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A:\Mar22\"/>
    </mc:Choice>
  </mc:AlternateContent>
  <bookViews>
    <workbookView xWindow="825" yWindow="945" windowWidth="10485" windowHeight="6900" tabRatio="824" firstSheet="1" activeTab="1"/>
  </bookViews>
  <sheets>
    <sheet name="Dates" sheetId="33" r:id="rId1"/>
    <sheet name="Contents" sheetId="41" r:id="rId2"/>
    <sheet name="1tab" sheetId="47"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1)tab" sheetId="43" r:id="rId18"/>
    <sheet name="7d(2)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2">'1tab'!$B$1:$AL$69</definedName>
    <definedName name="_xlnm.Print_Area" localSheetId="3">'2tab'!$B$1:$AL$39</definedName>
    <definedName name="_xlnm.Print_Area" localSheetId="4">'3atab'!$B$1:$AL$46</definedName>
    <definedName name="_xlnm.Print_Area" localSheetId="5">'3btab'!$B$1:$AL$50</definedName>
    <definedName name="_xlnm.Print_Area" localSheetId="6">'3ctab'!$B$1:$AL$36</definedName>
    <definedName name="_xlnm.Print_Area" localSheetId="7">'3dtab'!$B$1:$BV$31</definedName>
    <definedName name="_xlnm.Print_Area" localSheetId="8">'4atab'!$B$1:$AL$63</definedName>
    <definedName name="_xlnm.Print_Area" localSheetId="9">'4btab'!$B$1:$AL$65</definedName>
    <definedName name="_xlnm.Print_Area" localSheetId="10">'4ctab'!$B$1:$AL$27</definedName>
    <definedName name="_xlnm.Print_Area" localSheetId="11">'5atab'!$B$1:$AL$38</definedName>
    <definedName name="_xlnm.Print_Area" localSheetId="12">'5btab'!$B$1:$AL$39</definedName>
    <definedName name="_xlnm.Print_Area" localSheetId="13">'6tab'!$B$1:$AL$45</definedName>
    <definedName name="_xlnm.Print_Area" localSheetId="14">'7atab'!$B$1:$AL$51</definedName>
    <definedName name="_xlnm.Print_Area" localSheetId="15">'7btab'!$B$1:$AL$52</definedName>
    <definedName name="_xlnm.Print_Area" localSheetId="16">'7ctab'!$B$1:$AL$48</definedName>
    <definedName name="_xlnm.Print_Area" localSheetId="17">'7d(1)tab'!$B$1:$N$70</definedName>
    <definedName name="_xlnm.Print_Area" localSheetId="18">'7d(2)tab'!$B$1:$N$63</definedName>
    <definedName name="_xlnm.Print_Area" localSheetId="19">'8atab'!$B$1:$N$59</definedName>
    <definedName name="_xlnm.Print_Area" localSheetId="21">'9atab'!$B$1:$AL$63</definedName>
    <definedName name="_xlnm.Print_Area" localSheetId="22">'9btab'!$B$1:$AL$54</definedName>
    <definedName name="_xlnm.Print_Area" localSheetId="23">'9ctab'!$B$1:$AL$48</definedName>
    <definedName name="_xlnm.Print_Area" localSheetId="1">Contents!$A$3:$B$30</definedName>
  </definedNames>
  <calcPr calcId="152511"/>
</workbook>
</file>

<file path=xl/calcChain.xml><?xml version="1.0" encoding="utf-8"?>
<calcChain xmlns="http://schemas.openxmlformats.org/spreadsheetml/2006/main">
  <c r="B45" i="15" l="1"/>
  <c r="B50" i="37" l="1"/>
  <c r="B65" i="44"/>
  <c r="B74" i="13" l="1"/>
  <c r="B39" i="40" l="1"/>
  <c r="B78" i="47" l="1"/>
  <c r="B54" i="38" l="1"/>
  <c r="B57" i="39"/>
  <c r="B56" i="31" l="1"/>
  <c r="B75" i="17"/>
  <c r="B52" i="46"/>
  <c r="B55" i="45"/>
  <c r="B71" i="43"/>
  <c r="B51" i="24"/>
  <c r="B55" i="25"/>
  <c r="B58" i="18"/>
  <c r="B51" i="20"/>
  <c r="B41" i="26"/>
  <c r="B29" i="30"/>
  <c r="B68" i="35"/>
  <c r="B36" i="42"/>
  <c r="B44" i="14"/>
  <c r="G2" i="33"/>
  <c r="B2" i="47" l="1"/>
  <c r="D7" i="33" l="1"/>
  <c r="B2" i="46" l="1"/>
  <c r="D3" i="33" l="1"/>
  <c r="C3" i="46" l="1"/>
  <c r="O3" i="46" s="1"/>
  <c r="AA3" i="46" s="1"/>
  <c r="AM3" i="46" s="1"/>
  <c r="AY3" i="46" s="1"/>
  <c r="BK3" i="46" s="1"/>
  <c r="C3" i="47"/>
  <c r="O3" i="47" s="1"/>
  <c r="AA3" i="47" s="1"/>
  <c r="AM3" i="47" s="1"/>
  <c r="AY3" i="47" s="1"/>
  <c r="BK3" i="47" s="1"/>
  <c r="B2" i="37"/>
  <c r="B2" i="31"/>
  <c r="B2" i="17"/>
  <c r="B2" i="45"/>
  <c r="B2" i="44"/>
  <c r="B2" i="43"/>
  <c r="B2" i="24"/>
  <c r="B2" i="25"/>
  <c r="B2" i="18"/>
  <c r="B2" i="20"/>
  <c r="B2" i="26"/>
  <c r="B2" i="15"/>
  <c r="B2" i="30"/>
  <c r="B2" i="35"/>
  <c r="B2" i="13"/>
  <c r="B2" i="42"/>
  <c r="B2" i="40"/>
  <c r="B2" i="38"/>
  <c r="B2" i="39"/>
  <c r="B2" i="14"/>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O11" i="33"/>
  <c r="E11" i="33" l="1"/>
  <c r="AA11" i="33"/>
  <c r="E13" i="33"/>
  <c r="D13" i="33"/>
  <c r="O13" i="33"/>
  <c r="P11" i="33"/>
  <c r="F11" i="33" l="1"/>
  <c r="AA13" i="33"/>
  <c r="AB11" i="33"/>
  <c r="AM11" i="33"/>
  <c r="F13" i="33"/>
  <c r="P13" i="33"/>
  <c r="Q11" i="33"/>
  <c r="G11" i="33"/>
  <c r="AB13" i="33" l="1"/>
  <c r="AC11" i="33"/>
  <c r="AY11" i="33"/>
  <c r="AN11" i="33"/>
  <c r="AM13" i="33"/>
  <c r="R11" i="33"/>
  <c r="G13" i="33"/>
  <c r="Q13" i="33"/>
  <c r="H11" i="33"/>
  <c r="AC13" i="33" l="1"/>
  <c r="AD11" i="33"/>
  <c r="AO11" i="33"/>
  <c r="BK11" i="33"/>
  <c r="AY13" i="33"/>
  <c r="AZ11" i="33"/>
  <c r="AN13" i="33"/>
  <c r="S11" i="33"/>
  <c r="R13" i="33"/>
  <c r="H13" i="33"/>
  <c r="BK13" i="33"/>
  <c r="AZ13" i="33"/>
  <c r="AO13" i="33"/>
  <c r="AD13" i="33"/>
  <c r="I11" i="33"/>
  <c r="AE11" i="33"/>
  <c r="AP11" i="33"/>
  <c r="BL11" i="33"/>
  <c r="BA11" i="33"/>
  <c r="T11" i="33" l="1"/>
  <c r="S13" i="33"/>
  <c r="I13" i="33"/>
  <c r="BL13" i="33"/>
  <c r="AE13" i="33"/>
  <c r="AP13" i="33"/>
  <c r="BA13" i="33"/>
  <c r="J11" i="33"/>
  <c r="AF11" i="33"/>
  <c r="BB11" i="33"/>
  <c r="U11" i="33"/>
  <c r="BM11" i="33"/>
  <c r="AQ11" i="33"/>
  <c r="T13" i="33" l="1"/>
  <c r="J13" i="33"/>
  <c r="AF13" i="33"/>
  <c r="BB13" i="33"/>
  <c r="BM13" i="33"/>
  <c r="AQ13" i="33"/>
  <c r="U13" i="33"/>
  <c r="K11" i="33"/>
  <c r="BC11" i="33"/>
  <c r="AG11" i="33"/>
  <c r="BN11" i="33"/>
  <c r="AR11" i="33"/>
  <c r="V11" i="33"/>
  <c r="K13" i="33" l="1"/>
  <c r="V13" i="33"/>
  <c r="AR13" i="33"/>
  <c r="AG13" i="33"/>
  <c r="BN13" i="33"/>
  <c r="BC13" i="33"/>
  <c r="L11" i="33"/>
  <c r="AS11" i="33"/>
  <c r="BO11" i="33"/>
  <c r="AH11" i="33"/>
  <c r="W11" i="33"/>
  <c r="BD11" i="33"/>
  <c r="L13" i="33" l="1"/>
  <c r="BO13" i="33"/>
  <c r="BD13" i="33"/>
  <c r="AS13" i="33"/>
  <c r="W13" i="33"/>
  <c r="AH13" i="33"/>
  <c r="M11" i="33"/>
  <c r="AI11" i="33"/>
  <c r="BP11" i="33"/>
  <c r="X11" i="33"/>
  <c r="BE11" i="33"/>
  <c r="AT11" i="33"/>
  <c r="M13" i="33" l="1"/>
  <c r="AT13" i="33"/>
  <c r="AI13" i="33"/>
  <c r="X13" i="33"/>
  <c r="BP13" i="33"/>
  <c r="BE13" i="33"/>
  <c r="N11" i="33"/>
  <c r="BQ11" i="33"/>
  <c r="BF11" i="33"/>
  <c r="AU11" i="33"/>
  <c r="Y11" i="33"/>
  <c r="AJ11" i="33"/>
  <c r="AJ13" i="33" l="1"/>
  <c r="BQ13" i="33"/>
  <c r="BF13" i="33"/>
  <c r="AU13" i="33"/>
  <c r="Y13" i="33"/>
  <c r="N13" i="33"/>
  <c r="AV11" i="33"/>
  <c r="AK11" i="33"/>
  <c r="BR11" i="33"/>
  <c r="Z11" i="33"/>
  <c r="BG11" i="33"/>
  <c r="BR13" i="33" l="1"/>
  <c r="AV13" i="33"/>
  <c r="Z13" i="33"/>
  <c r="AK13" i="33"/>
  <c r="BG13" i="33"/>
  <c r="BH11" i="33"/>
  <c r="BS11" i="33"/>
  <c r="AL11" i="33"/>
  <c r="AW11" i="33"/>
  <c r="AW13" i="33" l="1"/>
  <c r="BS13" i="33"/>
  <c r="BH13" i="33"/>
  <c r="AL13" i="33"/>
  <c r="AX11" i="33"/>
  <c r="BT11" i="33"/>
  <c r="BI11" i="33"/>
  <c r="BT13" i="33" l="1"/>
  <c r="BI13" i="33"/>
  <c r="AX13" i="33"/>
  <c r="BJ11" i="33"/>
  <c r="BU11" i="33"/>
  <c r="BU13" i="33" l="1"/>
  <c r="BJ13" i="33"/>
  <c r="BV11" i="33"/>
  <c r="BV13" i="33" l="1"/>
</calcChain>
</file>

<file path=xl/sharedStrings.xml><?xml version="1.0" encoding="utf-8"?>
<sst xmlns="http://schemas.openxmlformats.org/spreadsheetml/2006/main" count="3902" uniqueCount="1408">
  <si>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</si>
  <si>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</si>
  <si>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</si>
  <si>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</si>
  <si>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</si>
  <si>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</si>
  <si>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</si>
  <si>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</si>
  <si>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</si>
  <si>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</si>
  <si>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</si>
  <si>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</si>
  <si>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</si>
  <si>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</si>
  <si>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</si>
  <si>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</si>
  <si>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</si>
  <si>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</si>
  <si>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</si>
  <si>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</si>
  <si>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</si>
  <si>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</si>
  <si>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</si>
  <si>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</si>
  <si>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</si>
  <si>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</si>
  <si>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</si>
  <si>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</si>
  <si>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</si>
  <si>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</si>
  <si>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</si>
  <si>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</si>
  <si>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</si>
  <si>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</si>
  <si>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</si>
  <si>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</si>
  <si>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</si>
  <si>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</si>
  <si>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</si>
  <si>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</si>
  <si>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</si>
  <si>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</si>
  <si>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</si>
  <si>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</si>
  <si>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</si>
  <si>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</si>
  <si>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</si>
  <si>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</si>
  <si>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</si>
  <si>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</si>
  <si>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</si>
  <si>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</si>
  <si>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</si>
  <si>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</si>
  <si>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</si>
  <si>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</si>
  <si>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</si>
  <si>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</si>
  <si>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</si>
  <si>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</si>
  <si>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</si>
  <si>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</si>
  <si>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</si>
  <si>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</si>
  <si>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</si>
  <si>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</si>
  <si>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</si>
  <si>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</si>
  <si>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</si>
  <si>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</si>
  <si>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</si>
  <si>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</si>
  <si>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</si>
  <si>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</si>
  <si>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RFPS_EP</t>
  </si>
  <si>
    <t>DKPS_EP</t>
  </si>
  <si>
    <t xml:space="preserve">   Residual Fuel (mmb)</t>
  </si>
  <si>
    <t xml:space="preserve">   Distillate Fuel (mmb)</t>
  </si>
  <si>
    <t xml:space="preserve">   Coal (mmst)</t>
  </si>
  <si>
    <t>Total non-OPEC liquids</t>
  </si>
  <si>
    <t xml:space="preserve">      OPEC Total</t>
  </si>
  <si>
    <t xml:space="preserve">   Coal</t>
  </si>
  <si>
    <t xml:space="preserve">   Natural Gas</t>
  </si>
  <si>
    <t xml:space="preserve">   Other Gases</t>
  </si>
  <si>
    <t xml:space="preserve">   Nuclear</t>
  </si>
  <si>
    <t xml:space="preserve">      Geothermal</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</si>
  <si>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</si>
  <si>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</si>
  <si>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</si>
  <si>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</si>
  <si>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</si>
  <si>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</si>
  <si>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</si>
  <si>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</si>
  <si>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</si>
  <si>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</si>
  <si>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</si>
  <si>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</si>
  <si>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</si>
  <si>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</si>
  <si>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</si>
  <si>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</si>
  <si>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</si>
  <si>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</si>
  <si>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</si>
  <si>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</si>
  <si>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</si>
  <si>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</si>
  <si>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</si>
  <si>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</si>
  <si>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</si>
  <si>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</si>
  <si>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</si>
  <si>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</si>
  <si>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</si>
  <si>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</si>
  <si>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</si>
  <si>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</si>
  <si>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</si>
  <si>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</si>
  <si>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</si>
  <si>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</si>
  <si>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</si>
  <si>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</si>
  <si>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</si>
  <si>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</si>
  <si>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</si>
  <si>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</si>
  <si>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</si>
  <si>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</si>
  <si>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</si>
  <si>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</si>
  <si>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</si>
  <si>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</si>
  <si>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</si>
  <si>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</si>
  <si>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</si>
  <si>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</si>
  <si>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</si>
  <si>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</si>
  <si>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</si>
  <si>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</si>
  <si>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</si>
  <si>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</si>
  <si>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</si>
  <si>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</si>
  <si>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</si>
  <si>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</si>
  <si>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</si>
  <si>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</si>
  <si>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</si>
  <si>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</si>
  <si>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</si>
  <si>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</si>
  <si>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</si>
  <si>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</si>
  <si>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</si>
  <si>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</si>
  <si>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</si>
  <si>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</si>
  <si>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</si>
  <si>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</si>
  <si>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</si>
  <si>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</si>
  <si>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</si>
  <si>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</si>
  <si>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</si>
  <si>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</si>
  <si>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</si>
  <si>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</si>
  <si>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</si>
  <si>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</si>
  <si>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</si>
  <si>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</si>
  <si>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</si>
  <si>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</si>
  <si>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</si>
  <si>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</si>
  <si>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</si>
  <si>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</si>
  <si>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</si>
  <si>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</si>
  <si>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</si>
  <si>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</si>
  <si>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</si>
  <si>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</si>
  <si>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</si>
  <si>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</si>
  <si>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</si>
  <si>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</si>
  <si>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</si>
  <si>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</si>
  <si>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</si>
  <si>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</si>
  <si>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</si>
  <si>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</si>
  <si>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</si>
  <si>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</si>
  <si>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</si>
  <si>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</si>
  <si>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</si>
  <si>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</si>
  <si>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</si>
  <si>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</si>
  <si>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</si>
  <si>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</si>
  <si>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</si>
  <si>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</si>
  <si>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</si>
  <si>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</si>
  <si>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</si>
  <si>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</si>
  <si>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</si>
  <si>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</si>
  <si>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</si>
  <si>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</si>
  <si>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</si>
  <si>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</si>
  <si>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</si>
  <si>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</si>
  <si>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</si>
  <si>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</si>
  <si>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</si>
  <si>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</si>
  <si>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</si>
  <si>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</si>
  <si>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</si>
  <si>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</si>
  <si>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</si>
  <si>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</si>
  <si>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</si>
  <si>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</si>
  <si>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</si>
  <si>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</si>
  <si>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</si>
  <si>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</si>
  <si>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</si>
  <si>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</si>
  <si>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</si>
  <si>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</si>
  <si>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</si>
  <si>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</si>
  <si>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</si>
  <si>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</si>
  <si>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</si>
  <si>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</si>
  <si>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</si>
  <si>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</si>
  <si>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</si>
  <si>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</si>
  <si>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</si>
  <si>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</si>
  <si>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</si>
  <si>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</si>
  <si>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</si>
  <si>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</si>
  <si>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</si>
  <si>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</si>
  <si>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</si>
  <si>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</si>
  <si>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</si>
  <si>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</si>
  <si>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</si>
  <si>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</si>
  <si>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</si>
  <si>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</si>
  <si>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</si>
  <si>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</si>
  <si>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</si>
  <si>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</si>
  <si>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</si>
  <si>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</si>
  <si>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</si>
  <si>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</si>
  <si>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</si>
  <si>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</si>
  <si>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</si>
  <si>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</si>
  <si>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</si>
  <si>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</si>
  <si>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</si>
  <si>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</si>
  <si>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</si>
  <si>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</si>
  <si>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</si>
  <si>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</si>
  <si>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</si>
  <si>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</si>
  <si>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</si>
  <si>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</si>
  <si>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</si>
  <si>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</si>
  <si>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</si>
  <si>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</si>
  <si>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</si>
  <si>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</si>
  <si>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</si>
  <si>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</si>
  <si>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</si>
  <si>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</si>
  <si>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</si>
  <si>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</si>
  <si>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</si>
  <si>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</si>
  <si>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</si>
  <si>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</si>
  <si>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</si>
  <si>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</si>
  <si>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</si>
  <si>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</si>
  <si>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</si>
  <si>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</si>
  <si>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</si>
  <si>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</si>
  <si>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</si>
  <si>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</si>
  <si>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</si>
  <si>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</si>
  <si>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</si>
  <si>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</si>
  <si>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</si>
  <si>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</si>
  <si>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</si>
  <si>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</si>
  <si>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</si>
  <si>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</si>
  <si>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</si>
  <si>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</si>
  <si>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</si>
  <si>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</si>
  <si>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</si>
  <si>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</si>
  <si>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</si>
  <si>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</si>
  <si>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</si>
  <si>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</si>
  <si>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</si>
  <si>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</si>
  <si>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</si>
  <si>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</si>
  <si>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</si>
  <si>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</si>
  <si>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</si>
  <si>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</si>
  <si>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</si>
  <si>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 xml:space="preserve">   Losses and Unaccounted for (c) </t>
  </si>
  <si>
    <t xml:space="preserve">   Direct Use (d)</t>
  </si>
  <si>
    <t xml:space="preserve">   Renewable Energy Sources:</t>
  </si>
  <si>
    <t xml:space="preserve">   Total Generation</t>
  </si>
  <si>
    <t xml:space="preserve">      Conventional Hydropower</t>
  </si>
  <si>
    <t xml:space="preserve">   Pumped Storage Hydropower</t>
  </si>
  <si>
    <t>The approximate break between historical and forecast values is shown with historical data printed in bold; estimates and forecasts in italics.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</si>
  <si>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</si>
  <si>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</si>
  <si>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</si>
  <si>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</si>
  <si>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</si>
  <si>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</si>
  <si>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</si>
  <si>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</si>
  <si>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</si>
  <si>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</si>
  <si>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</si>
  <si>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</si>
  <si>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</si>
  <si>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</si>
  <si>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</si>
  <si>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</si>
  <si>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</si>
  <si>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</si>
  <si>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</si>
  <si>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</si>
  <si>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</si>
  <si>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</si>
  <si>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</si>
  <si>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</si>
  <si>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</si>
  <si>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</si>
  <si>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</si>
  <si>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</si>
  <si>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</si>
  <si>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</si>
  <si>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</si>
  <si>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</si>
  <si>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</si>
  <si>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</si>
  <si>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</si>
  <si>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</si>
  <si>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</si>
  <si>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</si>
  <si>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</si>
  <si>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</si>
  <si>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</si>
  <si>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</si>
  <si>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</si>
  <si>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</si>
  <si>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</si>
  <si>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</si>
  <si>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</si>
  <si>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</si>
  <si>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</si>
  <si>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</si>
  <si>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</si>
  <si>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</si>
  <si>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</si>
  <si>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</si>
  <si>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</si>
  <si>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</si>
  <si>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</si>
  <si>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</si>
  <si>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</si>
  <si>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</si>
  <si>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</si>
  <si>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</si>
  <si>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</si>
  <si>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</si>
  <si>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</si>
  <si>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</si>
  <si>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</si>
  <si>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</si>
  <si>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</si>
  <si>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</si>
  <si>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</si>
  <si>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</si>
  <si>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</si>
  <si>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</si>
  <si>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</si>
  <si>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</si>
  <si>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</si>
  <si>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</si>
  <si>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</si>
  <si>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</si>
  <si>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</si>
  <si>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</si>
  <si>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</si>
  <si>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</si>
  <si>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</si>
  <si>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</si>
  <si>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</si>
  <si>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</si>
  <si>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</si>
  <si>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</si>
  <si>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</si>
  <si>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</si>
  <si>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</si>
  <si>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</si>
  <si>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</si>
  <si>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</si>
  <si>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</si>
  <si>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</si>
  <si>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</si>
  <si>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</si>
  <si>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</si>
  <si>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</si>
  <si>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</si>
  <si>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</si>
  <si>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</si>
  <si>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</si>
  <si>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</si>
  <si>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</si>
  <si>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</si>
  <si>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</si>
  <si>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</si>
  <si>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</si>
  <si>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</si>
  <si>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</si>
  <si>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</si>
  <si>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</si>
  <si>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</si>
  <si>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</si>
  <si>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</si>
  <si>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</si>
  <si>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</si>
  <si>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</si>
  <si>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</si>
  <si>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</si>
  <si>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</si>
  <si>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</si>
  <si>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</si>
  <si>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</si>
  <si>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</si>
  <si>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</si>
  <si>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</si>
  <si>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</si>
  <si>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</si>
  <si>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</si>
  <si>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</si>
  <si>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</si>
  <si>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</si>
  <si>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</si>
  <si>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</si>
  <si>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</si>
  <si>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</si>
  <si>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</si>
  <si>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</si>
  <si>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</si>
  <si>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</si>
  <si>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</si>
  <si>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</si>
  <si>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</si>
  <si>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</si>
  <si>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</si>
  <si>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</si>
  <si>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</si>
  <si>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</si>
  <si>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</si>
  <si>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</si>
  <si>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</si>
  <si>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</si>
  <si>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</si>
  <si>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</si>
  <si>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</si>
  <si>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</si>
  <si>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</si>
  <si>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</si>
  <si>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</si>
  <si>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</si>
  <si>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</si>
  <si>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</si>
  <si>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</si>
  <si>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</si>
  <si>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</si>
  <si>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</si>
  <si>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</si>
  <si>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</si>
  <si>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</si>
  <si>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</si>
  <si>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</si>
  <si>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</si>
  <si>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</si>
  <si>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</si>
  <si>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</si>
  <si>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</si>
  <si>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</si>
  <si>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</si>
  <si>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</si>
  <si>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</si>
  <si>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</si>
  <si>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</si>
  <si>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</si>
  <si>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</si>
  <si>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</si>
  <si>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</si>
  <si>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</si>
  <si>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</si>
  <si>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</si>
  <si>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</si>
  <si>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</si>
  <si>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copc_opec_r05</t>
  </si>
  <si>
    <t xml:space="preserve">   Middle East</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</si>
  <si>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</si>
  <si>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</si>
  <si>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</si>
  <si>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</si>
  <si>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</si>
  <si>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</si>
  <si>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</si>
  <si>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</si>
  <si>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</si>
  <si>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</si>
  <si>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</si>
  <si>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</si>
  <si>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</si>
  <si>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</si>
  <si>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</si>
  <si>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</si>
  <si>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</si>
  <si>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</si>
  <si>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</si>
  <si>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</si>
  <si>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</si>
  <si>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</si>
  <si>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</si>
  <si>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</si>
  <si>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</si>
  <si>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</si>
  <si>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</si>
  <si>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</si>
  <si>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</si>
  <si>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</si>
  <si>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</si>
  <si>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</si>
  <si>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</si>
  <si>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</si>
  <si>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</si>
  <si>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</si>
  <si>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</si>
  <si>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</si>
  <si>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</si>
  <si>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</si>
  <si>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</si>
  <si>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</si>
  <si>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</si>
  <si>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</si>
  <si>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</si>
  <si>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</si>
  <si>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</si>
  <si>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</si>
  <si>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</si>
  <si>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</si>
  <si>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</si>
  <si>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</si>
  <si>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</si>
  <si>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</si>
  <si>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</si>
  <si>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</si>
  <si>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</si>
  <si>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</si>
  <si>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</si>
  <si>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</si>
  <si>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</si>
  <si>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</si>
  <si>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</si>
  <si>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</si>
  <si>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</si>
  <si>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</si>
  <si>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</si>
  <si>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</si>
  <si>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</si>
  <si>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</si>
  <si>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</si>
  <si>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</si>
  <si>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</si>
  <si>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</si>
  <si>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</si>
  <si>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</si>
  <si>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</si>
  <si>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</si>
  <si>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</si>
  <si>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</si>
  <si>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</si>
  <si>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</si>
  <si>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</si>
  <si>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</si>
  <si>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</si>
  <si>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</si>
  <si>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</si>
  <si>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</si>
  <si>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</si>
  <si>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</si>
  <si>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</si>
  <si>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</si>
  <si>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</si>
  <si>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</si>
  <si>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</si>
  <si>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 xml:space="preserve">OECD = Organization for Economic Cooperation and Development: Australia, Austria, Belgium, Canada, Chile, the Czech Republic, Denmark, Estonia, Finland, </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</si>
  <si>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</si>
  <si>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</si>
  <si>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</si>
  <si>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</si>
  <si>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</si>
  <si>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</si>
  <si>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</si>
  <si>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</si>
  <si>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</si>
  <si>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</si>
  <si>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</si>
  <si>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</si>
  <si>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</si>
  <si>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</si>
  <si>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</si>
  <si>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</si>
  <si>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</si>
  <si>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</si>
  <si>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</si>
  <si>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</si>
  <si>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</si>
  <si>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</si>
  <si>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</si>
  <si>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</si>
  <si>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</si>
  <si>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</si>
  <si>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</si>
  <si>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</si>
  <si>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</si>
  <si>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</si>
  <si>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</si>
  <si>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</si>
  <si>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</si>
  <si>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</si>
  <si>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</si>
  <si>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</si>
  <si>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</si>
  <si>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</si>
  <si>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</si>
  <si>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</si>
  <si>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</si>
  <si>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</si>
  <si>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</si>
  <si>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</si>
  <si>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</si>
  <si>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</si>
  <si>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</si>
  <si>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</si>
  <si>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</si>
  <si>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</si>
  <si>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</si>
  <si>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</si>
  <si>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</si>
  <si>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</si>
  <si>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</si>
  <si>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</si>
  <si>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</si>
  <si>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</si>
  <si>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</si>
  <si>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</si>
  <si>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</si>
  <si>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</si>
  <si>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</si>
  <si>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</si>
  <si>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</si>
  <si>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</si>
  <si>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</si>
  <si>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</si>
  <si>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</si>
  <si>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</si>
  <si>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</si>
  <si>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</si>
  <si>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</si>
  <si>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</si>
  <si>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</si>
  <si>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</si>
  <si>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</si>
  <si>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</si>
  <si>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</si>
  <si>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</si>
  <si>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</si>
  <si>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</si>
  <si>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</si>
  <si>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</si>
  <si>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</si>
  <si>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</si>
  <si>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</si>
  <si>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</si>
  <si>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</si>
  <si>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</si>
  <si>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</si>
  <si>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</si>
  <si>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</si>
  <si>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</si>
  <si>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</si>
  <si>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</si>
  <si>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</si>
  <si>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</si>
  <si>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</si>
  <si>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</si>
  <si>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</si>
  <si>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</si>
  <si>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</si>
  <si>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</si>
  <si>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</si>
  <si>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</si>
  <si>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</si>
  <si>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</si>
  <si>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</si>
  <si>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</si>
  <si>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</si>
  <si>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</si>
  <si>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</si>
  <si>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</si>
  <si>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</si>
  <si>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</si>
  <si>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</si>
  <si>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</si>
  <si>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</si>
  <si>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</si>
  <si>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</si>
  <si>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</si>
  <si>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</si>
  <si>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</si>
  <si>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</si>
  <si>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</si>
  <si>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</si>
  <si>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</si>
  <si>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</si>
  <si>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</si>
  <si>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</si>
  <si>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</si>
  <si>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</si>
  <si>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</si>
  <si>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</si>
  <si>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</si>
  <si>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</si>
  <si>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</si>
  <si>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</si>
  <si>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</si>
  <si>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</si>
  <si>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Coal</t>
  </si>
  <si>
    <t>Macroeconomic</t>
  </si>
  <si>
    <t>Manufacturing Production Index</t>
  </si>
  <si>
    <t>Weather</t>
  </si>
  <si>
    <t>U.S. Heating Degree-Days</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</si>
  <si>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</si>
  <si>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</si>
  <si>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</si>
  <si>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</si>
  <si>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</si>
  <si>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</si>
  <si>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(Available ton-miles/day, thousands)</t>
  </si>
  <si>
    <t xml:space="preserve">  (Revenue ton-miles/day, thousands)</t>
  </si>
  <si>
    <t>(million short tons)</t>
  </si>
  <si>
    <t xml:space="preserve">   Motor Gasoline Blend Components</t>
  </si>
  <si>
    <t xml:space="preserve">   Aviation Gasoline Blend Components</t>
  </si>
  <si>
    <t xml:space="preserve">      On-highway Diesel Fuel</t>
  </si>
  <si>
    <t xml:space="preserve">      Transportation Sector</t>
  </si>
  <si>
    <t>Table 7a.  U.S. Electricity Industry Overview</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</si>
  <si>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</si>
  <si>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</si>
  <si>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</si>
  <si>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</si>
  <si>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</si>
  <si>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</si>
  <si>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</si>
  <si>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</si>
  <si>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</si>
  <si>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</si>
  <si>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</si>
  <si>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</si>
  <si>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</si>
  <si>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</si>
  <si>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</si>
  <si>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</si>
  <si>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</si>
  <si>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</si>
  <si>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</si>
  <si>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</si>
  <si>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</si>
  <si>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(e) Refers to the refiner average acquisition cost (RAC) of crude oil.</t>
  </si>
  <si>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</si>
  <si>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</si>
  <si>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</si>
  <si>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</si>
  <si>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(a) Average for all sulfur contents.</t>
  </si>
  <si>
    <t>(b) Average self-service cash price.</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</si>
  <si>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</si>
  <si>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</si>
  <si>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</si>
  <si>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</si>
  <si>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</si>
  <si>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</si>
  <si>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</si>
  <si>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</si>
  <si>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</si>
  <si>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</si>
  <si>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</si>
  <si>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</si>
  <si>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</si>
  <si>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</si>
  <si>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</si>
  <si>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</si>
  <si>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</si>
  <si>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</si>
  <si>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</si>
  <si>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</si>
  <si>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</si>
  <si>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</si>
  <si>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</si>
  <si>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</si>
  <si>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</si>
  <si>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</si>
  <si>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</si>
  <si>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</si>
  <si>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</si>
  <si>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</si>
  <si>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</si>
  <si>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</si>
  <si>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</si>
  <si>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</si>
  <si>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</si>
  <si>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</si>
  <si>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</si>
  <si>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</si>
  <si>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</si>
  <si>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</si>
  <si>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</si>
  <si>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</si>
  <si>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</si>
  <si>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</si>
  <si>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</si>
  <si>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</si>
  <si>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</si>
  <si>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</si>
  <si>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</si>
  <si>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</si>
  <si>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</si>
  <si>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</si>
  <si>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</si>
  <si>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</si>
  <si>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</si>
  <si>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</si>
  <si>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EOTCPUS</t>
  </si>
  <si>
    <t xml:space="preserve">         Fuel Ethanol blended into Motor Gasoline</t>
  </si>
  <si>
    <t xml:space="preserve">      Natural Gas Plant Liquids Production</t>
  </si>
  <si>
    <t>Table 3a. International Petroleum and Other Liquids Production, Consumption, and Inventories</t>
  </si>
  <si>
    <t>Table 4a.  U.S. Petroleum and Other Liquids Supply, Consumption, and Inventories</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</si>
  <si>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</si>
  <si>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</si>
  <si>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</si>
  <si>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</si>
  <si>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</si>
  <si>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</si>
  <si>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</si>
  <si>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</si>
  <si>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</si>
  <si>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</si>
  <si>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</si>
  <si>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</si>
  <si>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</si>
  <si>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</si>
  <si>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</si>
  <si>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</si>
  <si>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</si>
  <si>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</si>
  <si>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</si>
  <si>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</si>
  <si>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</si>
  <si>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</si>
  <si>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</si>
  <si>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</si>
  <si>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</si>
  <si>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</si>
  <si>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</si>
  <si>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</si>
  <si>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</si>
  <si>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</si>
  <si>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</si>
  <si>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</si>
  <si>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</si>
  <si>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</si>
  <si>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</si>
  <si>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</si>
  <si>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</si>
  <si>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</si>
  <si>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</si>
  <si>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</si>
  <si>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</si>
  <si>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</si>
  <si>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</si>
  <si>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</si>
  <si>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</si>
  <si>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</si>
  <si>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</si>
  <si>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</si>
  <si>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</si>
  <si>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</si>
  <si>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</si>
  <si>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</si>
  <si>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</si>
  <si>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</si>
  <si>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</si>
  <si>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</si>
  <si>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</si>
  <si>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</si>
  <si>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</si>
  <si>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</si>
  <si>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</si>
  <si>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</si>
  <si>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</si>
  <si>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</si>
  <si>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</si>
  <si>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</si>
  <si>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</si>
  <si>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</si>
  <si>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</si>
  <si>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</si>
  <si>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</si>
  <si>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</si>
  <si>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</si>
  <si>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</si>
  <si>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</si>
  <si>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</si>
  <si>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</si>
  <si>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</si>
  <si>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</si>
  <si>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</si>
  <si>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</si>
  <si>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</si>
  <si>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</si>
  <si>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</si>
  <si>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</si>
  <si>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</si>
  <si>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</si>
  <si>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</si>
  <si>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</si>
  <si>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</si>
  <si>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</si>
  <si>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</si>
  <si>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</si>
  <si>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</si>
  <si>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</si>
  <si>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</si>
  <si>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</si>
  <si>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</si>
  <si>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</si>
  <si>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</si>
  <si>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</si>
  <si>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</si>
  <si>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</si>
  <si>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</si>
  <si>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</si>
  <si>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</si>
  <si>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</si>
  <si>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</si>
  <si>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</si>
  <si>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</si>
  <si>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</si>
  <si>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</si>
  <si>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</si>
  <si>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</si>
  <si>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</si>
  <si>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</si>
  <si>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copr_gb</t>
  </si>
  <si>
    <t xml:space="preserve">   Gabon</t>
  </si>
  <si>
    <t>(a) Includes lease condensate, natural gas plant liquids, other liquids, refinery processing gain, and other unaccounted-for liquids.</t>
  </si>
  <si>
    <t>copc_opec_rot</t>
  </si>
  <si>
    <t>cops_opec_rot</t>
  </si>
  <si>
    <t>Indonesia</t>
  </si>
  <si>
    <t>papr_ID</t>
  </si>
  <si>
    <t xml:space="preserve">         Other Liquids (b)</t>
  </si>
  <si>
    <t>Consumption (million barrels per day) (c)</t>
  </si>
  <si>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</si>
  <si>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</si>
  <si>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</si>
  <si>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</si>
  <si>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</si>
  <si>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</si>
  <si>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</si>
  <si>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</si>
  <si>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</si>
  <si>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</si>
  <si>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</si>
  <si>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</si>
  <si>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</si>
  <si>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</si>
  <si>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Ethanol (f)</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</si>
  <si>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</si>
  <si>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</si>
  <si>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</si>
  <si>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</si>
  <si>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</si>
  <si>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</si>
  <si>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</si>
  <si>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</si>
  <si>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</si>
  <si>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</si>
  <si>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</si>
  <si>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</si>
  <si>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</si>
  <si>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</si>
  <si>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</si>
  <si>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</si>
  <si>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</si>
  <si>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</si>
  <si>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</si>
  <si>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</si>
  <si>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</si>
  <si>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</si>
  <si>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</si>
  <si>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</si>
  <si>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</si>
  <si>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</si>
  <si>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</si>
  <si>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</si>
  <si>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</si>
  <si>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</si>
  <si>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</si>
  <si>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</si>
  <si>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 xml:space="preserve">      Geothermal  </t>
  </si>
  <si>
    <t xml:space="preserve">      Wind </t>
  </si>
  <si>
    <t>SODTP_US</t>
  </si>
  <si>
    <t>SODRP_US</t>
  </si>
  <si>
    <t xml:space="preserve">         Residential Sector </t>
  </si>
  <si>
    <t>SODCP_US</t>
  </si>
  <si>
    <t xml:space="preserve">         Commercial Sector </t>
  </si>
  <si>
    <t>SODIP_US</t>
  </si>
  <si>
    <t xml:space="preserve">         Industrial Sector </t>
  </si>
  <si>
    <t>(a) Power plants larger than or equal to one megawatt in size that are operated by electric utilities or independent power producers.</t>
  </si>
  <si>
    <t>(b) Solar thermal and photovoltaic generating units at power plants larger than or equal to 1 megawatt.</t>
  </si>
  <si>
    <t>(d) Solar photovoltaic systems smaller than one megawatt.</t>
  </si>
  <si>
    <r>
      <rPr>
        <b/>
        <sz val="8"/>
        <color theme="1"/>
        <rFont val="Arial"/>
        <family val="2"/>
      </rPr>
      <t>Historical data</t>
    </r>
    <r>
      <rPr>
        <sz val="8"/>
        <color theme="1"/>
        <rFont val="Arial"/>
        <family val="2"/>
      </rPr>
      <t xml:space="preserve">:  Latest data available from EIA databases supporting the Electric Power Monthly, DOE/EIA-0226. </t>
    </r>
  </si>
  <si>
    <t>Table 8a. U.S. Renewable Energy Consumption</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</si>
  <si>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</si>
  <si>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</si>
  <si>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</si>
  <si>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</si>
  <si>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</si>
  <si>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</si>
  <si>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</si>
  <si>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</si>
  <si>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</si>
  <si>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</si>
  <si>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</si>
  <si>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</si>
  <si>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t>End-of-period Commercial Crude Oil and Other Liquids Inventories (million barrels)</t>
  </si>
  <si>
    <t>copr_cf</t>
  </si>
  <si>
    <t xml:space="preserve">   Congo (Brazzaville)</t>
  </si>
  <si>
    <t xml:space="preserve">   (billion chained 2012 dollars - SAAR)</t>
  </si>
  <si>
    <t xml:space="preserve">  (index, 2012=100)</t>
  </si>
  <si>
    <t>(billion chained 2012 dollars - SAAR)</t>
  </si>
  <si>
    <t>Carbon Dioxide (CO2) Emissions (million metric tons)</t>
  </si>
  <si>
    <r>
      <t>Table 9a.  U.S. Macroeconomic Indicators and CO2</t>
    </r>
    <r>
      <rPr>
        <b/>
        <sz val="10"/>
        <color indexed="8"/>
        <rFont val="Arial"/>
        <family val="2"/>
      </rPr>
      <t xml:space="preserve"> Emissions</t>
    </r>
  </si>
  <si>
    <t>Real Private Fixed Investment</t>
  </si>
  <si>
    <t>Qatar</t>
  </si>
  <si>
    <t>papr_QA</t>
  </si>
  <si>
    <t xml:space="preserve">             the United Arab Emirates, Venezuela.</t>
  </si>
  <si>
    <t>(b) Includes lease condensate, natural gas plant liquids, other liquids, and refinery processing gain. Includes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</si>
  <si>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t>
    </r>
  </si>
  <si>
    <t xml:space="preserve">      DOE/EIA-0109. Consumption of petroleum by the non-OECD countries is "apparent consumption," which includes internal consumption, refinery fuel and loss, and bunkering.</t>
  </si>
  <si>
    <t>TSEOTWH</t>
  </si>
  <si>
    <t>EPEOTWH</t>
  </si>
  <si>
    <t>ELNITWH</t>
  </si>
  <si>
    <t>ELSUTWH</t>
  </si>
  <si>
    <t>TDLOTWH</t>
  </si>
  <si>
    <t>Electricity Consumption (billion kilowatthours)</t>
  </si>
  <si>
    <t>Electricity Supply (billion kilowatthours)</t>
  </si>
  <si>
    <t>ELTCTWH</t>
  </si>
  <si>
    <t>ELDUTWH</t>
  </si>
  <si>
    <t>ELCOTWH</t>
  </si>
  <si>
    <t xml:space="preserve">   Wholesale Electricity Prices (dollars per megawatthour)</t>
  </si>
  <si>
    <t>ELWHU_TX</t>
  </si>
  <si>
    <t>ELWHU_CA</t>
  </si>
  <si>
    <t>ELWHU_NE</t>
  </si>
  <si>
    <t>ELWHU_NY</t>
  </si>
  <si>
    <t>ELWHU_PJ</t>
  </si>
  <si>
    <t>ELWHU_MW</t>
  </si>
  <si>
    <t>ELWHU_SP</t>
  </si>
  <si>
    <t>ELWHU_SE</t>
  </si>
  <si>
    <t>ELWHU_FL</t>
  </si>
  <si>
    <t>ELWHU_NW</t>
  </si>
  <si>
    <t>ELWHU_SW</t>
  </si>
  <si>
    <t xml:space="preserve">      ERCOT North hub</t>
  </si>
  <si>
    <t xml:space="preserve">      CAISO SP15 zone</t>
  </si>
  <si>
    <t xml:space="preserve">      ISO-NE Internal hub</t>
  </si>
  <si>
    <t xml:space="preserve">      NYISO Hudson Valley zone</t>
  </si>
  <si>
    <t xml:space="preserve">      PJM Western hub</t>
  </si>
  <si>
    <t xml:space="preserve">      Midcontinent ISO Illinois hub</t>
  </si>
  <si>
    <t xml:space="preserve">      SPP ISO South hub</t>
  </si>
  <si>
    <t xml:space="preserve">      SERC index, Into Southern</t>
  </si>
  <si>
    <t xml:space="preserve">      FRCC index, Florida Reliability</t>
  </si>
  <si>
    <t xml:space="preserve">      Northwest index, Mid-Columbia</t>
  </si>
  <si>
    <t xml:space="preserve">      Southwest index, Palo Verde</t>
  </si>
  <si>
    <t>ELRCP_NEC</t>
  </si>
  <si>
    <t>ELRCP_MAC</t>
  </si>
  <si>
    <t>ELRCP_ENC</t>
  </si>
  <si>
    <t>ELRCP_WNC</t>
  </si>
  <si>
    <t>ELRCP_SAC</t>
  </si>
  <si>
    <t>ELRCP_ESC</t>
  </si>
  <si>
    <t>ELRCP_WSC</t>
  </si>
  <si>
    <t>ELRCP_MTN</t>
  </si>
  <si>
    <t>ELRCP_PAC</t>
  </si>
  <si>
    <t>ELRCP_HAK</t>
  </si>
  <si>
    <t>ELRCP_US</t>
  </si>
  <si>
    <t>ELCCP_NEC</t>
  </si>
  <si>
    <t>ELCCP_MAC</t>
  </si>
  <si>
    <t>ELCCP_ENC</t>
  </si>
  <si>
    <t>ELCCP_WNC</t>
  </si>
  <si>
    <t>ELCCP_SAC</t>
  </si>
  <si>
    <t>ELCCP_ESC</t>
  </si>
  <si>
    <t>ELCCP_WSC</t>
  </si>
  <si>
    <t>ELCCP_MTN</t>
  </si>
  <si>
    <t>ELCCP_PAC</t>
  </si>
  <si>
    <t>ELCCP_HAK</t>
  </si>
  <si>
    <t>ELCCP_US</t>
  </si>
  <si>
    <t>ELICP_NEC</t>
  </si>
  <si>
    <t>ELICP_MAC</t>
  </si>
  <si>
    <t>ELICP_ENC</t>
  </si>
  <si>
    <t>ELICP_WNC</t>
  </si>
  <si>
    <t>ELICP_SAC</t>
  </si>
  <si>
    <t>ELICP_ESC</t>
  </si>
  <si>
    <t>ELICP_WSC</t>
  </si>
  <si>
    <t>ELICP_MTN</t>
  </si>
  <si>
    <t>ELICP_PAC</t>
  </si>
  <si>
    <t>ELICP_HAK</t>
  </si>
  <si>
    <t>ELICP_US</t>
  </si>
  <si>
    <t>ELTCP_NEC</t>
  </si>
  <si>
    <t>ELTCP_MAC</t>
  </si>
  <si>
    <t>ELTCP_ENC</t>
  </si>
  <si>
    <t>ELTCP_WNC</t>
  </si>
  <si>
    <t>ELTCP_SAC</t>
  </si>
  <si>
    <t>ELTCP_ESC</t>
  </si>
  <si>
    <t>ELTCP_WSC</t>
  </si>
  <si>
    <t>ELTCP_MTN</t>
  </si>
  <si>
    <t>ELTCP_PAC</t>
  </si>
  <si>
    <t>ELTCP_HAK</t>
  </si>
  <si>
    <t>ELTCP_US</t>
  </si>
  <si>
    <t>NGEPGEN_US</t>
  </si>
  <si>
    <t>CLEPGEN_US</t>
  </si>
  <si>
    <t>NUEPGEN_US</t>
  </si>
  <si>
    <t>RTEPGEN_US</t>
  </si>
  <si>
    <t>HVEPGEN_US</t>
  </si>
  <si>
    <t>WNEPGEN_US</t>
  </si>
  <si>
    <t>SOEPGEN_US</t>
  </si>
  <si>
    <t>BMEPGEN_US</t>
  </si>
  <si>
    <t>GEEPGEN_US</t>
  </si>
  <si>
    <t>HPEPGEN_US</t>
  </si>
  <si>
    <t>PAEPGEN_US</t>
  </si>
  <si>
    <t>OGEPGEN_US</t>
  </si>
  <si>
    <t>TOEPGEN_US</t>
  </si>
  <si>
    <t>NGEPGEN_NE</t>
  </si>
  <si>
    <t>CLEPGEN_NE</t>
  </si>
  <si>
    <t>NUEPGEN_NE</t>
  </si>
  <si>
    <t>HVEPGEN_NE</t>
  </si>
  <si>
    <t xml:space="preserve">   Conventional hydropower</t>
  </si>
  <si>
    <t>RNEPGEN_NE</t>
  </si>
  <si>
    <t>XXEPGEN_NE</t>
  </si>
  <si>
    <t>TOEPGEN_NE</t>
  </si>
  <si>
    <t xml:space="preserve">   Total generation</t>
  </si>
  <si>
    <t>ELLOAD_NE</t>
  </si>
  <si>
    <t>NGEPGEN_NY</t>
  </si>
  <si>
    <t>CLEPGEN_NY</t>
  </si>
  <si>
    <t>NUEPGEN_NY</t>
  </si>
  <si>
    <t>HVEPGEN_NY</t>
  </si>
  <si>
    <t>RNEPGEN_NY</t>
  </si>
  <si>
    <t>XXEPGEN_NY</t>
  </si>
  <si>
    <t>TOEPGEN_NY</t>
  </si>
  <si>
    <t>ELLOAD_NY</t>
  </si>
  <si>
    <t>NGEPGEN_PJ</t>
  </si>
  <si>
    <t>CLEPGEN_PJ</t>
  </si>
  <si>
    <t>NUEPGEN_PJ</t>
  </si>
  <si>
    <t>HVEPGEN_PJ</t>
  </si>
  <si>
    <t>RNEPGEN_PJ</t>
  </si>
  <si>
    <t>XXEPGEN_PJ</t>
  </si>
  <si>
    <t>TOEPGEN_PJ</t>
  </si>
  <si>
    <t>ELLOAD_PJ</t>
  </si>
  <si>
    <t>Southeast (SERC)</t>
  </si>
  <si>
    <t>NGEPGEN_SE</t>
  </si>
  <si>
    <t>CLEPGEN_SE</t>
  </si>
  <si>
    <t>NUEPGEN_SE</t>
  </si>
  <si>
    <t>HVEPGEN_SE</t>
  </si>
  <si>
    <t>RNEPGEN_SE</t>
  </si>
  <si>
    <t>XXEPGEN_SE</t>
  </si>
  <si>
    <t>TOEPGEN_SE</t>
  </si>
  <si>
    <t>ELLOAD_SE</t>
  </si>
  <si>
    <t>Florida (FRCC)</t>
  </si>
  <si>
    <t>NGEPGEN_FL</t>
  </si>
  <si>
    <t>CLEPGEN_FL</t>
  </si>
  <si>
    <t>NUEPGEN_FL</t>
  </si>
  <si>
    <t>HVEPGEN_FL</t>
  </si>
  <si>
    <t>RNEPGEN_FL</t>
  </si>
  <si>
    <t>XXEPGEN_FL</t>
  </si>
  <si>
    <t>TOEPGEN_FL</t>
  </si>
  <si>
    <t>ELLOAD_FL</t>
  </si>
  <si>
    <t>NGEPGEN_MW</t>
  </si>
  <si>
    <t>CLEPGEN_MW</t>
  </si>
  <si>
    <t>NUEPGEN_MW</t>
  </si>
  <si>
    <t>HVEPGEN_MW</t>
  </si>
  <si>
    <t>RNEPGEN_MW</t>
  </si>
  <si>
    <t>XXEPGEN_MW</t>
  </si>
  <si>
    <t>TOEPGEN_MW</t>
  </si>
  <si>
    <t>ELLOAD_MW</t>
  </si>
  <si>
    <t>NGEPGEN_SP</t>
  </si>
  <si>
    <t>CLEPGEN_SP</t>
  </si>
  <si>
    <t>NUEPGEN_SP</t>
  </si>
  <si>
    <t>HVEPGEN_SP</t>
  </si>
  <si>
    <t>RNEPGEN_SP</t>
  </si>
  <si>
    <t>XXEPGEN_SP</t>
  </si>
  <si>
    <t>TOEPGEN_SP</t>
  </si>
  <si>
    <t>ELLOAD_SP</t>
  </si>
  <si>
    <t>NGEPGEN_TX</t>
  </si>
  <si>
    <t>CLEPGEN_TX</t>
  </si>
  <si>
    <t>NUEPGEN_TX</t>
  </si>
  <si>
    <t>HVEPGEN_TX</t>
  </si>
  <si>
    <t>RNEPGEN_TX</t>
  </si>
  <si>
    <t>XXEPGEN_TX</t>
  </si>
  <si>
    <t>TOEPGEN_TX</t>
  </si>
  <si>
    <t>ELLOAD_TX</t>
  </si>
  <si>
    <t>NGEPGEN_NW</t>
  </si>
  <si>
    <t>CLEPGEN_NW</t>
  </si>
  <si>
    <t>NUEPGEN_NW</t>
  </si>
  <si>
    <t>HVEPGEN_NW</t>
  </si>
  <si>
    <t>RNEPGEN_NW</t>
  </si>
  <si>
    <t>XXEPGEN_NW</t>
  </si>
  <si>
    <t>TOEPGEN_NW</t>
  </si>
  <si>
    <t>ELLOAD_NW</t>
  </si>
  <si>
    <t>Southwest</t>
  </si>
  <si>
    <t>NGEPGEN_SW</t>
  </si>
  <si>
    <t>CLEPGEN_SW</t>
  </si>
  <si>
    <t>NUEPGEN_SW</t>
  </si>
  <si>
    <t>HVEPGEN_SW</t>
  </si>
  <si>
    <t>RNEPGEN_SW</t>
  </si>
  <si>
    <t>XXEPGEN_SW</t>
  </si>
  <si>
    <t>TOEPGEN_SW</t>
  </si>
  <si>
    <t>ELLOAD_SW</t>
  </si>
  <si>
    <t>California</t>
  </si>
  <si>
    <t>NGEPGEN_CA</t>
  </si>
  <si>
    <t>CLEPGEN_CA</t>
  </si>
  <si>
    <t>NUEPGEN_CA</t>
  </si>
  <si>
    <t>HVEPGEN_CA</t>
  </si>
  <si>
    <t>RNEPGEN_CA</t>
  </si>
  <si>
    <t>XXEPGEN_CA</t>
  </si>
  <si>
    <t>TOEPGEN_CA</t>
  </si>
  <si>
    <t>ELLOAD_CA</t>
  </si>
  <si>
    <t>OWEPGEN_US</t>
  </si>
  <si>
    <t>WWEPGEN_US</t>
  </si>
  <si>
    <t>BMCHGEN_US</t>
  </si>
  <si>
    <t>OWCHGEN_US</t>
  </si>
  <si>
    <t>WWCHGEN_US</t>
  </si>
  <si>
    <t>HVCHGEN_US</t>
  </si>
  <si>
    <t>SOCHGEN_US</t>
  </si>
  <si>
    <t>WNCHGEN_US</t>
  </si>
  <si>
    <t>Renewable Electricity Generation (billion kilowatthours)</t>
  </si>
  <si>
    <t xml:space="preserve">      Solar (a) </t>
  </si>
  <si>
    <t xml:space="preserve">   Petroleum (b) </t>
  </si>
  <si>
    <t xml:space="preserve">   Other Nonrenewable Fuels (c)</t>
  </si>
  <si>
    <t>New England (ISO-NE)</t>
  </si>
  <si>
    <t xml:space="preserve">   Nonhydro renewables (d) </t>
  </si>
  <si>
    <t xml:space="preserve">   Other energy sources (e) </t>
  </si>
  <si>
    <t xml:space="preserve">   Net energy for load (f) </t>
  </si>
  <si>
    <t>New York (NYISO)</t>
  </si>
  <si>
    <t>Mid-Atlantic (PJM)</t>
  </si>
  <si>
    <t>Texas (ERCOT)</t>
  </si>
  <si>
    <r>
      <t xml:space="preserve">Table 7d part 1.  U.S. Regional Electricity Generation, Electric Power Sector (billion kilowatthours), </t>
    </r>
    <r>
      <rPr>
        <i/>
        <sz val="10"/>
        <color indexed="8"/>
        <rFont val="Arial"/>
        <family val="2"/>
      </rPr>
      <t>continues on Table 7d part 2</t>
    </r>
  </si>
  <si>
    <t>Table 7d(1). U.S. Regional Electricity Generation, Electric Power Sector</t>
  </si>
  <si>
    <t>Table 7d(2). U.S. Regional Electricity Generation, Electric Power Sector, continued</t>
  </si>
  <si>
    <t>OBEPGEN_US</t>
  </si>
  <si>
    <t xml:space="preserve">     Electric Power Sector (a)</t>
  </si>
  <si>
    <t>INEOTWH</t>
  </si>
  <si>
    <t xml:space="preserve">     Industrial Sector (b)</t>
  </si>
  <si>
    <t>CMEOTWH</t>
  </si>
  <si>
    <t xml:space="preserve">     Commercial Sector (b)</t>
  </si>
  <si>
    <r>
      <t xml:space="preserve">         for which revenue information is not available. See Table 7.6 of the EIA </t>
    </r>
    <r>
      <rPr>
        <i/>
        <sz val="8"/>
        <rFont val="Arial"/>
        <family val="2"/>
      </rPr>
      <t>Monthly Energy Review</t>
    </r>
    <r>
      <rPr>
        <sz val="8"/>
        <rFont val="Arial"/>
        <family val="2"/>
      </rPr>
      <t>.</t>
    </r>
  </si>
  <si>
    <r>
      <rPr>
        <b/>
        <sz val="8"/>
        <rFont val="Arial"/>
        <family val="2"/>
      </rPr>
      <t xml:space="preserve">Historical data sources: </t>
    </r>
    <r>
      <rPr>
        <b/>
        <sz val="8"/>
        <rFont val="Arial"/>
        <family val="2"/>
      </rPr>
      <t/>
    </r>
  </si>
  <si>
    <r>
      <t xml:space="preserve">     (1) Electricity supply, consumption, fuel costs, and retail electricity prices: Latest data available from U.S. Energy Information Administration databases
           supporting the following reports: Electric Power Monthly, DOE/EIA-0226; and Electric Power Annual, DOE/EIA-0348</t>
    </r>
    <r>
      <rPr>
        <b/>
        <sz val="8"/>
        <rFont val="Arial"/>
        <family val="2"/>
      </rPr>
      <t/>
    </r>
  </si>
  <si>
    <r>
      <t xml:space="preserve">     (2) Wholesale electricity prices (except for PJM RTO price): S&amp;P Global Market Intelligence, SNL Energy Data
     (3) PJM ISO Western hub wholesale electricity prices: PJM Data Miner website.</t>
    </r>
    <r>
      <rPr>
        <b/>
        <sz val="8"/>
        <rFont val="Arial"/>
        <family val="2"/>
      </rPr>
      <t/>
    </r>
  </si>
  <si>
    <r>
      <t xml:space="preserve">     (3) PJM ISO Western Hub wholesale electricity prices: PJM Data Miner website</t>
    </r>
    <r>
      <rPr>
        <b/>
        <sz val="8"/>
        <rFont val="Arial"/>
        <family val="2"/>
      </rPr>
      <t/>
    </r>
  </si>
  <si>
    <t>Midwest (Midcontinent ISO)</t>
  </si>
  <si>
    <t>Central (Southwest Power Pool)</t>
  </si>
  <si>
    <t>Northwest</t>
  </si>
  <si>
    <t xml:space="preserve">             Poland, Portugal, Slovakia, Slovenia, South Korea, Spain, Sweden, Switzerland, Turkey, the United Kingdom, the United States.</t>
  </si>
  <si>
    <t xml:space="preserve">             France, Germany, Greece, Hungary, Iceland, Ireland, Israel, Italy, Japan, Latvia, Lithuania, Luxembourg, Mexico, the Netherlands, New Zealand, Norway,</t>
  </si>
  <si>
    <t xml:space="preserve">OPEC = Organization of the Petroleum Exporting Countries: Algeria, Angola, Congo (Brazzaville), Equatorial Guinea, Gabon, Iran, Iraq, Kuwait, Libya, Nigeria, Saudi Arabia, </t>
  </si>
  <si>
    <t>papr_EC</t>
  </si>
  <si>
    <t>Ecuador</t>
  </si>
  <si>
    <t>OPEC = Organization of the Petroleum Exporting Countries: Algeria, Angola, Congo (Brazzaville), Equatorial Guinea, Gabon, Iran, Iraq, Kuwait, Libya, Nigeria, Saudi Arabia,</t>
  </si>
  <si>
    <t xml:space="preserve">   Other</t>
  </si>
  <si>
    <t xml:space="preserve">              the United Arab Emirates, Venezuela.</t>
  </si>
  <si>
    <t>OPEC = Organization of the Petroleum Exporting Countries: Iran, Iraq, Kuwait, Saudi Arabia, and the United Arab Emirates (Middle East); Algeria, Angola, Congo (Brazzaville), Equatorial Guinea,</t>
  </si>
  <si>
    <t xml:space="preserve">             Gabon, Libya, Nigeria, and Venezuela (Other).</t>
  </si>
  <si>
    <t xml:space="preserve">   Propylene (at refineries only)</t>
  </si>
  <si>
    <t>Table 3a.  International Petroleum and Other Liquids Production, Consumption, and Inventories</t>
  </si>
  <si>
    <t>Table 3b.  Non-OPEC Petroleum and Other Liquids Production  (million barrels per day)</t>
  </si>
  <si>
    <t>Table 3c.  OPEC Crude Oil (excluding Condensates) Production (million barrels per day)</t>
  </si>
  <si>
    <t>Table 3d.  World Petroleum and Other Liquids Consumption (million barrels per day)</t>
  </si>
  <si>
    <t>Table 5c.  U.S. Regional Natural Gas Prices  (dollars per thousand cubic feet)</t>
  </si>
  <si>
    <t>Table 7b.  U.S. Regional Electricity Retail Sales  (billion kilowatthours)</t>
  </si>
  <si>
    <t>Table 7c.  U.S. Regional Retail Electricity Prices (Cents per Kilowatthour)</t>
  </si>
  <si>
    <r>
      <t xml:space="preserve">Table 7d part 2.  U.S. Regional Electricity Generation, Electric Power Sector (billion kilowatthours), </t>
    </r>
    <r>
      <rPr>
        <i/>
        <sz val="10"/>
        <color indexed="8"/>
        <rFont val="Arial"/>
        <family val="2"/>
      </rPr>
      <t>continued from Table 7d part 1</t>
    </r>
  </si>
  <si>
    <t>Table 9b.  U.S. Regional Macroeconomic Data</t>
  </si>
  <si>
    <t>Table 9c.  U.S. Regional Weather Data</t>
  </si>
  <si>
    <t>Table 3b. Non-OPEC Petroleum and Other Liquids Production</t>
  </si>
  <si>
    <t>Table 3c. OPEC Crude Oil (excluding Condensates) Production</t>
  </si>
  <si>
    <t xml:space="preserve">      Fuel Oil</t>
  </si>
  <si>
    <t xml:space="preserve">Modeling and analysis completion - </t>
  </si>
  <si>
    <t>Regional degree days for each period are calculated by EIA as contemporaneous period population-weighted averages of state degree day data published by the National Oceanic and Atmospheric Administration (NOAA).</t>
  </si>
  <si>
    <t xml:space="preserve">      Crude Oil</t>
  </si>
  <si>
    <r>
      <t xml:space="preserve">Historical data: </t>
    </r>
    <r>
      <rPr>
        <sz val="8"/>
        <rFont val="Arial"/>
        <family val="2"/>
      </rPr>
      <t xml:space="preserve">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</si>
  <si>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Historical data:</t>
    </r>
    <r>
      <rPr>
        <sz val="8"/>
        <rFont val="Arial"/>
        <family val="2"/>
      </rPr>
      <t xml:space="preserve"> 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</si>
  <si>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(c) Businesses or individual households not primarily engaged in electric power production for sale to the public, whose generating capacity is at least one megawatt (except for small-scale solar photovoltaic data, which consists of systems smaller than 1 megawatt).</t>
  </si>
  <si>
    <r>
      <t>Historical data</t>
    </r>
    <r>
      <rPr>
        <sz val="8"/>
        <rFont val="Arial"/>
        <family val="2"/>
      </rPr>
      <t>: Latest data available from U.S. Department of Commerce, Bureau of Economic Analysis; Federal Reserve System, Statistical release G17; Federal Highway Administration; and Federal Aviation Administration.</t>
    </r>
  </si>
  <si>
    <r>
      <t xml:space="preserve">Forecasts: </t>
    </r>
    <r>
      <rPr>
        <sz val="8"/>
        <rFont val="Arial"/>
        <family val="2"/>
      </rPr>
      <t>Based on forecasts by the NOAA Climate Prediction Center (http://www.cpc.ncep.noaa.gov/pacdir/DDdir/NHOME3.shtml).</t>
    </r>
  </si>
  <si>
    <t>Weather forecasts from National Oceanic and Atmospheric Administration.</t>
  </si>
  <si>
    <r>
      <t xml:space="preserve">Forecasts: </t>
    </r>
    <r>
      <rPr>
        <sz val="8"/>
        <rFont val="Arial"/>
        <family val="2"/>
      </rPr>
      <t xml:space="preserve">EIA Short-Term Integrated Forecasting System. </t>
    </r>
  </si>
  <si>
    <t>Table 4c.  U.S. Regional Gasoline Prices and Inventories</t>
  </si>
  <si>
    <t>Prices are not adjusted for inflation; prices exclude taxes unless otherwise noted.</t>
  </si>
  <si>
    <t>Data reflect generation supplied by power plants with a combined capacity of at least 1 megawatt operated by electric utilities and independent power producers.</t>
  </si>
  <si>
    <t>(a) Solar generation from large-scale power plants with more than 1 megawatt of capacity. Excludes generation from small-scale solar photovoltaic systems.</t>
  </si>
  <si>
    <t>(b) Residual fuel oil, distillate fuel oil, petroleum coke, and other petroleum liquids.</t>
  </si>
  <si>
    <t>(c) Batteries, chemicals, hydrogen, pitch, purchased steam, sulfur, nonrenewable waste, and miscellaneous technologies.</t>
  </si>
  <si>
    <t>(d) Wind, large-scale solar, biomass, and geothermal</t>
  </si>
  <si>
    <t>(e) Pumped storage hydroelectric, petroleum, other gases, batteries, and other nonrenewable fuels. See notes (b) and (c).</t>
  </si>
  <si>
    <t>(f) Regional generation from generating units operated by electric power sector, plus energy receipts from minus energy deliveries to U.S. balancing authorities outside region.</t>
  </si>
  <si>
    <t>(a) Large-scale solar generation from power plants with more than 1 megawatt of capacity. Excludes generation from small-scale solar photovoltaic systems.</t>
  </si>
  <si>
    <t>(a) Generation supplied by power plants with capacity of at least 1 megawatt operated by electric utilities and independent power producers.</t>
  </si>
  <si>
    <t>(b) Generation supplied by power plants with capacity of at least 1 megawatt operated by businesses in the commercial and industrial sectors, primarily for onsite use.</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</si>
  <si>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</si>
  <si>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</si>
  <si>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kWh = kilowatthours. Btu = British thermal units.</t>
  </si>
  <si>
    <t>(e) Renewables and oxygenate production includes pentanes plus, oxygenates (excluding fuel ethanol), and renewable fuels. Beginning in January 2021, renewable fuels includes biodiesel, renewable diesel, renewable jet fuel, renewable heating oil, renewable naphtha and gasoline, and other renewable fuels. For December 2020 and prior, renewable fuels includes only biodiesel.</t>
  </si>
  <si>
    <t>(Index, 2017=100)</t>
  </si>
  <si>
    <t>Industrial Output, Manufacturing (Index, Year 2017=100)</t>
  </si>
  <si>
    <t>Industrial Production Indices (Index, 2017=100)</t>
  </si>
  <si>
    <t>Real Gross State Product (Billion $2012)</t>
  </si>
  <si>
    <t>Real Personal Income (Billion $2012)</t>
  </si>
  <si>
    <t>Production (million barrels per day) (a)</t>
  </si>
  <si>
    <t>Energy Production</t>
  </si>
  <si>
    <t xml:space="preserve">   Total World Production</t>
  </si>
  <si>
    <t xml:space="preserve">   Non-OPEC Production</t>
  </si>
  <si>
    <t>Total OPEC Production</t>
  </si>
  <si>
    <t>ELACP_US</t>
  </si>
  <si>
    <t>OHTCPUS</t>
  </si>
  <si>
    <t>(g) “Other Oils" includes aviation gasoline blend components, finished aviation gasoline, kerosene, petrochemical feedstocks, special naphthas, lubricants, waxes, petroleum coke, asphalt and road oil, still gas, and miscellaneous products.</t>
  </si>
  <si>
    <t>BTTCBUS</t>
  </si>
  <si>
    <t>Table 8a.  U.S. Renewable Energy Consumption (Quadrillion Btu)</t>
  </si>
  <si>
    <t xml:space="preserve">      Subtotal (e)</t>
  </si>
  <si>
    <t xml:space="preserve">   Solar (f)</t>
  </si>
  <si>
    <t xml:space="preserve">   Biodiesel, Renewable Diesel, and Other (g)</t>
  </si>
  <si>
    <t xml:space="preserve">   Solar (b)(f) </t>
  </si>
  <si>
    <t>(f) Solar consumption in the residential sector includes energy from small-scale (&lt;1 MW) solar photovoltaic systems.  Also includes solar heating consumption in all sectors.</t>
  </si>
  <si>
    <t>(g) Fuel ethanol and biodiesel, renewable diesel, and other biofuels consumption in the transportation sector includes production, stock change, and imports less exports. Some biomass-based diesel may be consumed in the residential sector in heating oil.</t>
  </si>
  <si>
    <t xml:space="preserve">(e) Subtotals for the industrial and commercial sectors might not equal the sum of the components. The subtotal for the industrial sector includes ethanol consumption that is not shown separately. The subtotal for the commercial sector includes ethanol and hydroelectric consumption that are not shown separately. </t>
  </si>
  <si>
    <t xml:space="preserve">   Ethanol (g)</t>
  </si>
  <si>
    <t>March 2022</t>
  </si>
  <si>
    <t>Thursday March 3, 2022</t>
  </si>
  <si>
    <t xml:space="preserve">n/a  </t>
  </si>
  <si>
    <t xml:space="preserve">-  </t>
  </si>
  <si>
    <r>
      <t xml:space="preserve">Forecasts: </t>
    </r>
    <r>
      <rPr>
        <sz val="8"/>
        <rFont val="Arial"/>
        <family val="2"/>
      </rPr>
      <t xml:space="preserve">EIA Short-Term Integrated Forecasting System. U.S. macroeconomic forecasts are based on the S&amp;P Global model of the U.S. Economy. </t>
    </r>
  </si>
  <si>
    <r>
      <t>Forecasts:</t>
    </r>
    <r>
      <rPr>
        <sz val="8"/>
        <rFont val="Arial"/>
        <family val="2"/>
      </rPr>
      <t xml:space="preserve"> EIA Short-Term Integrated Forecasting System. U.S. macroeconomic forecasts are based on the S&amp;P Global model of the U.S. Economy. </t>
    </r>
  </si>
  <si>
    <r>
      <t>Forecasts:</t>
    </r>
    <r>
      <rPr>
        <sz val="8"/>
        <rFont val="Arial"/>
        <family val="2"/>
      </rPr>
      <t xml:space="preserve"> U.S. macroeconomic forecasts are based on the S&amp;P Global model of the U.S. Economy.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</si>
</sst>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 numFmtId="174" formatCode="0.0000000"/>
    <numFmt numFmtId="175" formatCode="0.0000"/>
    <numFmt numFmtId="176" formatCode="0.0000_)"/>
  </numFmts>
  <fonts count="58"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8"/>
      <name val="Arial"/>
      <family val="2"/>
    </font>
    <font>
      <sz val="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Helvetica"/>
      <family val="2"/>
    </font>
    <font>
      <i/>
      <sz val="7"/>
      <name val="Arial"/>
      <family val="2"/>
    </font>
    <font>
      <i/>
      <sz val="8"/>
      <name val="Arial"/>
      <family val="2"/>
    </font>
    <font>
      <i/>
      <sz val="7"/>
      <name val="Helvetica"/>
      <family val="2"/>
    </font>
    <font>
      <u/>
      <vertAlign val="subscript"/>
      <sz val="10"/>
      <color indexed="12"/>
      <name val="Arial"/>
      <family val="2"/>
    </font>
    <font>
      <b/>
      <sz val="8"/>
      <name val="Courier"/>
      <family val="3"/>
    </font>
    <font>
      <b/>
      <sz val="7"/>
      <name val="Helvetica"/>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
      <i/>
      <sz val="10"/>
      <color indexed="8"/>
      <name val="Arial"/>
      <family val="2"/>
    </font>
    <font>
      <sz val="10"/>
      <name val="Arial"/>
      <family val="2"/>
    </font>
    <font>
      <sz val="8"/>
      <name val="Calibri"/>
      <family val="2"/>
    </font>
    <font>
      <i/>
      <sz val="10"/>
      <name val="Arial"/>
      <family val="2"/>
    </font>
  </fonts>
  <fills count="8">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
      <patternFill patternType="solid">
        <fgColor theme="4" tint="0.79998168889431442"/>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8">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3" fillId="0" borderId="0" applyNumberFormat="0" applyFill="0" applyBorder="0" applyAlignment="0" applyProtection="0">
      <alignment vertical="top"/>
      <protection locked="0"/>
    </xf>
    <xf numFmtId="0"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xf numFmtId="9" fontId="55" fillId="0" borderId="0" applyFont="0" applyFill="0" applyBorder="0" applyAlignment="0" applyProtection="0"/>
  </cellStyleXfs>
  <cellXfs count="835">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0" fillId="0" borderId="0" xfId="13" applyFont="1"/>
    <xf numFmtId="0" fontId="12" fillId="0" borderId="0" xfId="23" applyFont="1" applyFill="1" applyBorder="1" applyAlignment="1" applyProtection="1"/>
    <xf numFmtId="0" fontId="11" fillId="2" borderId="0" xfId="9" applyFont="1" applyFill="1" applyBorder="1"/>
    <xf numFmtId="0" fontId="11" fillId="2" borderId="0" xfId="9" applyFont="1" applyFill="1"/>
    <xf numFmtId="0" fontId="17"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19" fillId="2" borderId="0" xfId="17" applyFont="1" applyFill="1"/>
    <xf numFmtId="0" fontId="23" fillId="0" borderId="2" xfId="17" applyFont="1" applyFill="1" applyBorder="1" applyProtection="1"/>
    <xf numFmtId="0" fontId="10" fillId="2" borderId="0" xfId="17" applyFont="1" applyFill="1"/>
    <xf numFmtId="0" fontId="23" fillId="0" borderId="3" xfId="17" applyFont="1" applyFill="1" applyBorder="1" applyProtection="1"/>
    <xf numFmtId="0" fontId="23"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3" fillId="0" borderId="0" xfId="17" applyFont="1" applyFill="1" applyAlignment="1" applyProtection="1"/>
    <xf numFmtId="1" fontId="23" fillId="0" borderId="0" xfId="23" applyNumberFormat="1" applyFont="1" applyFill="1" applyAlignment="1" applyProtection="1">
      <alignment horizontal="right" indent="1"/>
    </xf>
    <xf numFmtId="0" fontId="24" fillId="0" borderId="0" xfId="17" applyFont="1" applyFill="1" applyBorder="1" applyAlignment="1" applyProtection="1"/>
    <xf numFmtId="171" fontId="24" fillId="0" borderId="0" xfId="17" quotePrefix="1" applyNumberFormat="1" applyFont="1" applyFill="1" applyBorder="1" applyAlignment="1" applyProtection="1">
      <alignment wrapText="1"/>
    </xf>
    <xf numFmtId="0" fontId="24" fillId="0" borderId="0" xfId="17" quotePrefix="1" applyFont="1" applyFill="1" applyBorder="1" applyAlignment="1" applyProtection="1">
      <alignment wrapText="1"/>
    </xf>
    <xf numFmtId="0" fontId="24" fillId="0" borderId="0" xfId="17" applyFont="1" applyFill="1" applyProtection="1"/>
    <xf numFmtId="0" fontId="10" fillId="2" borderId="0" xfId="17" applyFont="1" applyFill="1" applyAlignment="1" applyProtection="1">
      <alignment horizontal="left"/>
    </xf>
    <xf numFmtId="171" fontId="24" fillId="0" borderId="0" xfId="17" quotePrefix="1" applyNumberFormat="1" applyFont="1" applyFill="1" applyAlignment="1" applyProtection="1">
      <alignment wrapText="1"/>
    </xf>
    <xf numFmtId="0" fontId="24" fillId="0" borderId="0" xfId="17" applyFont="1" applyFill="1" applyAlignment="1" applyProtection="1">
      <alignment wrapText="1"/>
    </xf>
    <xf numFmtId="0" fontId="24" fillId="0" borderId="0" xfId="17" applyFont="1" applyFill="1" applyAlignment="1" applyProtection="1"/>
    <xf numFmtId="171" fontId="24" fillId="0" borderId="0" xfId="17" quotePrefix="1" applyNumberFormat="1" applyFont="1" applyFill="1" applyAlignment="1" applyProtection="1"/>
    <xf numFmtId="0" fontId="23" fillId="0" borderId="0" xfId="17" applyFont="1" applyFill="1" applyProtection="1"/>
    <xf numFmtId="171" fontId="24" fillId="0" borderId="0" xfId="17" quotePrefix="1" applyNumberFormat="1" applyFont="1" applyFill="1" applyBorder="1" applyAlignment="1" applyProtection="1"/>
    <xf numFmtId="0" fontId="10" fillId="2" borderId="0" xfId="17" applyFont="1" applyFill="1" applyProtection="1"/>
    <xf numFmtId="0" fontId="24" fillId="0" borderId="0" xfId="17" quotePrefix="1" applyFont="1" applyFill="1" applyAlignment="1" applyProtection="1"/>
    <xf numFmtId="0" fontId="25" fillId="2" borderId="0" xfId="20" applyFont="1" applyFill="1" applyProtection="1"/>
    <xf numFmtId="0" fontId="24" fillId="0" borderId="0" xfId="20" applyFont="1" applyFill="1" applyAlignment="1" applyProtection="1"/>
    <xf numFmtId="0" fontId="25" fillId="2" borderId="0" xfId="20" applyFont="1" applyFill="1" applyAlignment="1" applyProtection="1"/>
    <xf numFmtId="171" fontId="24" fillId="0" borderId="0" xfId="20" quotePrefix="1" applyNumberFormat="1" applyFont="1" applyFill="1" applyAlignment="1" applyProtection="1">
      <alignment horizontal="left"/>
    </xf>
    <xf numFmtId="171" fontId="24" fillId="0" borderId="0" xfId="20" applyNumberFormat="1" applyFont="1" applyFill="1" applyAlignment="1" applyProtection="1">
      <alignment horizontal="left"/>
    </xf>
    <xf numFmtId="171" fontId="24" fillId="0" borderId="0" xfId="20" quotePrefix="1" applyNumberFormat="1" applyFont="1" applyFill="1" applyAlignment="1" applyProtection="1"/>
    <xf numFmtId="171" fontId="24" fillId="0" borderId="0" xfId="20" applyNumberFormat="1" applyFont="1" applyFill="1" applyAlignment="1" applyProtection="1"/>
    <xf numFmtId="171" fontId="24"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4" fillId="0" borderId="0" xfId="9" applyFont="1" applyFill="1" applyProtection="1"/>
    <xf numFmtId="0" fontId="22" fillId="0" borderId="0" xfId="9" applyFont="1" applyFill="1" applyProtection="1"/>
    <xf numFmtId="0" fontId="10" fillId="0" borderId="0" xfId="23" applyFont="1"/>
    <xf numFmtId="167" fontId="24" fillId="0" borderId="5" xfId="9" applyNumberFormat="1" applyFont="1" applyFill="1" applyBorder="1" applyProtection="1"/>
    <xf numFmtId="0" fontId="10" fillId="2" borderId="0" xfId="22" applyFont="1" applyFill="1"/>
    <xf numFmtId="0" fontId="23" fillId="0" borderId="0" xfId="22" applyFont="1" applyFill="1" applyAlignment="1" applyProtection="1"/>
    <xf numFmtId="166" fontId="22"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0" fillId="0" borderId="0" xfId="22" applyFont="1" applyAlignment="1" applyProtection="1">
      <alignment horizontal="left"/>
    </xf>
    <xf numFmtId="0" fontId="23" fillId="0" borderId="0" xfId="22" quotePrefix="1" applyFont="1" applyFill="1" applyAlignment="1" applyProtection="1">
      <alignment horizontal="left"/>
    </xf>
    <xf numFmtId="0" fontId="23"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3" fillId="0" borderId="2" xfId="23" applyFont="1" applyFill="1" applyBorder="1" applyAlignment="1" applyProtection="1">
      <alignment horizontal="center"/>
    </xf>
    <xf numFmtId="0" fontId="23" fillId="0" borderId="0" xfId="23" applyFont="1" applyFill="1" applyBorder="1" applyAlignment="1" applyProtection="1"/>
    <xf numFmtId="0" fontId="23" fillId="0" borderId="0" xfId="23" applyFont="1" applyFill="1" applyAlignment="1" applyProtection="1">
      <alignment horizontal="center"/>
    </xf>
    <xf numFmtId="0" fontId="10" fillId="2" borderId="0" xfId="23" applyFont="1" applyFill="1" applyAlignment="1" applyProtection="1">
      <alignment horizontal="left"/>
    </xf>
    <xf numFmtId="166" fontId="23" fillId="0" borderId="0" xfId="23" applyNumberFormat="1" applyFont="1" applyFill="1" applyAlignment="1" applyProtection="1">
      <alignment horizontal="right"/>
    </xf>
    <xf numFmtId="0" fontId="23" fillId="0" borderId="0" xfId="23" applyFont="1" applyFill="1" applyAlignment="1" applyProtection="1">
      <alignment horizontal="right"/>
    </xf>
    <xf numFmtId="0" fontId="27" fillId="0" borderId="0" xfId="23" applyFont="1"/>
    <xf numFmtId="0" fontId="23" fillId="0" borderId="0" xfId="23" applyFont="1" applyFill="1" applyAlignment="1" applyProtection="1"/>
    <xf numFmtId="0" fontId="24" fillId="0" borderId="0" xfId="23" applyFont="1" applyFill="1" applyAlignment="1" applyProtection="1"/>
    <xf numFmtId="0" fontId="20" fillId="0" borderId="0" xfId="23" quotePrefix="1" applyFont="1" applyAlignment="1" applyProtection="1">
      <alignment horizontal="left"/>
    </xf>
    <xf numFmtId="165" fontId="23" fillId="0" borderId="0" xfId="23"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6" fillId="2" borderId="0" xfId="21" applyFont="1" applyFill="1" applyProtection="1"/>
    <xf numFmtId="0" fontId="23" fillId="0" borderId="0" xfId="21" applyFont="1" applyFill="1" applyBorder="1" applyAlignment="1" applyProtection="1"/>
    <xf numFmtId="0" fontId="23"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3" fillId="0" borderId="0" xfId="21" applyFont="1" applyFill="1" applyAlignment="1" applyProtection="1"/>
    <xf numFmtId="0" fontId="20" fillId="0" borderId="0" xfId="21" applyFont="1" applyAlignment="1" applyProtection="1">
      <alignment horizontal="left"/>
    </xf>
    <xf numFmtId="166" fontId="10" fillId="0" borderId="0" xfId="21" applyNumberFormat="1" applyFont="1" applyProtection="1"/>
    <xf numFmtId="166" fontId="24"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0" fontId="24" fillId="0" borderId="0" xfId="21" applyFont="1" applyFill="1" applyAlignment="1" applyProtection="1">
      <alignment horizontal="right"/>
    </xf>
    <xf numFmtId="0" fontId="10" fillId="2" borderId="0" xfId="13" applyFont="1" applyFill="1"/>
    <xf numFmtId="0" fontId="10" fillId="0" borderId="0" xfId="13" applyFont="1" applyBorder="1"/>
    <xf numFmtId="0" fontId="20" fillId="3" borderId="0" xfId="13" applyFont="1" applyFill="1" applyBorder="1"/>
    <xf numFmtId="0" fontId="23" fillId="0" borderId="0" xfId="13" applyFont="1" applyFill="1" applyBorder="1" applyAlignment="1" applyProtection="1">
      <alignment horizontal="center"/>
    </xf>
    <xf numFmtId="0" fontId="20" fillId="0" borderId="0" xfId="13" applyFont="1" applyFill="1"/>
    <xf numFmtId="0" fontId="10" fillId="0" borderId="0" xfId="16" applyFont="1"/>
    <xf numFmtId="0" fontId="10" fillId="2" borderId="0" xfId="16" applyFont="1" applyFill="1"/>
    <xf numFmtId="0" fontId="23" fillId="0" borderId="0" xfId="16" applyFont="1" applyFill="1" applyBorder="1" applyAlignment="1" applyProtection="1"/>
    <xf numFmtId="0" fontId="23" fillId="0" borderId="2" xfId="16" applyFont="1" applyFill="1" applyBorder="1" applyAlignment="1" applyProtection="1">
      <alignment horizontal="right"/>
    </xf>
    <xf numFmtId="0" fontId="10" fillId="2" borderId="0" xfId="16" applyFont="1" applyFill="1" applyAlignment="1" applyProtection="1">
      <alignment horizontal="left"/>
    </xf>
    <xf numFmtId="0" fontId="24" fillId="0" borderId="0" xfId="16" applyFont="1" applyFill="1" applyAlignment="1" applyProtection="1"/>
    <xf numFmtId="169" fontId="10" fillId="2" borderId="0" xfId="16" applyNumberFormat="1" applyFont="1" applyFill="1" applyAlignment="1" applyProtection="1">
      <alignment horizontal="left"/>
    </xf>
    <xf numFmtId="0" fontId="23" fillId="0" borderId="0" xfId="16" applyFont="1" applyFill="1" applyAlignment="1" applyProtection="1"/>
    <xf numFmtId="0" fontId="24" fillId="0" borderId="0" xfId="16" applyFont="1" applyFill="1" applyBorder="1" applyAlignment="1" applyProtection="1"/>
    <xf numFmtId="0" fontId="10" fillId="2" borderId="0" xfId="16" applyFont="1" applyFill="1" applyBorder="1" applyAlignment="1" applyProtection="1">
      <alignment horizontal="left"/>
    </xf>
    <xf numFmtId="169" fontId="23"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3" fillId="0" borderId="0" xfId="18" applyFont="1" applyFill="1" applyBorder="1" applyAlignment="1" applyProtection="1">
      <alignment horizontal="left"/>
    </xf>
    <xf numFmtId="165" fontId="23"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0"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0"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0" fillId="3" borderId="0" xfId="7" applyFont="1" applyFill="1"/>
    <xf numFmtId="0" fontId="20" fillId="0" borderId="0" xfId="7" applyFont="1" applyFill="1"/>
    <xf numFmtId="0" fontId="20" fillId="0" borderId="0" xfId="7" applyFont="1" applyFill="1" applyBorder="1" applyAlignment="1">
      <alignment horizontal="center"/>
    </xf>
    <xf numFmtId="0" fontId="10" fillId="0" borderId="0" xfId="7" applyFont="1" applyBorder="1"/>
    <xf numFmtId="0" fontId="10" fillId="2" borderId="0" xfId="7" applyFont="1" applyFill="1" applyBorder="1"/>
    <xf numFmtId="0" fontId="20" fillId="0" borderId="0" xfId="7" applyFont="1" applyFill="1" applyBorder="1"/>
    <xf numFmtId="0" fontId="10" fillId="2" borderId="0" xfId="8" applyFont="1" applyFill="1"/>
    <xf numFmtId="0" fontId="10" fillId="0" borderId="0" xfId="8" applyFont="1" applyBorder="1"/>
    <xf numFmtId="0" fontId="10" fillId="0" borderId="0" xfId="8" applyFont="1"/>
    <xf numFmtId="0" fontId="20" fillId="0" borderId="0" xfId="8" applyFont="1" applyFill="1"/>
    <xf numFmtId="0" fontId="20" fillId="0" borderId="0" xfId="8" applyFont="1" applyFill="1" applyBorder="1" applyAlignment="1">
      <alignment horizontal="center"/>
    </xf>
    <xf numFmtId="0" fontId="10" fillId="3" borderId="0" xfId="8" applyFont="1" applyFill="1"/>
    <xf numFmtId="165" fontId="24"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3"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0" fillId="0" borderId="0" xfId="14" applyFont="1" applyAlignment="1" applyProtection="1">
      <alignment horizontal="left"/>
    </xf>
    <xf numFmtId="0" fontId="20"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3" fillId="0" borderId="0" xfId="19" applyFont="1" applyFill="1" applyBorder="1" applyAlignment="1" applyProtection="1"/>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4"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3"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3" fillId="4" borderId="0" xfId="0" applyFont="1" applyFill="1" applyBorder="1"/>
    <xf numFmtId="0" fontId="10" fillId="4" borderId="0" xfId="23" applyFont="1" applyFill="1"/>
    <xf numFmtId="0" fontId="23" fillId="4" borderId="0" xfId="23" applyFont="1" applyFill="1" applyBorder="1" applyAlignment="1" applyProtection="1"/>
    <xf numFmtId="0" fontId="10" fillId="4" borderId="0" xfId="23" applyFont="1" applyFill="1" applyAlignment="1" applyProtection="1">
      <alignment horizontal="left"/>
    </xf>
    <xf numFmtId="0" fontId="27" fillId="4" borderId="0" xfId="23" applyFont="1" applyFill="1"/>
    <xf numFmtId="0" fontId="20" fillId="4" borderId="0" xfId="23" applyFont="1" applyFill="1" applyAlignment="1" applyProtection="1">
      <alignment horizontal="left"/>
    </xf>
    <xf numFmtId="164" fontId="10" fillId="4" borderId="0" xfId="23" applyNumberFormat="1" applyFont="1" applyFill="1"/>
    <xf numFmtId="0" fontId="3"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0" fillId="0" borderId="0" xfId="9" applyFont="1" applyFill="1" applyAlignment="1"/>
    <xf numFmtId="0" fontId="20" fillId="0" borderId="0" xfId="9" applyFont="1" applyFill="1" applyBorder="1" applyAlignment="1">
      <alignment horizontal="center"/>
    </xf>
    <xf numFmtId="0" fontId="20" fillId="0" borderId="0" xfId="9" applyFont="1" applyFill="1"/>
    <xf numFmtId="0" fontId="20" fillId="4" borderId="0" xfId="15" applyFont="1" applyFill="1"/>
    <xf numFmtId="0" fontId="23" fillId="4" borderId="0" xfId="24" applyFont="1" applyFill="1" applyBorder="1" applyAlignment="1" applyProtection="1"/>
    <xf numFmtId="0" fontId="23" fillId="4" borderId="0" xfId="15" applyFont="1" applyFill="1" applyBorder="1" applyAlignment="1" applyProtection="1">
      <alignment horizontal="center"/>
    </xf>
    <xf numFmtId="171" fontId="20" fillId="4" borderId="0" xfId="0" applyNumberFormat="1" applyFont="1" applyFill="1" applyBorder="1"/>
    <xf numFmtId="171" fontId="3" fillId="4" borderId="0" xfId="0" applyNumberFormat="1" applyFont="1" applyFill="1" applyBorder="1"/>
    <xf numFmtId="171" fontId="20" fillId="4" borderId="3" xfId="0" applyNumberFormat="1" applyFont="1" applyFill="1" applyBorder="1"/>
    <xf numFmtId="171" fontId="10" fillId="0" borderId="0" xfId="23" applyNumberFormat="1" applyFont="1" applyAlignment="1" applyProtection="1">
      <alignment horizontal="left"/>
    </xf>
    <xf numFmtId="171" fontId="24" fillId="0" borderId="0" xfId="23" applyNumberFormat="1" applyFont="1" applyFill="1" applyAlignment="1" applyProtection="1"/>
    <xf numFmtId="171" fontId="20"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0" fillId="4" borderId="0" xfId="23" applyNumberFormat="1" applyFont="1" applyFill="1" applyAlignment="1" applyProtection="1">
      <alignment horizontal="left"/>
    </xf>
    <xf numFmtId="171" fontId="20" fillId="4" borderId="3" xfId="23" applyNumberFormat="1" applyFont="1" applyFill="1" applyBorder="1" applyAlignment="1" applyProtection="1">
      <alignment horizontal="left"/>
    </xf>
    <xf numFmtId="171" fontId="12"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6" fillId="4" borderId="0" xfId="9" applyFont="1" applyFill="1"/>
    <xf numFmtId="0" fontId="6" fillId="4" borderId="0" xfId="22" applyFill="1"/>
    <xf numFmtId="0" fontId="15" fillId="4" borderId="0" xfId="9" applyFont="1" applyFill="1" applyAlignment="1"/>
    <xf numFmtId="0" fontId="15" fillId="4" borderId="0" xfId="9" applyFont="1" applyFill="1" applyBorder="1" applyAlignment="1">
      <alignment horizontal="center"/>
    </xf>
    <xf numFmtId="0" fontId="6" fillId="4" borderId="0" xfId="9" applyFont="1" applyFill="1" applyBorder="1"/>
    <xf numFmtId="0" fontId="10" fillId="2" borderId="0" xfId="13" applyFont="1" applyFill="1" applyAlignment="1">
      <alignment wrapText="1"/>
    </xf>
    <xf numFmtId="171" fontId="24" fillId="0" borderId="0" xfId="16" applyNumberFormat="1" applyFont="1" applyFill="1" applyAlignment="1" applyProtection="1"/>
    <xf numFmtId="171" fontId="24" fillId="0" borderId="0" xfId="16" applyNumberFormat="1" applyFont="1" applyFill="1" applyBorder="1" applyAlignment="1" applyProtection="1"/>
    <xf numFmtId="171" fontId="24" fillId="0" borderId="3" xfId="16" applyNumberFormat="1" applyFont="1" applyFill="1" applyBorder="1" applyAlignment="1" applyProtection="1"/>
    <xf numFmtId="171" fontId="24"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3" fillId="4" borderId="0" xfId="23" applyNumberFormat="1" applyFont="1" applyFill="1" applyAlignment="1" applyProtection="1">
      <alignment horizontal="right"/>
    </xf>
    <xf numFmtId="2" fontId="23"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166" fontId="23" fillId="0" borderId="0" xfId="19" applyNumberFormat="1" applyFont="1" applyFill="1" applyAlignment="1" applyProtection="1">
      <alignment horizontal="right"/>
    </xf>
    <xf numFmtId="0" fontId="23" fillId="0" borderId="0" xfId="22" applyFont="1" applyFill="1" applyAlignment="1" applyProtection="1">
      <alignment horizontal="right"/>
    </xf>
    <xf numFmtId="0" fontId="10" fillId="0" borderId="0" xfId="22" applyFont="1" applyAlignment="1">
      <alignment horizontal="right"/>
    </xf>
    <xf numFmtId="0" fontId="3" fillId="4" borderId="0" xfId="0" applyFont="1" applyFill="1" applyBorder="1" applyAlignment="1">
      <alignment horizontal="right"/>
    </xf>
    <xf numFmtId="1" fontId="12"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3" fillId="0" borderId="0" xfId="21" applyNumberFormat="1" applyFont="1" applyFill="1" applyAlignment="1" applyProtection="1">
      <alignment horizontal="right"/>
    </xf>
    <xf numFmtId="0" fontId="20" fillId="0" borderId="0" xfId="13" applyFont="1" applyFill="1" applyBorder="1" applyAlignment="1">
      <alignment horizontal="right"/>
    </xf>
    <xf numFmtId="2" fontId="20" fillId="0" borderId="0" xfId="13" applyNumberFormat="1" applyFont="1" applyFill="1" applyAlignment="1">
      <alignment horizontal="right"/>
    </xf>
    <xf numFmtId="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3" fontId="23" fillId="0" borderId="0" xfId="23" applyNumberFormat="1" applyFont="1" applyFill="1" applyAlignment="1" applyProtection="1">
      <alignment horizontal="right"/>
    </xf>
    <xf numFmtId="3" fontId="24"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165"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5" fontId="20" fillId="0" borderId="0" xfId="9" applyNumberFormat="1" applyFont="1" applyFill="1" applyAlignment="1">
      <alignment horizontal="right"/>
    </xf>
    <xf numFmtId="164" fontId="20"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3" fontId="17" fillId="4" borderId="0" xfId="9" applyNumberFormat="1" applyFont="1" applyFill="1" applyAlignment="1">
      <alignment horizontal="right"/>
    </xf>
    <xf numFmtId="0" fontId="15" fillId="4" borderId="0" xfId="9" applyFont="1" applyFill="1" applyBorder="1" applyAlignment="1">
      <alignment horizontal="right"/>
    </xf>
    <xf numFmtId="164" fontId="23" fillId="0" borderId="0" xfId="14" applyNumberFormat="1" applyFont="1" applyFill="1" applyAlignment="1" applyProtection="1">
      <alignment horizontal="right"/>
    </xf>
    <xf numFmtId="166" fontId="23" fillId="4" borderId="0" xfId="23" applyNumberFormat="1" applyFont="1" applyFill="1" applyBorder="1" applyAlignment="1" applyProtection="1">
      <alignment horizontal="right"/>
    </xf>
    <xf numFmtId="166" fontId="23" fillId="4" borderId="3" xfId="23" applyNumberFormat="1" applyFont="1" applyFill="1" applyBorder="1" applyAlignment="1" applyProtection="1">
      <alignment horizontal="right"/>
    </xf>
    <xf numFmtId="49" fontId="20" fillId="4" borderId="0" xfId="0" applyNumberFormat="1" applyFont="1" applyFill="1" applyBorder="1"/>
    <xf numFmtId="3" fontId="23" fillId="4" borderId="3" xfId="23" applyNumberFormat="1" applyFont="1" applyFill="1" applyBorder="1" applyAlignment="1" applyProtection="1">
      <alignment horizontal="right"/>
    </xf>
    <xf numFmtId="171" fontId="3" fillId="4" borderId="3" xfId="0" applyNumberFormat="1" applyFont="1" applyFill="1" applyBorder="1"/>
    <xf numFmtId="3" fontId="23" fillId="4" borderId="0" xfId="23" applyNumberFormat="1" applyFont="1" applyFill="1" applyBorder="1" applyAlignment="1" applyProtection="1">
      <alignment horizontal="right"/>
    </xf>
    <xf numFmtId="165" fontId="23" fillId="0" borderId="0" xfId="23"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0" fontId="10" fillId="0" borderId="0" xfId="19" applyFont="1" applyBorder="1"/>
    <xf numFmtId="2" fontId="23" fillId="4" borderId="0" xfId="23" applyNumberFormat="1" applyFont="1" applyFill="1" applyBorder="1" applyAlignment="1" applyProtection="1">
      <alignment horizontal="right"/>
    </xf>
    <xf numFmtId="0" fontId="10" fillId="0" borderId="0" xfId="22" applyFont="1" applyBorder="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3" fillId="0" borderId="0" xfId="16" applyNumberFormat="1" applyFont="1" applyFill="1" applyAlignment="1" applyProtection="1">
      <alignment horizontal="right"/>
    </xf>
    <xf numFmtId="0" fontId="21" fillId="0" borderId="0" xfId="22" applyFont="1" applyBorder="1" applyAlignment="1"/>
    <xf numFmtId="0" fontId="0" fillId="0" borderId="0" xfId="0" applyBorder="1" applyAlignment="1"/>
    <xf numFmtId="3" fontId="23" fillId="0" borderId="3" xfId="23" applyNumberFormat="1" applyFont="1" applyFill="1" applyBorder="1" applyAlignment="1" applyProtection="1">
      <alignment horizontal="right"/>
    </xf>
    <xf numFmtId="164" fontId="23" fillId="4" borderId="0" xfId="23" applyNumberFormat="1" applyFont="1" applyFill="1" applyBorder="1" applyAlignment="1" applyProtection="1">
      <alignment horizontal="right"/>
    </xf>
    <xf numFmtId="164" fontId="23" fillId="4" borderId="0" xfId="23"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10" fillId="4" borderId="0" xfId="18" applyFont="1" applyFill="1"/>
    <xf numFmtId="3" fontId="23" fillId="4" borderId="0" xfId="23" applyNumberFormat="1" applyFont="1" applyFill="1" applyAlignment="1" applyProtection="1">
      <alignment horizontal="right"/>
    </xf>
    <xf numFmtId="0" fontId="6" fillId="4" borderId="0" xfId="11" applyFont="1" applyFill="1"/>
    <xf numFmtId="0" fontId="10" fillId="4" borderId="0" xfId="21" applyFont="1" applyFill="1"/>
    <xf numFmtId="0" fontId="10" fillId="4" borderId="0" xfId="13" applyFont="1" applyFill="1" applyBorder="1"/>
    <xf numFmtId="0" fontId="10" fillId="4" borderId="0" xfId="16" applyFont="1" applyFill="1"/>
    <xf numFmtId="0" fontId="21" fillId="0" borderId="0" xfId="0" applyFont="1"/>
    <xf numFmtId="0" fontId="24" fillId="0" borderId="0" xfId="20" applyFont="1" applyFill="1" applyProtection="1"/>
    <xf numFmtId="0" fontId="6"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6" fillId="0" borderId="0" xfId="11" applyFont="1" applyBorder="1"/>
    <xf numFmtId="0" fontId="6" fillId="0" borderId="0" xfId="23" applyBorder="1"/>
    <xf numFmtId="0" fontId="10" fillId="4" borderId="0" xfId="23" applyFont="1" applyFill="1" applyBorder="1"/>
    <xf numFmtId="0" fontId="0" fillId="4" borderId="0" xfId="0" applyFill="1" applyBorder="1"/>
    <xf numFmtId="173" fontId="28" fillId="4" borderId="0" xfId="0" applyNumberFormat="1" applyFont="1" applyFill="1" applyBorder="1"/>
    <xf numFmtId="0" fontId="21" fillId="4" borderId="0" xfId="0" applyFont="1" applyFill="1" applyBorder="1"/>
    <xf numFmtId="0" fontId="31" fillId="4" borderId="0" xfId="5" applyFont="1" applyFill="1" applyBorder="1" applyAlignment="1" applyProtection="1"/>
    <xf numFmtId="0" fontId="21" fillId="4" borderId="0" xfId="0" applyFont="1" applyFill="1" applyBorder="1" applyAlignment="1"/>
    <xf numFmtId="0" fontId="29" fillId="4" borderId="0" xfId="0" applyFont="1" applyFill="1" applyBorder="1" applyAlignment="1"/>
    <xf numFmtId="0" fontId="10" fillId="4" borderId="0" xfId="23" applyFont="1" applyFill="1" applyBorder="1" applyAlignment="1"/>
    <xf numFmtId="0" fontId="21" fillId="4" borderId="0" xfId="23" applyFont="1" applyFill="1" applyBorder="1" applyAlignment="1"/>
    <xf numFmtId="0" fontId="10" fillId="4" borderId="0" xfId="21" applyFont="1" applyFill="1" applyBorder="1" applyAlignment="1"/>
    <xf numFmtId="0" fontId="31" fillId="4" borderId="0" xfId="5" applyFont="1" applyFill="1" applyBorder="1" applyAlignment="1" applyProtection="1">
      <alignment horizontal="left"/>
    </xf>
    <xf numFmtId="0" fontId="21" fillId="4" borderId="0" xfId="16" applyFont="1" applyFill="1" applyBorder="1" applyAlignment="1"/>
    <xf numFmtId="0" fontId="29" fillId="4" borderId="0" xfId="0" applyFont="1" applyFill="1" applyBorder="1" applyAlignment="1">
      <alignment horizontal="left"/>
    </xf>
    <xf numFmtId="0" fontId="10" fillId="4" borderId="0" xfId="24" applyFont="1" applyFill="1" applyBorder="1" applyAlignment="1"/>
    <xf numFmtId="0" fontId="30" fillId="4" borderId="0" xfId="0" applyFont="1" applyFill="1" applyBorder="1" applyAlignment="1"/>
    <xf numFmtId="0" fontId="20" fillId="0" borderId="0" xfId="19" applyFont="1" applyAlignment="1" applyProtection="1">
      <alignment horizontal="left"/>
    </xf>
    <xf numFmtId="0" fontId="24" fillId="2" borderId="0" xfId="20" applyFont="1" applyFill="1" applyAlignment="1" applyProtection="1"/>
    <xf numFmtId="165" fontId="23" fillId="4" borderId="3" xfId="23" applyNumberFormat="1" applyFont="1" applyFill="1" applyBorder="1" applyAlignment="1" applyProtection="1">
      <alignment horizontal="right"/>
    </xf>
    <xf numFmtId="2" fontId="22" fillId="0" borderId="0" xfId="23" applyNumberFormat="1" applyFont="1" applyFill="1" applyAlignment="1" applyProtection="1">
      <alignment horizontal="right"/>
    </xf>
    <xf numFmtId="1" fontId="22" fillId="0" borderId="0" xfId="23" applyNumberFormat="1" applyFont="1" applyFill="1" applyAlignment="1" applyProtection="1">
      <alignment horizontal="right"/>
    </xf>
    <xf numFmtId="165" fontId="22" fillId="0" borderId="0" xfId="23" applyNumberFormat="1" applyFont="1" applyFill="1" applyAlignment="1" applyProtection="1">
      <alignment horizontal="right"/>
    </xf>
    <xf numFmtId="166" fontId="22" fillId="0" borderId="0" xfId="23" applyNumberFormat="1" applyFont="1" applyFill="1" applyAlignment="1" applyProtection="1">
      <alignment horizontal="right"/>
    </xf>
    <xf numFmtId="2" fontId="22" fillId="0" borderId="0" xfId="19" applyNumberFormat="1" applyFont="1" applyFill="1" applyAlignment="1" applyProtection="1">
      <alignment horizontal="right"/>
    </xf>
    <xf numFmtId="0" fontId="22" fillId="0" borderId="0" xfId="19" applyFont="1" applyFill="1" applyAlignment="1" applyProtection="1">
      <alignment horizontal="right"/>
    </xf>
    <xf numFmtId="3" fontId="22" fillId="0" borderId="0" xfId="23" applyNumberFormat="1" applyFont="1" applyFill="1" applyAlignment="1" applyProtection="1">
      <alignment horizontal="right"/>
    </xf>
    <xf numFmtId="166" fontId="22" fillId="0" borderId="0" xfId="19" applyNumberFormat="1" applyFont="1" applyFill="1" applyAlignment="1" applyProtection="1">
      <alignment horizontal="right"/>
    </xf>
    <xf numFmtId="3" fontId="22" fillId="0" borderId="3" xfId="23" applyNumberFormat="1" applyFont="1" applyFill="1" applyBorder="1" applyAlignment="1" applyProtection="1">
      <alignment horizontal="right"/>
    </xf>
    <xf numFmtId="0" fontId="34" fillId="0" borderId="0" xfId="17" applyFont="1"/>
    <xf numFmtId="3" fontId="22" fillId="4" borderId="0" xfId="23" applyNumberFormat="1" applyFont="1" applyFill="1" applyAlignment="1" applyProtection="1">
      <alignment horizontal="right"/>
    </xf>
    <xf numFmtId="3" fontId="35" fillId="4" borderId="0" xfId="9" applyNumberFormat="1" applyFont="1" applyFill="1" applyAlignment="1">
      <alignment horizontal="right"/>
    </xf>
    <xf numFmtId="0" fontId="36" fillId="4" borderId="0" xfId="9" applyFont="1" applyFill="1" applyBorder="1" applyAlignment="1">
      <alignment horizontal="right"/>
    </xf>
    <xf numFmtId="3" fontId="22" fillId="4" borderId="0" xfId="23" applyNumberFormat="1" applyFont="1" applyFill="1" applyBorder="1" applyAlignment="1" applyProtection="1">
      <alignment horizontal="right"/>
    </xf>
    <xf numFmtId="3" fontId="22" fillId="4" borderId="3" xfId="23" applyNumberFormat="1" applyFont="1" applyFill="1" applyBorder="1" applyAlignment="1" applyProtection="1">
      <alignment horizontal="right"/>
    </xf>
    <xf numFmtId="0" fontId="37" fillId="4" borderId="0" xfId="9" applyFont="1" applyFill="1"/>
    <xf numFmtId="165" fontId="34" fillId="0" borderId="0" xfId="9" applyNumberFormat="1" applyFont="1" applyFill="1" applyAlignment="1">
      <alignment horizontal="right"/>
    </xf>
    <xf numFmtId="165" fontId="22" fillId="0" borderId="0" xfId="23" applyNumberFormat="1" applyFont="1" applyFill="1" applyBorder="1" applyAlignment="1" applyProtection="1">
      <alignment horizontal="right"/>
    </xf>
    <xf numFmtId="164" fontId="34" fillId="0" borderId="0" xfId="9" applyNumberFormat="1" applyFont="1" applyFill="1" applyAlignment="1">
      <alignment horizontal="right"/>
    </xf>
    <xf numFmtId="3" fontId="22" fillId="0" borderId="0" xfId="9" applyNumberFormat="1" applyFont="1" applyFill="1" applyBorder="1" applyAlignment="1" applyProtection="1">
      <alignment horizontal="right"/>
    </xf>
    <xf numFmtId="164" fontId="22" fillId="0" borderId="0" xfId="9" applyNumberFormat="1" applyFont="1" applyFill="1" applyAlignment="1" applyProtection="1">
      <alignment horizontal="right"/>
    </xf>
    <xf numFmtId="165" fontId="22" fillId="0" borderId="3" xfId="23" applyNumberFormat="1" applyFont="1" applyFill="1" applyBorder="1" applyAlignment="1" applyProtection="1">
      <alignment horizontal="right"/>
    </xf>
    <xf numFmtId="0" fontId="34" fillId="0" borderId="0" xfId="9" applyFont="1" applyFill="1"/>
    <xf numFmtId="3" fontId="22" fillId="0" borderId="0" xfId="19" applyNumberFormat="1" applyFont="1" applyFill="1" applyBorder="1" applyAlignment="1" applyProtection="1">
      <alignment horizontal="right"/>
    </xf>
    <xf numFmtId="3" fontId="22" fillId="0" borderId="0" xfId="19" applyNumberFormat="1" applyFont="1" applyFill="1" applyAlignment="1" applyProtection="1">
      <alignment horizontal="right"/>
    </xf>
    <xf numFmtId="2" fontId="22" fillId="4" borderId="0" xfId="23" applyNumberFormat="1" applyFont="1" applyFill="1" applyAlignment="1" applyProtection="1">
      <alignment horizontal="right"/>
    </xf>
    <xf numFmtId="165" fontId="22" fillId="0" borderId="0" xfId="19" applyNumberFormat="1" applyFont="1" applyFill="1" applyAlignment="1" applyProtection="1">
      <alignment horizontal="right"/>
    </xf>
    <xf numFmtId="170" fontId="22" fillId="0" borderId="0" xfId="19" applyNumberFormat="1" applyFont="1" applyFill="1" applyAlignment="1" applyProtection="1">
      <alignment horizontal="right"/>
    </xf>
    <xf numFmtId="164" fontId="22" fillId="4" borderId="3" xfId="23" applyNumberFormat="1" applyFont="1" applyFill="1" applyBorder="1" applyAlignment="1" applyProtection="1">
      <alignment horizontal="right"/>
    </xf>
    <xf numFmtId="0" fontId="34" fillId="0" borderId="0" xfId="19" applyFont="1"/>
    <xf numFmtId="164" fontId="22" fillId="4" borderId="0" xfId="23" applyNumberFormat="1" applyFont="1" applyFill="1" applyAlignment="1" applyProtection="1">
      <alignment horizontal="right"/>
    </xf>
    <xf numFmtId="164" fontId="22" fillId="4" borderId="0" xfId="15" applyNumberFormat="1" applyFont="1" applyFill="1" applyAlignment="1" applyProtection="1">
      <alignment horizontal="right"/>
    </xf>
    <xf numFmtId="2" fontId="22" fillId="4" borderId="0" xfId="15" applyNumberFormat="1" applyFont="1" applyFill="1" applyAlignment="1" applyProtection="1">
      <alignment horizontal="right"/>
    </xf>
    <xf numFmtId="165" fontId="22" fillId="4" borderId="3" xfId="23" applyNumberFormat="1" applyFont="1" applyFill="1" applyBorder="1" applyAlignment="1" applyProtection="1">
      <alignment horizontal="right"/>
    </xf>
    <xf numFmtId="164" fontId="22" fillId="0" borderId="0" xfId="14" applyNumberFormat="1" applyFont="1" applyFill="1" applyAlignment="1" applyProtection="1">
      <alignment horizontal="right"/>
    </xf>
    <xf numFmtId="164" fontId="22" fillId="4" borderId="0" xfId="23" applyNumberFormat="1" applyFont="1" applyFill="1" applyBorder="1" applyAlignment="1" applyProtection="1">
      <alignment horizontal="right"/>
    </xf>
    <xf numFmtId="165" fontId="22" fillId="0" borderId="0" xfId="8" applyNumberFormat="1" applyFont="1" applyFill="1" applyAlignment="1" applyProtection="1">
      <alignment horizontal="center"/>
    </xf>
    <xf numFmtId="0" fontId="34" fillId="0" borderId="0" xfId="8" applyFont="1"/>
    <xf numFmtId="0" fontId="34" fillId="0" borderId="0" xfId="8" quotePrefix="1" applyFont="1"/>
    <xf numFmtId="165" fontId="34" fillId="0" borderId="0" xfId="8" quotePrefix="1" applyNumberFormat="1" applyFont="1"/>
    <xf numFmtId="165" fontId="34" fillId="0" borderId="0" xfId="8" applyNumberFormat="1" applyFont="1"/>
    <xf numFmtId="3" fontId="22" fillId="0" borderId="0" xfId="23" applyNumberFormat="1" applyFont="1" applyFill="1" applyBorder="1" applyAlignment="1" applyProtection="1">
      <alignment horizontal="right"/>
    </xf>
    <xf numFmtId="0" fontId="34" fillId="0" borderId="0" xfId="7" applyFont="1"/>
    <xf numFmtId="165" fontId="22" fillId="0" borderId="0" xfId="18" applyNumberFormat="1" applyFont="1" applyFill="1" applyAlignment="1" applyProtection="1">
      <alignment horizontal="right"/>
    </xf>
    <xf numFmtId="2" fontId="22" fillId="0" borderId="0" xfId="18" applyNumberFormat="1" applyFont="1" applyFill="1" applyBorder="1" applyAlignment="1" applyProtection="1">
      <alignment horizontal="right"/>
    </xf>
    <xf numFmtId="0" fontId="34" fillId="0" borderId="0" xfId="18" applyFont="1"/>
    <xf numFmtId="172" fontId="22" fillId="0" borderId="0" xfId="16" applyNumberFormat="1" applyFont="1" applyFill="1" applyAlignment="1" applyProtection="1">
      <alignment horizontal="right"/>
    </xf>
    <xf numFmtId="169" fontId="22" fillId="0" borderId="0" xfId="16" applyNumberFormat="1" applyFont="1" applyFill="1" applyAlignment="1" applyProtection="1">
      <alignment horizontal="right"/>
    </xf>
    <xf numFmtId="169" fontId="22" fillId="0" borderId="0" xfId="16" applyNumberFormat="1" applyFont="1" applyFill="1" applyBorder="1" applyAlignment="1" applyProtection="1">
      <alignment horizontal="right"/>
    </xf>
    <xf numFmtId="2" fontId="22" fillId="4" borderId="0" xfId="23" applyNumberFormat="1" applyFont="1" applyFill="1" applyBorder="1" applyAlignment="1" applyProtection="1">
      <alignment horizontal="right"/>
    </xf>
    <xf numFmtId="2" fontId="22" fillId="0" borderId="0" xfId="16" applyNumberFormat="1" applyFont="1" applyFill="1" applyAlignment="1" applyProtection="1">
      <alignment horizontal="right"/>
    </xf>
    <xf numFmtId="2" fontId="22" fillId="4" borderId="3" xfId="23" applyNumberFormat="1" applyFont="1" applyFill="1" applyBorder="1" applyAlignment="1" applyProtection="1">
      <alignment horizontal="right"/>
    </xf>
    <xf numFmtId="0" fontId="34" fillId="0" borderId="0" xfId="16" applyFont="1"/>
    <xf numFmtId="0" fontId="34" fillId="0" borderId="0" xfId="13" applyFont="1" applyFill="1" applyBorder="1" applyAlignment="1">
      <alignment horizontal="right"/>
    </xf>
    <xf numFmtId="2" fontId="34" fillId="0" borderId="0" xfId="13" applyNumberFormat="1" applyFont="1" applyFill="1" applyAlignment="1">
      <alignment horizontal="right"/>
    </xf>
    <xf numFmtId="0" fontId="34" fillId="0" borderId="0" xfId="13" applyFont="1"/>
    <xf numFmtId="2" fontId="22" fillId="0" borderId="0" xfId="21" applyNumberFormat="1" applyFont="1" applyFill="1" applyAlignment="1" applyProtection="1">
      <alignment horizontal="right"/>
    </xf>
    <xf numFmtId="166" fontId="22" fillId="0" borderId="0" xfId="21" applyNumberFormat="1" applyFont="1" applyFill="1" applyAlignment="1" applyProtection="1">
      <alignment horizontal="right"/>
    </xf>
    <xf numFmtId="0" fontId="34" fillId="0" borderId="0" xfId="21" applyFont="1"/>
    <xf numFmtId="1" fontId="38" fillId="0" borderId="0" xfId="11" applyNumberFormat="1" applyFont="1" applyFill="1" applyAlignment="1" applyProtection="1">
      <alignment horizontal="right"/>
    </xf>
    <xf numFmtId="1" fontId="33" fillId="0" borderId="0" xfId="23" applyNumberFormat="1" applyFont="1" applyFill="1" applyAlignment="1" applyProtection="1">
      <alignment horizontal="right"/>
    </xf>
    <xf numFmtId="165" fontId="38" fillId="0" borderId="0" xfId="11" applyNumberFormat="1" applyFont="1" applyFill="1" applyBorder="1" applyAlignment="1" applyProtection="1">
      <alignment horizontal="right"/>
    </xf>
    <xf numFmtId="0" fontId="39" fillId="0" borderId="0" xfId="11" applyFont="1" applyFill="1" applyBorder="1" applyAlignment="1">
      <alignment horizontal="right"/>
    </xf>
    <xf numFmtId="165" fontId="38" fillId="0" borderId="0" xfId="11" applyNumberFormat="1" applyFont="1" applyFill="1" applyAlignment="1" applyProtection="1">
      <alignment horizontal="right"/>
    </xf>
    <xf numFmtId="0" fontId="37" fillId="0" borderId="0" xfId="11" applyFont="1"/>
    <xf numFmtId="164" fontId="34" fillId="4" borderId="0" xfId="23" applyNumberFormat="1" applyFont="1" applyFill="1"/>
    <xf numFmtId="0" fontId="34" fillId="4" borderId="0" xfId="23" applyFont="1" applyFill="1"/>
    <xf numFmtId="0" fontId="22" fillId="0" borderId="0" xfId="23" applyFont="1" applyFill="1" applyAlignment="1" applyProtection="1">
      <alignment horizontal="right"/>
    </xf>
    <xf numFmtId="0" fontId="34" fillId="0" borderId="0" xfId="23" applyFont="1"/>
    <xf numFmtId="166" fontId="22" fillId="4" borderId="0" xfId="23" applyNumberFormat="1" applyFont="1" applyFill="1" applyBorder="1" applyAlignment="1" applyProtection="1">
      <alignment horizontal="right"/>
    </xf>
    <xf numFmtId="0" fontId="40" fillId="4" borderId="0" xfId="0" applyFont="1" applyFill="1" applyBorder="1" applyAlignment="1">
      <alignment horizontal="right"/>
    </xf>
    <xf numFmtId="0" fontId="40" fillId="4" borderId="0" xfId="0" applyFont="1" applyFill="1" applyBorder="1"/>
    <xf numFmtId="0" fontId="22" fillId="0" borderId="0" xfId="22" applyFont="1" applyFill="1" applyAlignment="1" applyProtection="1">
      <alignment horizontal="right"/>
    </xf>
    <xf numFmtId="0" fontId="34" fillId="0" borderId="0" xfId="22" applyFont="1" applyAlignment="1">
      <alignment horizontal="right"/>
    </xf>
    <xf numFmtId="0" fontId="34" fillId="0" borderId="0" xfId="22" applyFont="1"/>
    <xf numFmtId="165" fontId="22" fillId="0" borderId="2" xfId="18" applyNumberFormat="1" applyFont="1" applyFill="1" applyBorder="1" applyAlignment="1" applyProtection="1">
      <alignment horizontal="right"/>
    </xf>
    <xf numFmtId="0" fontId="36" fillId="4" borderId="0" xfId="9" applyFont="1" applyFill="1" applyBorder="1" applyAlignment="1">
      <alignment horizontal="center"/>
    </xf>
    <xf numFmtId="0" fontId="34" fillId="0" borderId="0" xfId="9" applyFont="1" applyFill="1" applyBorder="1" applyAlignment="1">
      <alignment horizontal="center"/>
    </xf>
    <xf numFmtId="0" fontId="22" fillId="0" borderId="2" xfId="19" applyFont="1" applyFill="1" applyBorder="1" applyAlignment="1" applyProtection="1">
      <alignment horizontal="center"/>
    </xf>
    <xf numFmtId="0" fontId="22" fillId="0" borderId="0" xfId="19" applyFont="1" applyFill="1" applyBorder="1" applyAlignment="1" applyProtection="1">
      <alignment horizontal="center"/>
    </xf>
    <xf numFmtId="0" fontId="22" fillId="4" borderId="0" xfId="15" applyFont="1" applyFill="1" applyBorder="1" applyAlignment="1" applyProtection="1">
      <alignment horizontal="center"/>
    </xf>
    <xf numFmtId="0" fontId="34" fillId="0" borderId="0" xfId="8" applyFont="1" applyFill="1" applyBorder="1" applyAlignment="1">
      <alignment horizontal="center"/>
    </xf>
    <xf numFmtId="0" fontId="34" fillId="0" borderId="0" xfId="7" applyFont="1" applyFill="1" applyBorder="1" applyAlignment="1">
      <alignment horizontal="center"/>
    </xf>
    <xf numFmtId="0" fontId="22" fillId="0" borderId="2" xfId="16" applyFont="1" applyFill="1" applyBorder="1" applyAlignment="1" applyProtection="1">
      <alignment horizontal="right"/>
    </xf>
    <xf numFmtId="0" fontId="22" fillId="0" borderId="0" xfId="13" applyFont="1" applyFill="1" applyBorder="1" applyAlignment="1" applyProtection="1">
      <alignment horizontal="center"/>
    </xf>
    <xf numFmtId="0" fontId="22" fillId="0" borderId="2" xfId="21" applyFont="1" applyFill="1" applyBorder="1" applyAlignment="1" applyProtection="1">
      <alignment horizontal="right"/>
    </xf>
    <xf numFmtId="0" fontId="41" fillId="3" borderId="0" xfId="11" applyFont="1" applyFill="1" applyAlignment="1">
      <alignment horizontal="center"/>
    </xf>
    <xf numFmtId="0" fontId="22" fillId="0" borderId="2" xfId="23" applyFont="1" applyFill="1" applyBorder="1" applyAlignment="1" applyProtection="1">
      <alignment horizontal="center"/>
    </xf>
    <xf numFmtId="1" fontId="22"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6"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6" fillId="4" borderId="0" xfId="9" applyFont="1" applyFill="1" applyBorder="1" applyAlignment="1">
      <alignment vertical="top"/>
    </xf>
    <xf numFmtId="0" fontId="11" fillId="2" borderId="0" xfId="9" applyFont="1" applyFill="1" applyAlignment="1">
      <alignment vertical="top"/>
    </xf>
    <xf numFmtId="0" fontId="6" fillId="4" borderId="0" xfId="9" applyFont="1" applyFill="1" applyAlignment="1">
      <alignment vertical="top"/>
    </xf>
    <xf numFmtId="0" fontId="24" fillId="4" borderId="2" xfId="22" applyFont="1" applyFill="1" applyBorder="1" applyProtection="1"/>
    <xf numFmtId="0" fontId="10" fillId="4" borderId="3" xfId="22" applyFont="1" applyFill="1" applyBorder="1"/>
    <xf numFmtId="166" fontId="3" fillId="4" borderId="0" xfId="0" applyNumberFormat="1" applyFont="1" applyFill="1" applyBorder="1" applyAlignment="1">
      <alignment horizontal="right"/>
    </xf>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2" fontId="23" fillId="0" borderId="0" xfId="23" applyNumberFormat="1" applyFont="1" applyFill="1" applyBorder="1" applyAlignment="1" applyProtection="1">
      <alignment horizontal="right"/>
    </xf>
    <xf numFmtId="2" fontId="22" fillId="0" borderId="0"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2" fillId="0" borderId="3" xfId="23" applyNumberFormat="1" applyFont="1" applyFill="1" applyBorder="1" applyAlignment="1" applyProtection="1">
      <alignment horizontal="right"/>
    </xf>
    <xf numFmtId="2" fontId="20" fillId="0" borderId="0" xfId="8" applyNumberFormat="1" applyFont="1" applyFill="1" applyAlignment="1">
      <alignment horizontal="right"/>
    </xf>
    <xf numFmtId="2" fontId="34" fillId="0" borderId="0" xfId="8" applyNumberFormat="1" applyFont="1" applyFill="1" applyAlignment="1">
      <alignment horizontal="right"/>
    </xf>
    <xf numFmtId="0" fontId="34" fillId="4" borderId="0" xfId="0" applyFont="1" applyFill="1" applyBorder="1" applyAlignment="1">
      <alignment horizontal="right"/>
    </xf>
    <xf numFmtId="166" fontId="22" fillId="4" borderId="0" xfId="23" quotePrefix="1" applyNumberFormat="1" applyFont="1" applyFill="1" applyBorder="1" applyAlignment="1" applyProtection="1">
      <alignment horizontal="right"/>
    </xf>
    <xf numFmtId="0" fontId="34" fillId="4" borderId="0" xfId="0" applyFont="1" applyFill="1" applyBorder="1"/>
    <xf numFmtId="164" fontId="3" fillId="3" borderId="0" xfId="0" applyNumberFormat="1" applyFont="1" applyFill="1"/>
    <xf numFmtId="0" fontId="34" fillId="0" borderId="0" xfId="17" applyFont="1" applyBorder="1"/>
    <xf numFmtId="0" fontId="34" fillId="4" borderId="0" xfId="17" applyFont="1" applyFill="1" applyAlignment="1">
      <alignment vertical="top"/>
    </xf>
    <xf numFmtId="0" fontId="34" fillId="0" borderId="0" xfId="17" applyFont="1" applyAlignment="1">
      <alignment vertical="top"/>
    </xf>
    <xf numFmtId="0" fontId="35" fillId="4" borderId="0" xfId="9" applyFont="1" applyFill="1" applyBorder="1" applyAlignment="1">
      <alignment horizontal="center"/>
    </xf>
    <xf numFmtId="0" fontId="34" fillId="4" borderId="0" xfId="22" applyFont="1" applyFill="1" applyAlignment="1">
      <alignment vertical="top"/>
    </xf>
    <xf numFmtId="0" fontId="34" fillId="0" borderId="0" xfId="22" applyFont="1" applyAlignment="1">
      <alignment vertical="top"/>
    </xf>
    <xf numFmtId="0" fontId="37" fillId="4" borderId="0" xfId="22" applyFont="1" applyFill="1"/>
    <xf numFmtId="0" fontId="37" fillId="4" borderId="0" xfId="9" applyFont="1" applyFill="1" applyBorder="1"/>
    <xf numFmtId="0" fontId="37" fillId="4" borderId="0" xfId="9" applyFont="1" applyFill="1" applyBorder="1" applyAlignment="1">
      <alignment vertical="top"/>
    </xf>
    <xf numFmtId="0" fontId="37" fillId="4" borderId="0" xfId="9" applyFont="1" applyFill="1" applyAlignment="1">
      <alignment vertical="top"/>
    </xf>
    <xf numFmtId="0" fontId="34" fillId="0" borderId="0" xfId="22" applyFont="1" applyFill="1"/>
    <xf numFmtId="0" fontId="34" fillId="0" borderId="0" xfId="9" applyFont="1" applyFill="1" applyBorder="1"/>
    <xf numFmtId="0" fontId="34" fillId="0" borderId="0" xfId="9" applyFont="1" applyFill="1" applyBorder="1" applyAlignment="1">
      <alignment vertical="top"/>
    </xf>
    <xf numFmtId="0" fontId="34" fillId="0" borderId="0" xfId="9" applyFont="1" applyFill="1" applyAlignment="1">
      <alignment vertical="top"/>
    </xf>
    <xf numFmtId="0" fontId="34" fillId="0" borderId="0" xfId="19" applyFont="1" applyAlignment="1">
      <alignment vertical="top"/>
    </xf>
    <xf numFmtId="0" fontId="34" fillId="0" borderId="0" xfId="15" applyFont="1" applyAlignment="1">
      <alignment vertical="top"/>
    </xf>
    <xf numFmtId="0" fontId="34" fillId="4" borderId="0" xfId="8" applyFont="1" applyFill="1" applyBorder="1" applyAlignment="1">
      <alignment vertical="top"/>
    </xf>
    <xf numFmtId="0" fontId="34" fillId="4" borderId="0" xfId="7" applyFont="1" applyFill="1" applyBorder="1" applyAlignment="1">
      <alignment vertical="top"/>
    </xf>
    <xf numFmtId="0" fontId="34" fillId="4" borderId="0" xfId="18" applyFont="1" applyFill="1"/>
    <xf numFmtId="0" fontId="34" fillId="4" borderId="0" xfId="18" applyFont="1" applyFill="1" applyAlignment="1">
      <alignment vertical="top"/>
    </xf>
    <xf numFmtId="0" fontId="34" fillId="4" borderId="0" xfId="16" applyFont="1" applyFill="1"/>
    <xf numFmtId="0" fontId="34" fillId="4" borderId="0" xfId="16" applyFont="1" applyFill="1" applyAlignment="1">
      <alignment vertical="top"/>
    </xf>
    <xf numFmtId="0" fontId="34" fillId="0" borderId="0" xfId="16" applyFont="1" applyAlignment="1">
      <alignment vertical="top"/>
    </xf>
    <xf numFmtId="0" fontId="34" fillId="4" borderId="0" xfId="13" applyFont="1" applyFill="1" applyBorder="1"/>
    <xf numFmtId="0" fontId="34" fillId="4" borderId="0" xfId="13" applyFont="1" applyFill="1" applyBorder="1" applyAlignment="1">
      <alignment vertical="top"/>
    </xf>
    <xf numFmtId="0" fontId="34" fillId="0" borderId="0" xfId="13" applyFont="1" applyAlignment="1">
      <alignment vertical="top"/>
    </xf>
    <xf numFmtId="0" fontId="34" fillId="4" borderId="0" xfId="21" applyFont="1" applyFill="1"/>
    <xf numFmtId="0" fontId="34" fillId="4" borderId="0" xfId="21" applyFont="1" applyFill="1" applyAlignment="1">
      <alignment vertical="top"/>
    </xf>
    <xf numFmtId="0" fontId="34" fillId="0" borderId="0" xfId="21" applyFont="1" applyAlignment="1">
      <alignment vertical="top"/>
    </xf>
    <xf numFmtId="0" fontId="22" fillId="0" borderId="0" xfId="21" applyFont="1" applyFill="1" applyAlignment="1" applyProtection="1">
      <alignment horizontal="right"/>
    </xf>
    <xf numFmtId="0" fontId="37" fillId="0" borderId="0" xfId="23" applyFont="1"/>
    <xf numFmtId="0" fontId="37" fillId="4" borderId="0" xfId="11" applyFont="1" applyFill="1"/>
    <xf numFmtId="0" fontId="37" fillId="4" borderId="0" xfId="11" applyFont="1" applyFill="1" applyAlignment="1">
      <alignment vertical="top"/>
    </xf>
    <xf numFmtId="0" fontId="37" fillId="0" borderId="0" xfId="11" applyFont="1" applyAlignment="1">
      <alignment vertical="top"/>
    </xf>
    <xf numFmtId="0" fontId="34" fillId="4" borderId="0" xfId="23" applyFont="1" applyFill="1" applyAlignment="1">
      <alignment vertical="top"/>
    </xf>
    <xf numFmtId="0" fontId="34" fillId="0" borderId="0" xfId="23" applyFont="1" applyAlignment="1">
      <alignment vertical="top"/>
    </xf>
    <xf numFmtId="0" fontId="34" fillId="4" borderId="0" xfId="0" applyFont="1" applyFill="1" applyBorder="1" applyAlignment="1">
      <alignment vertical="top"/>
    </xf>
    <xf numFmtId="0" fontId="34" fillId="4" borderId="0" xfId="0" applyFont="1" applyFill="1" applyBorder="1" applyAlignment="1">
      <alignment vertical="top" wrapText="1"/>
    </xf>
    <xf numFmtId="0" fontId="23" fillId="4" borderId="0" xfId="15" applyFont="1" applyFill="1" applyAlignment="1" applyProtection="1">
      <alignment horizontal="right"/>
    </xf>
    <xf numFmtId="0" fontId="21" fillId="0" borderId="3" xfId="22" applyFont="1" applyBorder="1" applyAlignment="1"/>
    <xf numFmtId="0" fontId="0" fillId="0" borderId="3" xfId="0" applyBorder="1" applyAlignment="1"/>
    <xf numFmtId="0" fontId="21" fillId="0" borderId="3" xfId="22" applyFont="1" applyBorder="1" applyAlignment="1">
      <alignment wrapText="1"/>
    </xf>
    <xf numFmtId="0" fontId="0" fillId="0" borderId="3" xfId="0" applyBorder="1" applyAlignment="1">
      <alignment wrapText="1"/>
    </xf>
    <xf numFmtId="0" fontId="19" fillId="0" borderId="0" xfId="14" applyFont="1" applyFill="1" applyBorder="1" applyAlignment="1" applyProtection="1"/>
    <xf numFmtId="0" fontId="3" fillId="0" borderId="0" xfId="14" applyFont="1"/>
    <xf numFmtId="0" fontId="21" fillId="0" borderId="3" xfId="6" applyBorder="1" applyAlignment="1"/>
    <xf numFmtId="0" fontId="3" fillId="2" borderId="0" xfId="14" applyFont="1" applyFill="1" applyAlignment="1"/>
    <xf numFmtId="0" fontId="24"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3" fillId="0" borderId="2" xfId="14" applyFont="1" applyFill="1" applyBorder="1" applyAlignment="1" applyProtection="1">
      <alignment horizontal="right"/>
    </xf>
    <xf numFmtId="0" fontId="22"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21" fillId="0" borderId="0" xfId="6" applyBorder="1" applyAlignment="1">
      <alignment horizontal="left"/>
    </xf>
    <xf numFmtId="0" fontId="22" fillId="2" borderId="0" xfId="14" applyFont="1" applyFill="1" applyAlignment="1" applyProtection="1"/>
    <xf numFmtId="0" fontId="21" fillId="0" borderId="0" xfId="6" applyBorder="1" applyAlignment="1"/>
    <xf numFmtId="0" fontId="21" fillId="0" borderId="0" xfId="6" applyAlignment="1">
      <alignment horizontal="left"/>
    </xf>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1" fontId="3" fillId="0" borderId="3" xfId="15" applyNumberFormat="1" applyFont="1" applyBorder="1" applyAlignment="1" applyProtection="1">
      <alignment horizontal="left"/>
    </xf>
    <xf numFmtId="172" fontId="23" fillId="4" borderId="3" xfId="23" applyNumberFormat="1" applyFont="1" applyFill="1" applyBorder="1" applyAlignment="1" applyProtection="1">
      <alignment horizontal="right"/>
    </xf>
    <xf numFmtId="172" fontId="22" fillId="4" borderId="3" xfId="23" applyNumberFormat="1" applyFont="1" applyFill="1" applyBorder="1" applyAlignment="1" applyProtection="1">
      <alignment horizontal="right"/>
    </xf>
    <xf numFmtId="0" fontId="21" fillId="0" borderId="2" xfId="6" applyBorder="1" applyAlignment="1">
      <alignment horizontal="left"/>
    </xf>
    <xf numFmtId="0" fontId="22" fillId="2" borderId="0" xfId="14" applyFont="1" applyFill="1" applyProtection="1"/>
    <xf numFmtId="0" fontId="19"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4" fillId="4" borderId="2" xfId="15" applyFont="1" applyFill="1" applyBorder="1" applyAlignment="1" applyProtection="1">
      <alignment horizontal="center"/>
    </xf>
    <xf numFmtId="0" fontId="20"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0"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1"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0" fillId="4" borderId="0" xfId="17" applyFont="1" applyFill="1" applyAlignment="1">
      <alignment vertical="top"/>
    </xf>
    <xf numFmtId="0" fontId="3" fillId="4" borderId="0" xfId="17" applyFont="1" applyFill="1" applyAlignment="1">
      <alignment vertical="top"/>
    </xf>
    <xf numFmtId="0" fontId="21" fillId="0" borderId="0" xfId="6" applyFont="1" applyAlignment="1">
      <alignment vertical="top"/>
    </xf>
    <xf numFmtId="0" fontId="21"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4" fillId="0" borderId="7" xfId="23" applyFont="1" applyBorder="1"/>
    <xf numFmtId="0" fontId="10"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1" fillId="3" borderId="0" xfId="10" applyNumberFormat="1" applyFont="1" applyFill="1" applyAlignment="1">
      <alignment vertical="center"/>
    </xf>
    <xf numFmtId="166" fontId="22" fillId="4" borderId="3" xfId="23" applyNumberFormat="1" applyFont="1" applyFill="1" applyBorder="1" applyAlignment="1" applyProtection="1">
      <alignment horizontal="right"/>
    </xf>
    <xf numFmtId="1" fontId="23" fillId="4" borderId="0" xfId="23" applyNumberFormat="1" applyFont="1" applyFill="1" applyAlignment="1" applyProtection="1">
      <alignment horizontal="right"/>
    </xf>
    <xf numFmtId="1" fontId="22"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3" fillId="4" borderId="0" xfId="23" applyFont="1" applyFill="1" applyBorder="1" applyAlignment="1" applyProtection="1">
      <alignment horizontal="center"/>
    </xf>
    <xf numFmtId="0" fontId="22" fillId="4" borderId="0" xfId="23" applyFont="1" applyFill="1" applyBorder="1" applyAlignment="1" applyProtection="1">
      <alignment horizontal="center"/>
    </xf>
    <xf numFmtId="164" fontId="10" fillId="4" borderId="0" xfId="23" applyNumberFormat="1" applyFont="1" applyFill="1" applyBorder="1"/>
    <xf numFmtId="164" fontId="34" fillId="4" borderId="0" xfId="23" applyNumberFormat="1" applyFont="1" applyFill="1" applyBorder="1"/>
    <xf numFmtId="171" fontId="3" fillId="0" borderId="0" xfId="23" applyNumberFormat="1" applyFont="1" applyAlignment="1" applyProtection="1">
      <alignment horizontal="left"/>
    </xf>
    <xf numFmtId="0" fontId="20" fillId="4" borderId="0" xfId="0" applyFont="1" applyFill="1" applyBorder="1"/>
    <xf numFmtId="164" fontId="20" fillId="4" borderId="0" xfId="23" applyNumberFormat="1" applyFont="1" applyFill="1"/>
    <xf numFmtId="3" fontId="34"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0" fillId="4" borderId="0" xfId="0" applyFont="1" applyFill="1" applyBorder="1" applyAlignment="1">
      <alignment vertical="top"/>
    </xf>
    <xf numFmtId="0" fontId="20" fillId="4" borderId="0" xfId="0" applyFont="1" applyFill="1" applyBorder="1" applyAlignment="1">
      <alignment vertical="top" wrapText="1"/>
    </xf>
    <xf numFmtId="0" fontId="20" fillId="0" borderId="0" xfId="22" applyFont="1"/>
    <xf numFmtId="166" fontId="23" fillId="0" borderId="0" xfId="22" applyNumberFormat="1" applyFont="1" applyFill="1" applyAlignment="1" applyProtection="1">
      <alignment horizontal="center"/>
    </xf>
    <xf numFmtId="0" fontId="20" fillId="4" borderId="0" xfId="22" applyFont="1" applyFill="1" applyAlignment="1">
      <alignment vertical="top"/>
    </xf>
    <xf numFmtId="0" fontId="20" fillId="0" borderId="0" xfId="22" applyFont="1" applyAlignment="1">
      <alignment vertical="top"/>
    </xf>
    <xf numFmtId="0" fontId="20" fillId="0" borderId="7" xfId="23" applyFont="1" applyBorder="1"/>
    <xf numFmtId="0" fontId="20" fillId="0" borderId="0" xfId="23" applyFont="1"/>
    <xf numFmtId="0" fontId="20" fillId="4" borderId="0" xfId="23" applyFont="1" applyFill="1"/>
    <xf numFmtId="0" fontId="43" fillId="0" borderId="0" xfId="11" applyFont="1"/>
    <xf numFmtId="0" fontId="43" fillId="0" borderId="0" xfId="23" applyFont="1"/>
    <xf numFmtId="0" fontId="44" fillId="3" borderId="0" xfId="11" applyFont="1" applyFill="1" applyAlignment="1">
      <alignment horizontal="center"/>
    </xf>
    <xf numFmtId="0" fontId="20" fillId="0" borderId="0" xfId="21" applyFont="1"/>
    <xf numFmtId="0" fontId="20" fillId="4" borderId="0" xfId="21" applyFont="1" applyFill="1" applyAlignment="1">
      <alignment vertical="top"/>
    </xf>
    <xf numFmtId="0" fontId="20" fillId="0" borderId="0" xfId="21" applyFont="1" applyAlignment="1">
      <alignment vertical="top"/>
    </xf>
    <xf numFmtId="0" fontId="23" fillId="0" borderId="0" xfId="21" applyFont="1" applyFill="1" applyAlignment="1" applyProtection="1">
      <alignment horizontal="right"/>
    </xf>
    <xf numFmtId="0" fontId="20" fillId="0" borderId="0" xfId="13" applyFont="1"/>
    <xf numFmtId="0" fontId="20" fillId="4" borderId="0" xfId="13" applyFont="1" applyFill="1" applyBorder="1"/>
    <xf numFmtId="0" fontId="20" fillId="4" borderId="0" xfId="13" applyFont="1" applyFill="1" applyBorder="1" applyAlignment="1">
      <alignment vertical="top"/>
    </xf>
    <xf numFmtId="0" fontId="20" fillId="0" borderId="0" xfId="13" applyFont="1" applyAlignment="1">
      <alignment vertical="top"/>
    </xf>
    <xf numFmtId="0" fontId="20" fillId="0" borderId="0" xfId="16" applyFont="1"/>
    <xf numFmtId="0" fontId="20" fillId="0" borderId="0" xfId="18" applyFont="1"/>
    <xf numFmtId="0" fontId="20" fillId="4" borderId="0" xfId="18" applyFont="1" applyFill="1"/>
    <xf numFmtId="0" fontId="20" fillId="4" borderId="0" xfId="18" applyFont="1" applyFill="1" applyAlignment="1">
      <alignment vertical="top"/>
    </xf>
    <xf numFmtId="0" fontId="20" fillId="0" borderId="0" xfId="15" applyFont="1" applyAlignment="1">
      <alignment vertical="top"/>
    </xf>
    <xf numFmtId="0" fontId="20" fillId="0" borderId="0" xfId="7" applyFont="1"/>
    <xf numFmtId="0" fontId="20" fillId="4" borderId="0" xfId="7" applyFont="1" applyFill="1" applyBorder="1" applyAlignment="1">
      <alignment vertical="top"/>
    </xf>
    <xf numFmtId="0" fontId="20" fillId="0" borderId="0" xfId="8" applyFont="1"/>
    <xf numFmtId="0" fontId="20" fillId="4" borderId="0" xfId="8" applyFont="1" applyFill="1" applyBorder="1" applyAlignment="1">
      <alignment vertical="top"/>
    </xf>
    <xf numFmtId="165" fontId="23" fillId="0" borderId="0" xfId="8" applyNumberFormat="1" applyFont="1" applyFill="1" applyAlignment="1" applyProtection="1">
      <alignment horizontal="center"/>
    </xf>
    <xf numFmtId="0" fontId="20" fillId="0" borderId="0" xfId="8" quotePrefix="1" applyFont="1"/>
    <xf numFmtId="165" fontId="20" fillId="0" borderId="0" xfId="8" quotePrefix="1" applyNumberFormat="1" applyFont="1"/>
    <xf numFmtId="165" fontId="20" fillId="0" borderId="0" xfId="8" applyNumberFormat="1" applyFont="1"/>
    <xf numFmtId="0" fontId="18" fillId="0" borderId="3" xfId="6" applyFont="1" applyBorder="1" applyAlignment="1"/>
    <xf numFmtId="0" fontId="18" fillId="0" borderId="0" xfId="6" applyFont="1" applyBorder="1" applyAlignment="1">
      <alignment horizontal="left"/>
    </xf>
    <xf numFmtId="0" fontId="18" fillId="0" borderId="0" xfId="6" applyFont="1" applyBorder="1" applyAlignment="1"/>
    <xf numFmtId="0" fontId="18" fillId="0" borderId="0" xfId="6" applyFont="1" applyAlignment="1">
      <alignment horizontal="left"/>
    </xf>
    <xf numFmtId="1" fontId="20" fillId="0" borderId="0" xfId="23" applyNumberFormat="1" applyFont="1"/>
    <xf numFmtId="1" fontId="20" fillId="0" borderId="0" xfId="14" applyNumberFormat="1" applyFont="1"/>
    <xf numFmtId="164" fontId="20" fillId="0" borderId="0" xfId="14" applyNumberFormat="1" applyFont="1"/>
    <xf numFmtId="3" fontId="20" fillId="0" borderId="0" xfId="14" applyNumberFormat="1" applyFont="1"/>
    <xf numFmtId="0" fontId="20" fillId="0" borderId="0" xfId="14" applyFont="1"/>
    <xf numFmtId="0" fontId="20" fillId="0" borderId="2" xfId="14" applyFont="1" applyBorder="1" applyAlignment="1">
      <alignment horizontal="right"/>
    </xf>
    <xf numFmtId="0" fontId="20" fillId="4" borderId="0" xfId="24" applyFont="1" applyFill="1" applyBorder="1" applyAlignment="1"/>
    <xf numFmtId="0" fontId="18" fillId="4" borderId="0" xfId="6" applyFont="1" applyFill="1" applyAlignment="1">
      <alignment vertical="top"/>
    </xf>
    <xf numFmtId="0" fontId="18" fillId="0" borderId="0" xfId="6" applyFont="1" applyAlignment="1">
      <alignment vertical="top"/>
    </xf>
    <xf numFmtId="0" fontId="20" fillId="0" borderId="0" xfId="19" applyFont="1"/>
    <xf numFmtId="0" fontId="23" fillId="0" borderId="2" xfId="19" applyFont="1" applyFill="1" applyBorder="1" applyAlignment="1" applyProtection="1">
      <alignment horizontal="center"/>
    </xf>
    <xf numFmtId="0" fontId="20" fillId="0" borderId="0" xfId="19" applyFont="1" applyAlignment="1">
      <alignment vertical="top"/>
    </xf>
    <xf numFmtId="0" fontId="20" fillId="0" borderId="0" xfId="22" applyFont="1" applyFill="1"/>
    <xf numFmtId="0" fontId="20" fillId="0" borderId="0" xfId="9" applyFont="1" applyFill="1" applyBorder="1" applyAlignment="1">
      <alignment vertical="top"/>
    </xf>
    <xf numFmtId="0" fontId="20" fillId="0" borderId="0" xfId="9" applyFont="1" applyFill="1" applyAlignment="1">
      <alignment vertical="top"/>
    </xf>
    <xf numFmtId="0" fontId="45" fillId="4" borderId="0" xfId="9" applyFont="1" applyFill="1" applyBorder="1" applyAlignment="1">
      <alignment horizontal="center"/>
    </xf>
    <xf numFmtId="0" fontId="43" fillId="4" borderId="0" xfId="9" applyFont="1" applyFill="1"/>
    <xf numFmtId="0" fontId="43" fillId="4" borderId="0" xfId="22" applyFont="1" applyFill="1"/>
    <xf numFmtId="0" fontId="43" fillId="4" borderId="0" xfId="9" applyFont="1" applyFill="1" applyBorder="1" applyAlignment="1">
      <alignment vertical="top"/>
    </xf>
    <xf numFmtId="0" fontId="43" fillId="4" borderId="0" xfId="9" applyFont="1" applyFill="1" applyAlignment="1">
      <alignment vertical="top"/>
    </xf>
    <xf numFmtId="2" fontId="22"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0" fillId="4" borderId="0" xfId="21" applyNumberFormat="1" applyFont="1" applyFill="1" applyAlignment="1">
      <alignment vertical="top"/>
    </xf>
    <xf numFmtId="166" fontId="24" fillId="4" borderId="0" xfId="23" applyNumberFormat="1" applyFont="1" applyFill="1" applyBorder="1" applyAlignment="1" applyProtection="1">
      <alignment horizontal="right"/>
    </xf>
    <xf numFmtId="2" fontId="22" fillId="0" borderId="2" xfId="21" applyNumberFormat="1" applyFont="1" applyFill="1" applyBorder="1" applyAlignment="1" applyProtection="1">
      <alignment horizontal="right"/>
    </xf>
    <xf numFmtId="164" fontId="46" fillId="4" borderId="0" xfId="23" applyNumberFormat="1" applyFont="1" applyFill="1"/>
    <xf numFmtId="0" fontId="0" fillId="0" borderId="0" xfId="0" applyAlignment="1">
      <alignment horizontal="left"/>
    </xf>
    <xf numFmtId="49" fontId="0" fillId="0" borderId="0" xfId="0" applyNumberFormat="1" applyAlignment="1">
      <alignment horizontal="left"/>
    </xf>
    <xf numFmtId="0" fontId="1" fillId="0" borderId="0" xfId="26"/>
    <xf numFmtId="0" fontId="49" fillId="0" borderId="0" xfId="26" applyFont="1"/>
    <xf numFmtId="0" fontId="47" fillId="0" borderId="0" xfId="26" applyFont="1"/>
    <xf numFmtId="0" fontId="48" fillId="0" borderId="0" xfId="26" applyFont="1"/>
    <xf numFmtId="171" fontId="49" fillId="0" borderId="0" xfId="26" applyNumberFormat="1" applyFont="1"/>
    <xf numFmtId="0" fontId="50" fillId="0" borderId="0" xfId="26" applyFont="1"/>
    <xf numFmtId="0" fontId="49" fillId="5" borderId="0" xfId="26" applyFont="1" applyFill="1"/>
    <xf numFmtId="0" fontId="49" fillId="0" borderId="12" xfId="26" applyFont="1" applyBorder="1"/>
    <xf numFmtId="0" fontId="49" fillId="0" borderId="13" xfId="26" applyFont="1" applyBorder="1"/>
    <xf numFmtId="0" fontId="50" fillId="0" borderId="14" xfId="26" applyFont="1" applyBorder="1" applyAlignment="1">
      <alignment horizontal="center"/>
    </xf>
    <xf numFmtId="0" fontId="49" fillId="5" borderId="3" xfId="26" applyFont="1" applyFill="1" applyBorder="1"/>
    <xf numFmtId="171" fontId="49" fillId="0" borderId="3" xfId="26" applyNumberFormat="1" applyFont="1" applyBorder="1"/>
    <xf numFmtId="0" fontId="49" fillId="5" borderId="0" xfId="26" applyFont="1" applyFill="1" applyBorder="1"/>
    <xf numFmtId="0" fontId="1" fillId="0" borderId="0" xfId="26" applyBorder="1"/>
    <xf numFmtId="3" fontId="50" fillId="0" borderId="0" xfId="26" applyNumberFormat="1" applyFont="1"/>
    <xf numFmtId="0" fontId="51" fillId="0" borderId="0" xfId="26" applyFont="1"/>
    <xf numFmtId="3" fontId="52" fillId="0" borderId="0" xfId="26" applyNumberFormat="1" applyFont="1"/>
    <xf numFmtId="0" fontId="52" fillId="0" borderId="0" xfId="26" applyFont="1"/>
    <xf numFmtId="0" fontId="53" fillId="0" borderId="0" xfId="26" applyFont="1"/>
    <xf numFmtId="0" fontId="20" fillId="0" borderId="0" xfId="17" applyFont="1" applyBorder="1"/>
    <xf numFmtId="0" fontId="20" fillId="0" borderId="0" xfId="17" applyFont="1" applyAlignment="1">
      <alignment vertical="top"/>
    </xf>
    <xf numFmtId="0" fontId="20" fillId="0" borderId="0" xfId="17" applyFont="1"/>
    <xf numFmtId="0" fontId="51" fillId="0" borderId="0" xfId="26" applyFont="1" applyBorder="1"/>
    <xf numFmtId="2" fontId="23" fillId="0" borderId="2" xfId="21" applyNumberFormat="1" applyFont="1" applyFill="1" applyBorder="1" applyAlignment="1" applyProtection="1">
      <alignment horizontal="right"/>
    </xf>
    <xf numFmtId="2" fontId="34" fillId="4" borderId="0" xfId="23" applyNumberFormat="1" applyFont="1" applyFill="1"/>
    <xf numFmtId="2" fontId="23" fillId="0" borderId="0" xfId="23" applyNumberFormat="1" applyFont="1" applyFill="1" applyAlignment="1" applyProtection="1">
      <alignment horizontal="center"/>
    </xf>
    <xf numFmtId="0" fontId="21" fillId="6" borderId="3" xfId="22" applyFont="1" applyFill="1" applyBorder="1" applyAlignment="1"/>
    <xf numFmtId="0" fontId="0" fillId="6" borderId="3" xfId="0" applyFill="1" applyBorder="1" applyAlignment="1"/>
    <xf numFmtId="3" fontId="43" fillId="4" borderId="0" xfId="9" applyNumberFormat="1" applyFont="1" applyFill="1" applyBorder="1"/>
    <xf numFmtId="0" fontId="3" fillId="0" borderId="0" xfId="19" applyFont="1" applyAlignment="1" applyProtection="1">
      <alignment horizontal="left"/>
    </xf>
    <xf numFmtId="170" fontId="23" fillId="0" borderId="0" xfId="23" applyNumberFormat="1" applyFont="1" applyFill="1" applyAlignment="1" applyProtection="1">
      <alignment horizontal="right"/>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20" fillId="0" borderId="0" xfId="22" applyFont="1" applyFill="1" applyAlignment="1" applyProtection="1"/>
    <xf numFmtId="171" fontId="3" fillId="0" borderId="3" xfId="18" applyNumberFormat="1" applyFont="1" applyBorder="1" applyAlignment="1" applyProtection="1">
      <alignment horizontal="left"/>
    </xf>
    <xf numFmtId="172" fontId="23" fillId="0" borderId="0" xfId="23" applyNumberFormat="1" applyFont="1" applyFill="1" applyAlignment="1" applyProtection="1">
      <alignment horizontal="right"/>
    </xf>
    <xf numFmtId="172" fontId="22" fillId="0" borderId="0" xfId="23" applyNumberFormat="1" applyFont="1" applyFill="1" applyAlignment="1" applyProtection="1">
      <alignment horizontal="right"/>
    </xf>
    <xf numFmtId="172" fontId="20" fillId="3" borderId="0" xfId="7" applyNumberFormat="1" applyFont="1" applyFill="1" applyAlignment="1">
      <alignment horizontal="right"/>
    </xf>
    <xf numFmtId="172" fontId="34" fillId="3" borderId="0" xfId="7" applyNumberFormat="1" applyFont="1" applyFill="1" applyAlignment="1">
      <alignment horizontal="right"/>
    </xf>
    <xf numFmtId="172" fontId="23" fillId="0" borderId="0" xfId="7" applyNumberFormat="1" applyFont="1" applyFill="1" applyBorder="1" applyAlignment="1" applyProtection="1">
      <alignment horizontal="right"/>
    </xf>
    <xf numFmtId="172" fontId="22" fillId="0" borderId="0" xfId="7" applyNumberFormat="1" applyFont="1" applyFill="1" applyBorder="1" applyAlignment="1" applyProtection="1">
      <alignment horizontal="right"/>
    </xf>
    <xf numFmtId="172" fontId="23" fillId="0" borderId="0" xfId="23" applyNumberFormat="1" applyFont="1" applyFill="1" applyBorder="1" applyAlignment="1" applyProtection="1">
      <alignment horizontal="right"/>
    </xf>
    <xf numFmtId="172" fontId="22" fillId="0" borderId="0" xfId="23" applyNumberFormat="1" applyFont="1" applyFill="1" applyBorder="1" applyAlignment="1" applyProtection="1">
      <alignment horizontal="right"/>
    </xf>
    <xf numFmtId="172" fontId="23" fillId="0" borderId="3" xfId="23" applyNumberFormat="1" applyFont="1" applyFill="1" applyBorder="1" applyAlignment="1" applyProtection="1">
      <alignment horizontal="right"/>
    </xf>
    <xf numFmtId="172" fontId="22" fillId="0" borderId="3" xfId="23" applyNumberFormat="1" applyFont="1" applyFill="1" applyBorder="1" applyAlignment="1" applyProtection="1">
      <alignment horizontal="right"/>
    </xf>
    <xf numFmtId="172" fontId="23" fillId="4" borderId="0" xfId="23" applyNumberFormat="1" applyFont="1" applyFill="1" applyAlignment="1" applyProtection="1">
      <alignment horizontal="right"/>
    </xf>
    <xf numFmtId="172" fontId="22" fillId="4" borderId="0" xfId="23" applyNumberFormat="1" applyFont="1" applyFill="1" applyAlignment="1" applyProtection="1">
      <alignment horizontal="right"/>
    </xf>
    <xf numFmtId="4" fontId="50" fillId="0" borderId="0" xfId="26" applyNumberFormat="1" applyFont="1"/>
    <xf numFmtId="4" fontId="52" fillId="0" borderId="0" xfId="26" applyNumberFormat="1" applyFont="1"/>
    <xf numFmtId="4" fontId="50" fillId="0" borderId="3" xfId="26" applyNumberFormat="1" applyFont="1" applyBorder="1"/>
    <xf numFmtId="4" fontId="52" fillId="0" borderId="3" xfId="26" applyNumberFormat="1" applyFont="1" applyBorder="1"/>
    <xf numFmtId="165" fontId="23" fillId="0" borderId="2" xfId="16" applyNumberFormat="1" applyFont="1" applyFill="1" applyBorder="1" applyAlignment="1" applyProtection="1">
      <alignment horizontal="right"/>
    </xf>
    <xf numFmtId="0" fontId="3" fillId="4" borderId="0" xfId="23" applyFont="1" applyFill="1"/>
    <xf numFmtId="2" fontId="10" fillId="4" borderId="0" xfId="23" applyNumberFormat="1" applyFont="1" applyFill="1"/>
    <xf numFmtId="9" fontId="3" fillId="4" borderId="0" xfId="27" applyFont="1" applyFill="1"/>
    <xf numFmtId="2" fontId="3" fillId="4" borderId="0" xfId="23" applyNumberFormat="1" applyFont="1" applyFill="1"/>
    <xf numFmtId="174" fontId="34" fillId="0" borderId="0" xfId="22" applyNumberFormat="1" applyFont="1" applyAlignment="1">
      <alignment horizontal="right"/>
    </xf>
    <xf numFmtId="0" fontId="10" fillId="6" borderId="0" xfId="23" applyFont="1" applyFill="1" applyBorder="1"/>
    <xf numFmtId="0" fontId="10" fillId="6" borderId="0" xfId="23" applyFont="1" applyFill="1"/>
    <xf numFmtId="0" fontId="0" fillId="0" borderId="0" xfId="0" applyAlignment="1">
      <alignment vertical="top" wrapText="1"/>
    </xf>
    <xf numFmtId="0" fontId="23" fillId="6" borderId="2" xfId="17" applyFont="1" applyFill="1" applyBorder="1" applyProtection="1"/>
    <xf numFmtId="0" fontId="0" fillId="6" borderId="3" xfId="0" applyFill="1" applyBorder="1" applyAlignment="1">
      <alignment wrapText="1"/>
    </xf>
    <xf numFmtId="0" fontId="2" fillId="0" borderId="0" xfId="0" applyFont="1"/>
    <xf numFmtId="0" fontId="56" fillId="0" borderId="0" xfId="0" applyFont="1" applyAlignment="1">
      <alignment horizontal="left" vertical="center" indent="15"/>
    </xf>
    <xf numFmtId="0" fontId="10" fillId="0" borderId="0" xfId="17" applyFont="1" applyFill="1" applyAlignment="1">
      <alignment horizontal="left"/>
    </xf>
    <xf numFmtId="49" fontId="2" fillId="7" borderId="0" xfId="0" applyNumberFormat="1" applyFont="1" applyFill="1" applyBorder="1" applyAlignment="1"/>
    <xf numFmtId="0" fontId="0" fillId="7" borderId="0" xfId="0" applyFill="1" applyBorder="1" applyAlignment="1"/>
    <xf numFmtId="49" fontId="2" fillId="7" borderId="0" xfId="0" applyNumberFormat="1" applyFont="1" applyFill="1"/>
    <xf numFmtId="0" fontId="0" fillId="7" borderId="0" xfId="0" applyFill="1"/>
    <xf numFmtId="0" fontId="3" fillId="4" borderId="0" xfId="0" applyFont="1" applyFill="1" applyBorder="1" applyAlignment="1">
      <alignment vertical="top" wrapText="1"/>
    </xf>
    <xf numFmtId="0" fontId="21" fillId="0" borderId="0" xfId="6" applyBorder="1" applyAlignment="1">
      <alignment horizontal="left"/>
    </xf>
    <xf numFmtId="165" fontId="23" fillId="4" borderId="0" xfId="23" applyNumberFormat="1" applyFont="1" applyFill="1" applyAlignment="1" applyProtection="1">
      <alignment horizontal="right"/>
    </xf>
    <xf numFmtId="165" fontId="22" fillId="4" borderId="0" xfId="23" applyNumberFormat="1" applyFont="1" applyFill="1" applyAlignment="1" applyProtection="1">
      <alignment horizontal="right"/>
    </xf>
    <xf numFmtId="0" fontId="3" fillId="4" borderId="0" xfId="0" applyFont="1" applyFill="1" applyBorder="1" applyAlignment="1">
      <alignment vertical="top" wrapText="1"/>
    </xf>
    <xf numFmtId="0" fontId="0" fillId="0" borderId="0" xfId="0" applyAlignment="1">
      <alignment vertical="top" wrapText="1"/>
    </xf>
    <xf numFmtId="0" fontId="0" fillId="4" borderId="0" xfId="0" applyFill="1" applyAlignment="1">
      <alignment vertical="top" wrapText="1"/>
    </xf>
    <xf numFmtId="0" fontId="3" fillId="0" borderId="0" xfId="14" quotePrefix="1" applyFont="1" applyBorder="1" applyAlignment="1" applyProtection="1">
      <alignment horizontal="left"/>
    </xf>
    <xf numFmtId="0" fontId="21" fillId="0" borderId="0" xfId="6" applyBorder="1" applyAlignment="1">
      <alignment horizontal="left"/>
    </xf>
    <xf numFmtId="0" fontId="21" fillId="0" borderId="0" xfId="6" applyBorder="1" applyAlignment="1"/>
    <xf numFmtId="164" fontId="34" fillId="4" borderId="0" xfId="0" applyNumberFormat="1" applyFont="1" applyFill="1" applyBorder="1" applyAlignment="1">
      <alignment horizontal="right"/>
    </xf>
    <xf numFmtId="171" fontId="3" fillId="0" borderId="0" xfId="23" applyNumberFormat="1" applyFont="1" applyFill="1" applyAlignment="1" applyProtection="1">
      <alignment horizontal="left"/>
    </xf>
    <xf numFmtId="170" fontId="22" fillId="0" borderId="0" xfId="23" applyNumberFormat="1" applyFont="1" applyFill="1" applyAlignment="1" applyProtection="1">
      <alignment horizontal="right"/>
    </xf>
    <xf numFmtId="0" fontId="57" fillId="0" borderId="0" xfId="6" applyFont="1" applyBorder="1" applyAlignment="1">
      <alignment horizontal="left"/>
    </xf>
    <xf numFmtId="0" fontId="57" fillId="0" borderId="2" xfId="6" applyFont="1" applyBorder="1" applyAlignment="1">
      <alignment horizontal="left"/>
    </xf>
    <xf numFmtId="0" fontId="35" fillId="4" borderId="0" xfId="9" applyFont="1" applyFill="1" applyBorder="1" applyAlignment="1">
      <alignment horizontal="right"/>
    </xf>
    <xf numFmtId="0" fontId="3" fillId="2" borderId="0" xfId="7" applyFont="1" applyFill="1"/>
    <xf numFmtId="175" fontId="23" fillId="4" borderId="0" xfId="23" applyNumberFormat="1" applyFont="1" applyFill="1" applyAlignment="1" applyProtection="1">
      <alignment horizontal="right"/>
    </xf>
    <xf numFmtId="176" fontId="23" fillId="0" borderId="0" xfId="23" applyNumberFormat="1" applyFont="1" applyFill="1" applyAlignment="1" applyProtection="1">
      <alignment horizontal="right"/>
    </xf>
    <xf numFmtId="0" fontId="3" fillId="0" borderId="0" xfId="17" applyFont="1" applyAlignment="1">
      <alignment vertical="top" wrapText="1"/>
    </xf>
    <xf numFmtId="0" fontId="0" fillId="0" borderId="0" xfId="0" applyAlignment="1">
      <alignment vertical="top" wrapText="1"/>
    </xf>
    <xf numFmtId="0" fontId="10"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3" fillId="4" borderId="0" xfId="17" quotePrefix="1" applyFont="1" applyFill="1" applyAlignment="1">
      <alignment horizontal="left" vertical="top" wrapText="1"/>
    </xf>
    <xf numFmtId="0" fontId="10" fillId="4" borderId="0" xfId="17" quotePrefix="1" applyFont="1" applyFill="1" applyAlignment="1">
      <alignment vertical="top" wrapText="1"/>
    </xf>
    <xf numFmtId="0" fontId="0" fillId="4" borderId="0" xfId="0" applyFill="1" applyAlignment="1">
      <alignment vertical="top" wrapText="1"/>
    </xf>
    <xf numFmtId="0" fontId="20" fillId="4" borderId="0" xfId="17" applyFont="1" applyFill="1" applyAlignment="1">
      <alignment vertical="top" wrapText="1"/>
    </xf>
    <xf numFmtId="0" fontId="34" fillId="4" borderId="0" xfId="17" applyFont="1" applyFill="1" applyAlignment="1">
      <alignment vertical="top" wrapText="1"/>
    </xf>
    <xf numFmtId="0" fontId="10" fillId="4" borderId="0" xfId="17" applyFont="1" applyFill="1" applyAlignment="1">
      <alignment vertical="top" wrapText="1"/>
    </xf>
    <xf numFmtId="0" fontId="21" fillId="0" borderId="0" xfId="0" applyFont="1" applyAlignment="1">
      <alignment vertical="top" wrapText="1"/>
    </xf>
    <xf numFmtId="0" fontId="20" fillId="0" borderId="0" xfId="17" applyFont="1" applyAlignment="1">
      <alignment vertical="top" wrapText="1"/>
    </xf>
    <xf numFmtId="0" fontId="3" fillId="0" borderId="0" xfId="17" quotePrefix="1" applyFont="1" applyFill="1" applyAlignment="1">
      <alignment vertical="top"/>
    </xf>
    <xf numFmtId="0" fontId="0" fillId="0" borderId="0" xfId="0" applyAlignment="1">
      <alignment vertical="top"/>
    </xf>
    <xf numFmtId="0" fontId="3" fillId="4" borderId="0" xfId="17" applyFont="1" applyFill="1" applyAlignment="1">
      <alignment vertical="top"/>
    </xf>
    <xf numFmtId="0" fontId="20" fillId="3" borderId="4" xfId="8" applyFont="1" applyFill="1" applyBorder="1" applyAlignment="1">
      <alignment horizontal="center"/>
    </xf>
    <xf numFmtId="0" fontId="18" fillId="0" borderId="9" xfId="0" applyFont="1" applyBorder="1" applyAlignment="1">
      <alignment horizontal="center"/>
    </xf>
    <xf numFmtId="0" fontId="18"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49" fontId="10" fillId="4" borderId="0" xfId="0" quotePrefix="1" applyNumberFormat="1" applyFont="1" applyFill="1" applyBorder="1" applyAlignment="1"/>
    <xf numFmtId="0" fontId="0" fillId="0" borderId="0" xfId="0" applyAlignment="1"/>
    <xf numFmtId="49" fontId="10" fillId="4" borderId="0" xfId="0" applyNumberFormat="1" applyFont="1" applyFill="1" applyBorder="1" applyAlignment="1"/>
    <xf numFmtId="0" fontId="21" fillId="4" borderId="0" xfId="0" applyFont="1" applyFill="1" applyAlignment="1">
      <alignment horizontal="left" vertical="top" wrapText="1"/>
    </xf>
    <xf numFmtId="0" fontId="32" fillId="4" borderId="0" xfId="5" applyFont="1" applyFill="1" applyBorder="1" applyAlignment="1" applyProtection="1">
      <alignment horizontal="center" vertical="center" wrapText="1"/>
    </xf>
    <xf numFmtId="0" fontId="32" fillId="4" borderId="0" xfId="5" applyFont="1" applyFill="1" applyAlignment="1" applyProtection="1">
      <alignment horizontal="center" vertical="center" wrapText="1"/>
    </xf>
    <xf numFmtId="0" fontId="19" fillId="0" borderId="0" xfId="17" applyFont="1" applyFill="1" applyBorder="1" applyAlignment="1" applyProtection="1"/>
    <xf numFmtId="0" fontId="23" fillId="0" borderId="4" xfId="8" applyFont="1" applyFill="1" applyBorder="1" applyAlignment="1" applyProtection="1">
      <alignment horizontal="center"/>
    </xf>
    <xf numFmtId="0" fontId="23" fillId="0" borderId="9" xfId="8" applyFont="1" applyFill="1" applyBorder="1" applyAlignment="1" applyProtection="1">
      <alignment horizontal="center"/>
    </xf>
    <xf numFmtId="0" fontId="20" fillId="0" borderId="0" xfId="18" applyFont="1" applyAlignment="1">
      <alignment vertical="top" wrapText="1"/>
    </xf>
    <xf numFmtId="0" fontId="34" fillId="0" borderId="0" xfId="22" applyFont="1" applyAlignment="1">
      <alignment vertical="top" wrapText="1"/>
    </xf>
    <xf numFmtId="0" fontId="19" fillId="0" borderId="0" xfId="22" applyFont="1" applyFill="1" applyAlignment="1" applyProtection="1"/>
    <xf numFmtId="0" fontId="10" fillId="0" borderId="0" xfId="22" applyFont="1" applyAlignment="1">
      <alignment vertical="top" wrapText="1"/>
    </xf>
    <xf numFmtId="0" fontId="3" fillId="4" borderId="0" xfId="22" quotePrefix="1" applyFont="1" applyFill="1" applyBorder="1" applyAlignment="1">
      <alignment horizontal="justify" vertical="top" wrapText="1"/>
    </xf>
    <xf numFmtId="49" fontId="3" fillId="4" borderId="0" xfId="0" applyNumberFormat="1" applyFont="1" applyFill="1" applyBorder="1" applyAlignment="1"/>
    <xf numFmtId="0" fontId="10" fillId="4" borderId="0" xfId="22" quotePrefix="1" applyFont="1" applyFill="1" applyBorder="1" applyAlignment="1">
      <alignment horizontal="justify" vertical="top" wrapText="1"/>
    </xf>
    <xf numFmtId="0" fontId="10" fillId="0" borderId="0" xfId="17" applyFont="1" applyFill="1" applyAlignment="1">
      <alignment horizontal="left" vertical="top"/>
    </xf>
    <xf numFmtId="49" fontId="3" fillId="4" borderId="0" xfId="0" quotePrefix="1" applyNumberFormat="1" applyFont="1" applyFill="1" applyBorder="1" applyAlignment="1"/>
    <xf numFmtId="0" fontId="3" fillId="4" borderId="0" xfId="0" applyFont="1" applyFill="1" applyBorder="1" applyAlignment="1">
      <alignment vertical="top" wrapText="1"/>
    </xf>
    <xf numFmtId="0" fontId="16" fillId="4" borderId="11" xfId="0" applyFont="1" applyFill="1" applyBorder="1" applyAlignment="1"/>
    <xf numFmtId="0" fontId="20" fillId="4" borderId="0" xfId="0" applyNumberFormat="1" applyFont="1" applyFill="1" applyBorder="1" applyAlignment="1">
      <alignment vertical="top" wrapText="1"/>
    </xf>
    <xf numFmtId="0" fontId="3" fillId="4" borderId="0" xfId="17" applyFont="1" applyFill="1" applyAlignment="1">
      <alignment vertical="top" wrapText="1"/>
    </xf>
    <xf numFmtId="0" fontId="2" fillId="0" borderId="0" xfId="0" applyFont="1" applyAlignment="1">
      <alignment vertical="top" wrapText="1"/>
    </xf>
    <xf numFmtId="0" fontId="3" fillId="4" borderId="0" xfId="0" quotePrefix="1" applyFont="1" applyFill="1" applyBorder="1" applyAlignment="1">
      <alignment vertical="top" wrapText="1"/>
    </xf>
    <xf numFmtId="0" fontId="3" fillId="4" borderId="0" xfId="0" applyFont="1" applyFill="1" applyBorder="1" applyAlignment="1">
      <alignment horizontal="left" vertical="top" wrapText="1"/>
    </xf>
    <xf numFmtId="0" fontId="3" fillId="4" borderId="0" xfId="17" quotePrefix="1" applyFont="1" applyFill="1" applyAlignment="1">
      <alignment vertical="top"/>
    </xf>
    <xf numFmtId="0" fontId="16" fillId="6" borderId="11" xfId="0" applyFont="1" applyFill="1" applyBorder="1" applyAlignment="1"/>
    <xf numFmtId="0" fontId="0" fillId="6" borderId="0" xfId="0" applyFill="1" applyAlignment="1"/>
    <xf numFmtId="0" fontId="16" fillId="4" borderId="0" xfId="0" applyFont="1" applyFill="1" applyBorder="1" applyAlignment="1">
      <alignment horizontal="left"/>
    </xf>
    <xf numFmtId="0" fontId="10" fillId="0" borderId="0" xfId="17" applyFont="1" applyFill="1" applyAlignment="1">
      <alignment horizontal="left"/>
    </xf>
    <xf numFmtId="0" fontId="3"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19" fillId="0" borderId="0" xfId="23" applyFont="1" applyFill="1" applyAlignment="1" applyProtection="1"/>
    <xf numFmtId="0" fontId="10" fillId="0" borderId="0" xfId="23" applyFont="1" applyAlignment="1"/>
    <xf numFmtId="0" fontId="3" fillId="4" borderId="0" xfId="23" applyFont="1" applyFill="1" applyBorder="1" applyAlignment="1" applyProtection="1">
      <alignment horizontal="left" vertical="top" wrapText="1"/>
    </xf>
    <xf numFmtId="0" fontId="10" fillId="4" borderId="0" xfId="23" applyFont="1" applyFill="1" applyBorder="1" applyAlignment="1" applyProtection="1">
      <alignment horizontal="left" vertical="top" wrapText="1"/>
    </xf>
    <xf numFmtId="0" fontId="19" fillId="4" borderId="0" xfId="23" applyFont="1" applyFill="1" applyAlignment="1" applyProtection="1"/>
    <xf numFmtId="0" fontId="21" fillId="4" borderId="0" xfId="23" applyFont="1" applyFill="1" applyAlignment="1"/>
    <xf numFmtId="0" fontId="18" fillId="0" borderId="0" xfId="11" applyFont="1" applyBorder="1" applyAlignment="1"/>
    <xf numFmtId="0" fontId="10" fillId="0" borderId="0" xfId="0" applyFont="1" applyAlignment="1">
      <alignment vertical="top" wrapText="1"/>
    </xf>
    <xf numFmtId="0" fontId="19" fillId="0" borderId="0" xfId="21" applyFont="1" applyFill="1" applyAlignment="1" applyProtection="1"/>
    <xf numFmtId="0" fontId="10" fillId="0" borderId="0" xfId="21" applyFont="1" applyAlignment="1"/>
    <xf numFmtId="0" fontId="3" fillId="4" borderId="0" xfId="21" quotePrefix="1" applyFont="1" applyFill="1" applyAlignment="1">
      <alignment vertical="top" wrapText="1"/>
    </xf>
    <xf numFmtId="0" fontId="2" fillId="4" borderId="0" xfId="0" applyFont="1" applyFill="1" applyAlignment="1">
      <alignment vertical="top" wrapText="1"/>
    </xf>
    <xf numFmtId="0" fontId="10" fillId="4" borderId="0" xfId="21" quotePrefix="1" applyFont="1" applyFill="1" applyAlignment="1">
      <alignment vertical="top" wrapText="1"/>
    </xf>
    <xf numFmtId="0" fontId="10" fillId="4" borderId="0" xfId="21" applyFont="1" applyFill="1" applyAlignment="1">
      <alignment vertical="top" wrapText="1"/>
    </xf>
    <xf numFmtId="0" fontId="19" fillId="0" borderId="0" xfId="13" applyFont="1" applyFill="1" applyBorder="1" applyAlignment="1" applyProtection="1">
      <alignment horizontal="left" readingOrder="1"/>
    </xf>
    <xf numFmtId="0" fontId="19" fillId="0" borderId="0" xfId="16" applyFont="1" applyFill="1" applyAlignment="1" applyProtection="1"/>
    <xf numFmtId="0" fontId="21" fillId="0" borderId="0" xfId="16" applyFont="1" applyAlignment="1"/>
    <xf numFmtId="0" fontId="24" fillId="4" borderId="0" xfId="16" quotePrefix="1" applyFont="1" applyFill="1" applyBorder="1" applyAlignment="1" applyProtection="1">
      <alignment vertical="top" wrapText="1"/>
    </xf>
    <xf numFmtId="0" fontId="24" fillId="4" borderId="0" xfId="16" quotePrefix="1" applyFont="1" applyFill="1" applyBorder="1" applyAlignment="1" applyProtection="1">
      <alignment vertical="top"/>
    </xf>
    <xf numFmtId="0" fontId="19" fillId="0" borderId="0" xfId="18" applyFont="1" applyFill="1" applyBorder="1" applyAlignment="1" applyProtection="1"/>
    <xf numFmtId="0" fontId="19" fillId="0" borderId="0" xfId="7" applyFont="1" applyFill="1" applyBorder="1" applyAlignment="1" applyProtection="1">
      <alignment horizontal="left"/>
    </xf>
    <xf numFmtId="0" fontId="0" fillId="0" borderId="0" xfId="0" applyAlignment="1">
      <alignment horizontal="left"/>
    </xf>
    <xf numFmtId="0" fontId="3" fillId="0" borderId="0" xfId="0" quotePrefix="1" applyFont="1" applyAlignment="1">
      <alignment vertical="top" wrapText="1"/>
    </xf>
    <xf numFmtId="0" fontId="19" fillId="0" borderId="0" xfId="8" applyFont="1" applyFill="1" applyBorder="1" applyAlignment="1" applyProtection="1">
      <alignment horizontal="left"/>
    </xf>
    <xf numFmtId="49" fontId="10" fillId="4" borderId="0" xfId="8" quotePrefix="1" applyNumberFormat="1" applyFont="1" applyFill="1" applyBorder="1" applyAlignment="1">
      <alignment vertical="top" wrapText="1"/>
    </xf>
    <xf numFmtId="0" fontId="3" fillId="0" borderId="0" xfId="14" quotePrefix="1" applyFont="1" applyBorder="1" applyAlignment="1" applyProtection="1">
      <alignment horizontal="left" wrapText="1"/>
    </xf>
    <xf numFmtId="0" fontId="3" fillId="0" borderId="0" xfId="14" quotePrefix="1" applyFont="1" applyBorder="1" applyAlignment="1" applyProtection="1">
      <alignment horizontal="left"/>
    </xf>
    <xf numFmtId="0" fontId="21" fillId="0" borderId="0" xfId="6" applyBorder="1" applyAlignment="1">
      <alignment horizontal="left"/>
    </xf>
    <xf numFmtId="0" fontId="23" fillId="0" borderId="10" xfId="8" applyFont="1" applyFill="1" applyBorder="1" applyAlignment="1" applyProtection="1">
      <alignment horizontal="center"/>
    </xf>
    <xf numFmtId="0" fontId="24" fillId="0" borderId="0" xfId="14" applyFont="1" applyFill="1" applyBorder="1" applyAlignment="1" applyProtection="1"/>
    <xf numFmtId="0" fontId="2" fillId="0" borderId="0" xfId="6" applyFont="1" applyBorder="1" applyAlignment="1"/>
    <xf numFmtId="0" fontId="21" fillId="0" borderId="0" xfId="6" applyBorder="1" applyAlignment="1"/>
    <xf numFmtId="0" fontId="3" fillId="4" borderId="0" xfId="15" quotePrefix="1" applyFont="1" applyFill="1" applyAlignment="1">
      <alignment vertical="top" wrapText="1"/>
    </xf>
    <xf numFmtId="0" fontId="20" fillId="4" borderId="0" xfId="6" applyFont="1" applyFill="1" applyAlignment="1">
      <alignment vertical="top" wrapText="1"/>
    </xf>
    <xf numFmtId="49" fontId="50" fillId="0" borderId="4" xfId="26" applyNumberFormat="1" applyFont="1" applyBorder="1" applyAlignment="1">
      <alignment horizontal="center"/>
    </xf>
    <xf numFmtId="0" fontId="50" fillId="0" borderId="9" xfId="26" applyFont="1" applyBorder="1" applyAlignment="1">
      <alignment horizontal="center"/>
    </xf>
    <xf numFmtId="0" fontId="50" fillId="0" borderId="10" xfId="26" applyFont="1" applyBorder="1" applyAlignment="1">
      <alignment horizontal="center"/>
    </xf>
    <xf numFmtId="0" fontId="49" fillId="0" borderId="0" xfId="26" applyFont="1" applyAlignment="1">
      <alignment vertical="center" wrapText="1"/>
    </xf>
    <xf numFmtId="0" fontId="0" fillId="0" borderId="0" xfId="0" applyAlignment="1">
      <alignment vertical="center" wrapText="1"/>
    </xf>
    <xf numFmtId="0" fontId="49" fillId="0" borderId="0" xfId="26" applyFont="1" applyAlignment="1"/>
    <xf numFmtId="0" fontId="32" fillId="0" borderId="0" xfId="5" applyFont="1" applyAlignment="1" applyProtection="1">
      <alignment horizontal="center" vertical="center" wrapText="1"/>
    </xf>
    <xf numFmtId="0" fontId="3"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19" fillId="0" borderId="0" xfId="19" applyFont="1" applyFill="1" applyAlignment="1" applyProtection="1">
      <alignment wrapText="1"/>
    </xf>
    <xf numFmtId="0" fontId="0" fillId="0" borderId="0" xfId="0" applyAlignment="1">
      <alignment wrapText="1"/>
    </xf>
    <xf numFmtId="0" fontId="19" fillId="0" borderId="0" xfId="9" applyFont="1" applyFill="1" applyBorder="1" applyAlignment="1" applyProtection="1">
      <alignment horizontal="left" wrapText="1" readingOrder="1"/>
    </xf>
    <xf numFmtId="0" fontId="0" fillId="0" borderId="0" xfId="0" applyAlignment="1">
      <alignment wrapText="1" readingOrder="1"/>
    </xf>
    <xf numFmtId="0" fontId="14" fillId="6" borderId="0" xfId="9" applyFont="1" applyFill="1" applyBorder="1" applyAlignment="1" applyProtection="1">
      <alignment horizontal="left" wrapText="1" readingOrder="1"/>
    </xf>
    <xf numFmtId="0" fontId="0" fillId="6" borderId="0" xfId="0" applyFill="1" applyAlignment="1">
      <alignment wrapText="1"/>
    </xf>
  </cellXfs>
  <cellStyles count="28">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Percent" xfId="27" builtinId="5"/>
    <cellStyle name="Total" xfId="25" builtinId="25" customBuiltin="1"/>
  </cellStyles>
  <dxfs count="2">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ia.gov/"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E18" sqref="E18"/>
    </sheetView>
  </sheetViews>
  <sheetFormatPr defaultRowHeight="12.75" x14ac:dyDescent="0.2"/>
  <cols>
    <col min="1" max="1" width="6.42578125" customWidth="1"/>
    <col min="2" max="2" width="14" customWidth="1"/>
    <col min="3" max="3" width="10.85546875" customWidth="1"/>
  </cols>
  <sheetData>
    <row r="1" spans="1:74" x14ac:dyDescent="0.2">
      <c r="A1" s="259" t="s">
        <v>223</v>
      </c>
      <c r="B1" s="260"/>
      <c r="C1" s="260"/>
      <c r="D1" s="710" t="s">
        <v>1401</v>
      </c>
      <c r="E1" s="711"/>
      <c r="F1" s="711"/>
      <c r="G1" s="260"/>
      <c r="H1" s="260"/>
      <c r="I1" s="260"/>
      <c r="J1" s="260"/>
      <c r="K1" s="260"/>
      <c r="L1" s="260"/>
      <c r="M1" s="260"/>
      <c r="N1" s="260"/>
      <c r="O1" s="260"/>
      <c r="P1" s="260"/>
    </row>
    <row r="2" spans="1:74" x14ac:dyDescent="0.2">
      <c r="A2" s="707" t="s">
        <v>1352</v>
      </c>
      <c r="D2" s="712" t="s">
        <v>1402</v>
      </c>
      <c r="E2" s="713"/>
      <c r="F2" s="713"/>
      <c r="G2" s="709" t="str">
        <f>"EIA completed modeling and analysis for this report on "&amp;Dates!D2&amp;"."</f>
        <v>EIA completed modeling and analysis for this report on Thursday March 3, 2022.</v>
      </c>
      <c r="H2" s="709"/>
      <c r="I2" s="709"/>
      <c r="J2" s="709"/>
      <c r="K2" s="709"/>
      <c r="L2" s="709"/>
      <c r="M2" s="709"/>
    </row>
    <row r="3" spans="1:74" x14ac:dyDescent="0.2">
      <c r="A3" t="s">
        <v>102</v>
      </c>
      <c r="D3" s="644">
        <f>YEAR(D1)-4</f>
        <v>2018</v>
      </c>
      <c r="G3" s="708"/>
      <c r="H3" s="12"/>
      <c r="I3" s="12"/>
      <c r="J3" s="12"/>
      <c r="K3" s="12"/>
      <c r="L3" s="12"/>
      <c r="M3" s="12"/>
    </row>
    <row r="4" spans="1:74" x14ac:dyDescent="0.2">
      <c r="D4" s="257"/>
    </row>
    <row r="5" spans="1:74" x14ac:dyDescent="0.2">
      <c r="A5" t="s">
        <v>1024</v>
      </c>
      <c r="D5" s="257">
        <f>+D3*100+1</f>
        <v>201801</v>
      </c>
    </row>
    <row r="7" spans="1:74" x14ac:dyDescent="0.2">
      <c r="A7" t="s">
        <v>1026</v>
      </c>
      <c r="D7" s="643">
        <f>IF(MONTH(D1)&gt;1,100*YEAR(D1)+MONTH(D1)-1,100*(YEAR(D1)-1)+12)</f>
        <v>202202</v>
      </c>
    </row>
    <row r="10" spans="1:74" s="271" customFormat="1" x14ac:dyDescent="0.2">
      <c r="A10" s="271" t="s">
        <v>224</v>
      </c>
    </row>
    <row r="11" spans="1:74" s="12" customFormat="1" ht="11.25" x14ac:dyDescent="0.2">
      <c r="A11" s="43"/>
      <c r="B11" s="44" t="s">
        <v>748</v>
      </c>
      <c r="C11" s="272">
        <f>+D5</f>
        <v>201801</v>
      </c>
      <c r="D11" s="45">
        <f>C11+1</f>
        <v>201802</v>
      </c>
      <c r="E11" s="45">
        <f>D11+1</f>
        <v>201803</v>
      </c>
      <c r="F11" s="46">
        <f>E11+1</f>
        <v>201804</v>
      </c>
      <c r="G11" s="46">
        <f t="shared" ref="G11:BR11" si="0">F11+1</f>
        <v>201805</v>
      </c>
      <c r="H11" s="46">
        <f t="shared" si="0"/>
        <v>201806</v>
      </c>
      <c r="I11" s="46">
        <f t="shared" si="0"/>
        <v>201807</v>
      </c>
      <c r="J11" s="46">
        <f t="shared" si="0"/>
        <v>201808</v>
      </c>
      <c r="K11" s="46">
        <f t="shared" si="0"/>
        <v>201809</v>
      </c>
      <c r="L11" s="46">
        <f t="shared" si="0"/>
        <v>201810</v>
      </c>
      <c r="M11" s="46">
        <f t="shared" si="0"/>
        <v>201811</v>
      </c>
      <c r="N11" s="46">
        <f t="shared" si="0"/>
        <v>201812</v>
      </c>
      <c r="O11" s="46">
        <f>+C11+100</f>
        <v>201901</v>
      </c>
      <c r="P11" s="46">
        <f t="shared" si="0"/>
        <v>201902</v>
      </c>
      <c r="Q11" s="46">
        <f t="shared" si="0"/>
        <v>201903</v>
      </c>
      <c r="R11" s="46">
        <f t="shared" si="0"/>
        <v>201904</v>
      </c>
      <c r="S11" s="46">
        <f t="shared" si="0"/>
        <v>201905</v>
      </c>
      <c r="T11" s="46">
        <f t="shared" si="0"/>
        <v>201906</v>
      </c>
      <c r="U11" s="46">
        <f t="shared" si="0"/>
        <v>201907</v>
      </c>
      <c r="V11" s="46">
        <f t="shared" si="0"/>
        <v>201908</v>
      </c>
      <c r="W11" s="46">
        <f t="shared" si="0"/>
        <v>201909</v>
      </c>
      <c r="X11" s="46">
        <f t="shared" si="0"/>
        <v>201910</v>
      </c>
      <c r="Y11" s="46">
        <f t="shared" si="0"/>
        <v>201911</v>
      </c>
      <c r="Z11" s="46">
        <f t="shared" si="0"/>
        <v>201912</v>
      </c>
      <c r="AA11" s="46">
        <f>+O11+100</f>
        <v>202001</v>
      </c>
      <c r="AB11" s="46">
        <f t="shared" si="0"/>
        <v>202002</v>
      </c>
      <c r="AC11" s="46">
        <f t="shared" si="0"/>
        <v>202003</v>
      </c>
      <c r="AD11" s="46">
        <f t="shared" si="0"/>
        <v>202004</v>
      </c>
      <c r="AE11" s="46">
        <f t="shared" si="0"/>
        <v>202005</v>
      </c>
      <c r="AF11" s="46">
        <f t="shared" si="0"/>
        <v>202006</v>
      </c>
      <c r="AG11" s="46">
        <f t="shared" si="0"/>
        <v>202007</v>
      </c>
      <c r="AH11" s="46">
        <f t="shared" si="0"/>
        <v>202008</v>
      </c>
      <c r="AI11" s="46">
        <f t="shared" si="0"/>
        <v>202009</v>
      </c>
      <c r="AJ11" s="46">
        <f t="shared" si="0"/>
        <v>202010</v>
      </c>
      <c r="AK11" s="46">
        <f t="shared" si="0"/>
        <v>202011</v>
      </c>
      <c r="AL11" s="46">
        <f t="shared" si="0"/>
        <v>202012</v>
      </c>
      <c r="AM11" s="46">
        <f>+AA11+100</f>
        <v>202101</v>
      </c>
      <c r="AN11" s="46">
        <f t="shared" si="0"/>
        <v>202102</v>
      </c>
      <c r="AO11" s="46">
        <f t="shared" si="0"/>
        <v>202103</v>
      </c>
      <c r="AP11" s="46">
        <f t="shared" si="0"/>
        <v>202104</v>
      </c>
      <c r="AQ11" s="46">
        <f t="shared" si="0"/>
        <v>202105</v>
      </c>
      <c r="AR11" s="46">
        <f t="shared" si="0"/>
        <v>202106</v>
      </c>
      <c r="AS11" s="46">
        <f t="shared" si="0"/>
        <v>202107</v>
      </c>
      <c r="AT11" s="46">
        <f t="shared" si="0"/>
        <v>202108</v>
      </c>
      <c r="AU11" s="46">
        <f t="shared" si="0"/>
        <v>202109</v>
      </c>
      <c r="AV11" s="46">
        <f t="shared" si="0"/>
        <v>202110</v>
      </c>
      <c r="AW11" s="46">
        <f t="shared" si="0"/>
        <v>202111</v>
      </c>
      <c r="AX11" s="46">
        <f t="shared" si="0"/>
        <v>202112</v>
      </c>
      <c r="AY11" s="46">
        <f>+AM11+100</f>
        <v>202201</v>
      </c>
      <c r="AZ11" s="46">
        <f t="shared" si="0"/>
        <v>202202</v>
      </c>
      <c r="BA11" s="46">
        <f t="shared" si="0"/>
        <v>202203</v>
      </c>
      <c r="BB11" s="46">
        <f t="shared" si="0"/>
        <v>202204</v>
      </c>
      <c r="BC11" s="46">
        <f t="shared" si="0"/>
        <v>202205</v>
      </c>
      <c r="BD11" s="46">
        <f t="shared" si="0"/>
        <v>202206</v>
      </c>
      <c r="BE11" s="46">
        <f t="shared" si="0"/>
        <v>202207</v>
      </c>
      <c r="BF11" s="46">
        <f t="shared" si="0"/>
        <v>202208</v>
      </c>
      <c r="BG11" s="46">
        <f t="shared" si="0"/>
        <v>202209</v>
      </c>
      <c r="BH11" s="46">
        <f t="shared" si="0"/>
        <v>202210</v>
      </c>
      <c r="BI11" s="46">
        <f t="shared" si="0"/>
        <v>202211</v>
      </c>
      <c r="BJ11" s="46">
        <f t="shared" si="0"/>
        <v>202212</v>
      </c>
      <c r="BK11" s="46">
        <f>+AY11+100</f>
        <v>202301</v>
      </c>
      <c r="BL11" s="46">
        <f t="shared" si="0"/>
        <v>202302</v>
      </c>
      <c r="BM11" s="46">
        <f t="shared" si="0"/>
        <v>202303</v>
      </c>
      <c r="BN11" s="46">
        <f t="shared" si="0"/>
        <v>202304</v>
      </c>
      <c r="BO11" s="46">
        <f t="shared" si="0"/>
        <v>202305</v>
      </c>
      <c r="BP11" s="46">
        <f t="shared" si="0"/>
        <v>202306</v>
      </c>
      <c r="BQ11" s="46">
        <f t="shared" si="0"/>
        <v>202307</v>
      </c>
      <c r="BR11" s="46">
        <f t="shared" si="0"/>
        <v>202308</v>
      </c>
      <c r="BS11" s="46">
        <f>BR11+1</f>
        <v>202309</v>
      </c>
      <c r="BT11" s="46">
        <f>BS11+1</f>
        <v>202310</v>
      </c>
      <c r="BU11" s="46">
        <f>BT11+1</f>
        <v>202311</v>
      </c>
      <c r="BV11" s="46">
        <f>BU11+1</f>
        <v>202312</v>
      </c>
    </row>
    <row r="12" spans="1:74" s="12" customFormat="1" ht="11.25" x14ac:dyDescent="0.2">
      <c r="A12" s="43"/>
      <c r="B12" s="47" t="s">
        <v>230</v>
      </c>
      <c r="C12" s="48">
        <v>289</v>
      </c>
      <c r="D12" s="48">
        <v>290</v>
      </c>
      <c r="E12" s="48">
        <v>291</v>
      </c>
      <c r="F12" s="48">
        <v>292</v>
      </c>
      <c r="G12" s="48">
        <v>293</v>
      </c>
      <c r="H12" s="48">
        <v>294</v>
      </c>
      <c r="I12" s="48">
        <v>295</v>
      </c>
      <c r="J12" s="48">
        <v>296</v>
      </c>
      <c r="K12" s="48">
        <v>297</v>
      </c>
      <c r="L12" s="48">
        <v>298</v>
      </c>
      <c r="M12" s="48">
        <v>299</v>
      </c>
      <c r="N12" s="48">
        <v>300</v>
      </c>
      <c r="O12" s="48">
        <v>301</v>
      </c>
      <c r="P12" s="48">
        <v>302</v>
      </c>
      <c r="Q12" s="48">
        <v>303</v>
      </c>
      <c r="R12" s="48">
        <v>304</v>
      </c>
      <c r="S12" s="48">
        <v>305</v>
      </c>
      <c r="T12" s="48">
        <v>306</v>
      </c>
      <c r="U12" s="48">
        <v>307</v>
      </c>
      <c r="V12" s="48">
        <v>308</v>
      </c>
      <c r="W12" s="48">
        <v>309</v>
      </c>
      <c r="X12" s="48">
        <v>310</v>
      </c>
      <c r="Y12" s="48">
        <v>311</v>
      </c>
      <c r="Z12" s="48">
        <v>312</v>
      </c>
      <c r="AA12" s="48">
        <v>313</v>
      </c>
      <c r="AB12" s="48">
        <v>314</v>
      </c>
      <c r="AC12" s="48">
        <v>315</v>
      </c>
      <c r="AD12" s="48">
        <v>316</v>
      </c>
      <c r="AE12" s="48">
        <v>317</v>
      </c>
      <c r="AF12" s="48">
        <v>318</v>
      </c>
      <c r="AG12" s="48">
        <v>319</v>
      </c>
      <c r="AH12" s="48">
        <v>320</v>
      </c>
      <c r="AI12" s="48">
        <v>321</v>
      </c>
      <c r="AJ12" s="48">
        <v>322</v>
      </c>
      <c r="AK12" s="48">
        <v>323</v>
      </c>
      <c r="AL12" s="48">
        <v>324</v>
      </c>
      <c r="AM12" s="48">
        <v>325</v>
      </c>
      <c r="AN12" s="48">
        <v>326</v>
      </c>
      <c r="AO12" s="48">
        <v>327</v>
      </c>
      <c r="AP12" s="48">
        <v>328</v>
      </c>
      <c r="AQ12" s="48">
        <v>329</v>
      </c>
      <c r="AR12" s="48">
        <v>330</v>
      </c>
      <c r="AS12" s="48">
        <v>331</v>
      </c>
      <c r="AT12" s="48">
        <v>332</v>
      </c>
      <c r="AU12" s="48">
        <v>333</v>
      </c>
      <c r="AV12" s="48">
        <v>334</v>
      </c>
      <c r="AW12" s="48">
        <v>335</v>
      </c>
      <c r="AX12" s="48">
        <v>336</v>
      </c>
      <c r="AY12" s="48">
        <v>337</v>
      </c>
      <c r="AZ12" s="48">
        <v>338</v>
      </c>
      <c r="BA12" s="48">
        <v>339</v>
      </c>
      <c r="BB12" s="48">
        <v>340</v>
      </c>
      <c r="BC12" s="48">
        <v>341</v>
      </c>
      <c r="BD12" s="48">
        <v>342</v>
      </c>
      <c r="BE12" s="48">
        <v>343</v>
      </c>
      <c r="BF12" s="48">
        <v>344</v>
      </c>
      <c r="BG12" s="48">
        <v>345</v>
      </c>
      <c r="BH12" s="48">
        <v>346</v>
      </c>
      <c r="BI12" s="48">
        <v>347</v>
      </c>
      <c r="BJ12" s="48">
        <v>348</v>
      </c>
      <c r="BK12" s="48">
        <v>349</v>
      </c>
      <c r="BL12" s="48">
        <v>350</v>
      </c>
      <c r="BM12" s="48">
        <v>351</v>
      </c>
      <c r="BN12" s="48">
        <v>352</v>
      </c>
      <c r="BO12" s="48">
        <v>353</v>
      </c>
      <c r="BP12" s="48">
        <v>354</v>
      </c>
      <c r="BQ12" s="48">
        <v>355</v>
      </c>
      <c r="BR12" s="48">
        <v>356</v>
      </c>
      <c r="BS12" s="48">
        <v>357</v>
      </c>
      <c r="BT12" s="48">
        <v>358</v>
      </c>
      <c r="BU12" s="48">
        <v>359</v>
      </c>
      <c r="BV12" s="48">
        <v>360</v>
      </c>
    </row>
    <row r="13" spans="1:74" s="271" customFormat="1" x14ac:dyDescent="0.2">
      <c r="B13" s="47" t="s">
        <v>1025</v>
      </c>
      <c r="C13" s="48">
        <f>IF(C11&lt;=$D$7,1,0)</f>
        <v>1</v>
      </c>
      <c r="D13" s="48">
        <f t="shared" ref="D13:BO13" si="1">IF(D11&lt;=$D$7,1,0)</f>
        <v>1</v>
      </c>
      <c r="E13" s="48">
        <f t="shared" si="1"/>
        <v>1</v>
      </c>
      <c r="F13" s="48">
        <f t="shared" si="1"/>
        <v>1</v>
      </c>
      <c r="G13" s="48">
        <f t="shared" si="1"/>
        <v>1</v>
      </c>
      <c r="H13" s="48">
        <f t="shared" si="1"/>
        <v>1</v>
      </c>
      <c r="I13" s="48">
        <f t="shared" si="1"/>
        <v>1</v>
      </c>
      <c r="J13" s="48">
        <f t="shared" si="1"/>
        <v>1</v>
      </c>
      <c r="K13" s="48">
        <f t="shared" si="1"/>
        <v>1</v>
      </c>
      <c r="L13" s="48">
        <f t="shared" si="1"/>
        <v>1</v>
      </c>
      <c r="M13" s="48">
        <f t="shared" si="1"/>
        <v>1</v>
      </c>
      <c r="N13" s="48">
        <f t="shared" si="1"/>
        <v>1</v>
      </c>
      <c r="O13" s="48">
        <f t="shared" si="1"/>
        <v>1</v>
      </c>
      <c r="P13" s="48">
        <f t="shared" si="1"/>
        <v>1</v>
      </c>
      <c r="Q13" s="48">
        <f t="shared" si="1"/>
        <v>1</v>
      </c>
      <c r="R13" s="48">
        <f t="shared" si="1"/>
        <v>1</v>
      </c>
      <c r="S13" s="48">
        <f t="shared" si="1"/>
        <v>1</v>
      </c>
      <c r="T13" s="48">
        <f t="shared" si="1"/>
        <v>1</v>
      </c>
      <c r="U13" s="48">
        <f t="shared" si="1"/>
        <v>1</v>
      </c>
      <c r="V13" s="48">
        <f t="shared" si="1"/>
        <v>1</v>
      </c>
      <c r="W13" s="48">
        <f t="shared" si="1"/>
        <v>1</v>
      </c>
      <c r="X13" s="48">
        <f t="shared" si="1"/>
        <v>1</v>
      </c>
      <c r="Y13" s="48">
        <f t="shared" si="1"/>
        <v>1</v>
      </c>
      <c r="Z13" s="48">
        <f t="shared" si="1"/>
        <v>1</v>
      </c>
      <c r="AA13" s="48">
        <f t="shared" si="1"/>
        <v>1</v>
      </c>
      <c r="AB13" s="48">
        <f t="shared" si="1"/>
        <v>1</v>
      </c>
      <c r="AC13" s="48">
        <f t="shared" si="1"/>
        <v>1</v>
      </c>
      <c r="AD13" s="48">
        <f t="shared" si="1"/>
        <v>1</v>
      </c>
      <c r="AE13" s="48">
        <f t="shared" si="1"/>
        <v>1</v>
      </c>
      <c r="AF13" s="48">
        <f t="shared" si="1"/>
        <v>1</v>
      </c>
      <c r="AG13" s="48">
        <f t="shared" si="1"/>
        <v>1</v>
      </c>
      <c r="AH13" s="48">
        <f t="shared" si="1"/>
        <v>1</v>
      </c>
      <c r="AI13" s="48">
        <f t="shared" si="1"/>
        <v>1</v>
      </c>
      <c r="AJ13" s="48">
        <f t="shared" si="1"/>
        <v>1</v>
      </c>
      <c r="AK13" s="48">
        <f t="shared" si="1"/>
        <v>1</v>
      </c>
      <c r="AL13" s="48">
        <f t="shared" si="1"/>
        <v>1</v>
      </c>
      <c r="AM13" s="48">
        <f t="shared" si="1"/>
        <v>1</v>
      </c>
      <c r="AN13" s="48">
        <f t="shared" si="1"/>
        <v>1</v>
      </c>
      <c r="AO13" s="48">
        <f t="shared" si="1"/>
        <v>1</v>
      </c>
      <c r="AP13" s="48">
        <f t="shared" si="1"/>
        <v>1</v>
      </c>
      <c r="AQ13" s="48">
        <f t="shared" si="1"/>
        <v>1</v>
      </c>
      <c r="AR13" s="48">
        <f t="shared" si="1"/>
        <v>1</v>
      </c>
      <c r="AS13" s="48">
        <f t="shared" si="1"/>
        <v>1</v>
      </c>
      <c r="AT13" s="48">
        <f t="shared" si="1"/>
        <v>1</v>
      </c>
      <c r="AU13" s="48">
        <f t="shared" si="1"/>
        <v>1</v>
      </c>
      <c r="AV13" s="48">
        <f t="shared" si="1"/>
        <v>1</v>
      </c>
      <c r="AW13" s="48">
        <f t="shared" si="1"/>
        <v>1</v>
      </c>
      <c r="AX13" s="48">
        <f t="shared" si="1"/>
        <v>1</v>
      </c>
      <c r="AY13" s="48">
        <f t="shared" si="1"/>
        <v>1</v>
      </c>
      <c r="AZ13" s="48">
        <f t="shared" si="1"/>
        <v>1</v>
      </c>
      <c r="BA13" s="48">
        <f t="shared" si="1"/>
        <v>0</v>
      </c>
      <c r="BB13" s="48">
        <f t="shared" si="1"/>
        <v>0</v>
      </c>
      <c r="BC13" s="48">
        <f t="shared" si="1"/>
        <v>0</v>
      </c>
      <c r="BD13" s="48">
        <f t="shared" si="1"/>
        <v>0</v>
      </c>
      <c r="BE13" s="48">
        <f t="shared" si="1"/>
        <v>0</v>
      </c>
      <c r="BF13" s="48">
        <f t="shared" si="1"/>
        <v>0</v>
      </c>
      <c r="BG13" s="48">
        <f t="shared" si="1"/>
        <v>0</v>
      </c>
      <c r="BH13" s="48">
        <f t="shared" si="1"/>
        <v>0</v>
      </c>
      <c r="BI13" s="48">
        <f t="shared" si="1"/>
        <v>0</v>
      </c>
      <c r="BJ13" s="48">
        <f t="shared" si="1"/>
        <v>0</v>
      </c>
      <c r="BK13" s="48">
        <f t="shared" si="1"/>
        <v>0</v>
      </c>
      <c r="BL13" s="48">
        <f t="shared" si="1"/>
        <v>0</v>
      </c>
      <c r="BM13" s="48">
        <f t="shared" si="1"/>
        <v>0</v>
      </c>
      <c r="BN13" s="48">
        <f t="shared" si="1"/>
        <v>0</v>
      </c>
      <c r="BO13" s="48">
        <f t="shared" si="1"/>
        <v>0</v>
      </c>
      <c r="BP13" s="48">
        <f t="shared" ref="BP13:BV13" si="2">IF(BP11&lt;=$D$7,1,0)</f>
        <v>0</v>
      </c>
      <c r="BQ13" s="48">
        <f t="shared" si="2"/>
        <v>0</v>
      </c>
      <c r="BR13" s="48">
        <f t="shared" si="2"/>
        <v>0</v>
      </c>
      <c r="BS13" s="48">
        <f t="shared" si="2"/>
        <v>0</v>
      </c>
      <c r="BT13" s="48">
        <f t="shared" si="2"/>
        <v>0</v>
      </c>
      <c r="BU13" s="48">
        <f t="shared" si="2"/>
        <v>0</v>
      </c>
      <c r="BV13" s="48">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CA180"/>
  <sheetViews>
    <sheetView workbookViewId="0">
      <pane xSplit="2" ySplit="4" topLeftCell="AU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12" style="153" customWidth="1"/>
    <col min="2" max="2" width="32.42578125" style="153" customWidth="1"/>
    <col min="3" max="3" width="7.5703125" style="153" customWidth="1"/>
    <col min="4" max="50" width="6.5703125" style="153" customWidth="1"/>
    <col min="51" max="55" width="6.5703125" style="365" customWidth="1"/>
    <col min="56" max="58" width="6.5703125" style="585" customWidth="1"/>
    <col min="59" max="59" width="6.5703125" style="365" customWidth="1"/>
    <col min="60" max="60" width="6.5703125" style="669" customWidth="1"/>
    <col min="61" max="62" width="6.5703125" style="365" customWidth="1"/>
    <col min="63" max="74" width="6.5703125" style="153" customWidth="1"/>
    <col min="75" max="75" width="9.5703125" style="153"/>
    <col min="76" max="77" width="11.5703125" style="153" bestFit="1" customWidth="1"/>
    <col min="78" max="16384" width="9.5703125" style="153"/>
  </cols>
  <sheetData>
    <row r="1" spans="1:74" ht="13.35" customHeight="1" x14ac:dyDescent="0.2">
      <c r="A1" s="758" t="s">
        <v>792</v>
      </c>
      <c r="B1" s="790" t="s">
        <v>974</v>
      </c>
      <c r="C1" s="791"/>
      <c r="D1" s="791"/>
      <c r="E1" s="791"/>
      <c r="F1" s="791"/>
      <c r="G1" s="791"/>
      <c r="H1" s="791"/>
      <c r="I1" s="791"/>
      <c r="J1" s="791"/>
      <c r="K1" s="791"/>
      <c r="L1" s="791"/>
      <c r="M1" s="791"/>
      <c r="N1" s="791"/>
      <c r="O1" s="791"/>
      <c r="P1" s="791"/>
      <c r="Q1" s="791"/>
      <c r="R1" s="791"/>
      <c r="S1" s="791"/>
      <c r="T1" s="791"/>
      <c r="U1" s="791"/>
      <c r="V1" s="791"/>
      <c r="W1" s="791"/>
      <c r="X1" s="791"/>
      <c r="Y1" s="791"/>
      <c r="Z1" s="791"/>
      <c r="AA1" s="791"/>
      <c r="AB1" s="791"/>
      <c r="AC1" s="791"/>
      <c r="AD1" s="791"/>
      <c r="AE1" s="791"/>
      <c r="AF1" s="791"/>
      <c r="AG1" s="791"/>
      <c r="AH1" s="791"/>
      <c r="AI1" s="791"/>
      <c r="AJ1" s="791"/>
      <c r="AK1" s="791"/>
      <c r="AL1" s="791"/>
      <c r="AM1" s="281"/>
    </row>
    <row r="2" spans="1:74" ht="12.75" x14ac:dyDescent="0.2">
      <c r="A2" s="759"/>
      <c r="B2" s="486" t="str">
        <f>"U.S. Energy Information Administration  |  Short-Term Energy Outlook  - "&amp;Dates!D1</f>
        <v>U.S. Energy Information Administration  |  Short-Term Energy Outlook  - March 2022</v>
      </c>
      <c r="C2" s="487"/>
      <c r="D2" s="487"/>
      <c r="E2" s="487"/>
      <c r="F2" s="487"/>
      <c r="G2" s="487"/>
      <c r="H2" s="487"/>
      <c r="I2" s="672"/>
      <c r="J2" s="672"/>
      <c r="K2" s="672"/>
      <c r="L2" s="672"/>
      <c r="M2" s="672"/>
      <c r="N2" s="672"/>
      <c r="O2" s="672"/>
      <c r="P2" s="672"/>
      <c r="Q2" s="672"/>
      <c r="R2" s="672"/>
      <c r="S2" s="672"/>
      <c r="T2" s="672"/>
      <c r="U2" s="672"/>
      <c r="V2" s="672"/>
      <c r="W2" s="672"/>
      <c r="X2" s="672"/>
      <c r="Y2" s="672"/>
      <c r="Z2" s="672"/>
      <c r="AA2" s="672"/>
      <c r="AB2" s="672"/>
      <c r="AC2" s="672"/>
      <c r="AD2" s="672"/>
      <c r="AE2" s="672"/>
      <c r="AF2" s="672"/>
      <c r="AG2" s="672"/>
      <c r="AH2" s="672"/>
      <c r="AI2" s="672"/>
      <c r="AJ2" s="672"/>
      <c r="AK2" s="672"/>
      <c r="AL2" s="672"/>
      <c r="AM2" s="702"/>
      <c r="AN2" s="703"/>
      <c r="AO2" s="703"/>
      <c r="AP2" s="703"/>
      <c r="AQ2" s="703"/>
      <c r="AR2" s="703"/>
      <c r="AS2" s="703"/>
      <c r="AT2" s="703"/>
    </row>
    <row r="3" spans="1:74" s="12" customFormat="1" ht="12.75" x14ac:dyDescent="0.2">
      <c r="A3" s="14"/>
      <c r="B3" s="15"/>
      <c r="C3" s="761">
        <f>Dates!D3</f>
        <v>2018</v>
      </c>
      <c r="D3" s="752"/>
      <c r="E3" s="752"/>
      <c r="F3" s="752"/>
      <c r="G3" s="752"/>
      <c r="H3" s="752"/>
      <c r="I3" s="752"/>
      <c r="J3" s="752"/>
      <c r="K3" s="752"/>
      <c r="L3" s="752"/>
      <c r="M3" s="752"/>
      <c r="N3" s="753"/>
      <c r="O3" s="761">
        <f>C3+1</f>
        <v>2019</v>
      </c>
      <c r="P3" s="762"/>
      <c r="Q3" s="762"/>
      <c r="R3" s="762"/>
      <c r="S3" s="762"/>
      <c r="T3" s="762"/>
      <c r="U3" s="762"/>
      <c r="V3" s="762"/>
      <c r="W3" s="762"/>
      <c r="X3" s="752"/>
      <c r="Y3" s="752"/>
      <c r="Z3" s="753"/>
      <c r="AA3" s="749">
        <f>O3+1</f>
        <v>2020</v>
      </c>
      <c r="AB3" s="752"/>
      <c r="AC3" s="752"/>
      <c r="AD3" s="752"/>
      <c r="AE3" s="752"/>
      <c r="AF3" s="752"/>
      <c r="AG3" s="752"/>
      <c r="AH3" s="752"/>
      <c r="AI3" s="752"/>
      <c r="AJ3" s="752"/>
      <c r="AK3" s="752"/>
      <c r="AL3" s="753"/>
      <c r="AM3" s="749">
        <f>AA3+1</f>
        <v>2021</v>
      </c>
      <c r="AN3" s="752"/>
      <c r="AO3" s="752"/>
      <c r="AP3" s="752"/>
      <c r="AQ3" s="752"/>
      <c r="AR3" s="752"/>
      <c r="AS3" s="752"/>
      <c r="AT3" s="752"/>
      <c r="AU3" s="752"/>
      <c r="AV3" s="752"/>
      <c r="AW3" s="752"/>
      <c r="AX3" s="753"/>
      <c r="AY3" s="749">
        <f>AM3+1</f>
        <v>2022</v>
      </c>
      <c r="AZ3" s="750"/>
      <c r="BA3" s="750"/>
      <c r="BB3" s="750"/>
      <c r="BC3" s="750"/>
      <c r="BD3" s="750"/>
      <c r="BE3" s="750"/>
      <c r="BF3" s="750"/>
      <c r="BG3" s="750"/>
      <c r="BH3" s="750"/>
      <c r="BI3" s="750"/>
      <c r="BJ3" s="751"/>
      <c r="BK3" s="749">
        <f>AY3+1</f>
        <v>2023</v>
      </c>
      <c r="BL3" s="752"/>
      <c r="BM3" s="752"/>
      <c r="BN3" s="752"/>
      <c r="BO3" s="752"/>
      <c r="BP3" s="752"/>
      <c r="BQ3" s="752"/>
      <c r="BR3" s="752"/>
      <c r="BS3" s="752"/>
      <c r="BT3" s="752"/>
      <c r="BU3" s="752"/>
      <c r="BV3" s="753"/>
    </row>
    <row r="4" spans="1:74" s="12" customFormat="1" x14ac:dyDescent="0.2">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x14ac:dyDescent="0.2">
      <c r="A5" s="564"/>
      <c r="B5" s="154" t="s">
        <v>922</v>
      </c>
      <c r="C5" s="158"/>
      <c r="D5" s="158"/>
      <c r="E5" s="158"/>
      <c r="F5" s="158"/>
      <c r="G5" s="158"/>
      <c r="H5" s="158"/>
      <c r="I5" s="158"/>
      <c r="J5" s="158"/>
      <c r="K5" s="158"/>
      <c r="L5" s="158"/>
      <c r="M5" s="158"/>
      <c r="N5" s="158"/>
      <c r="O5" s="158"/>
      <c r="P5" s="158"/>
      <c r="Q5" s="158"/>
      <c r="R5" s="158"/>
      <c r="S5" s="158"/>
      <c r="T5" s="158"/>
      <c r="U5" s="158"/>
      <c r="V5" s="158"/>
      <c r="W5" s="158"/>
      <c r="X5" s="158"/>
      <c r="Y5" s="158"/>
      <c r="Z5" s="158"/>
      <c r="AA5" s="158"/>
      <c r="AB5" s="158"/>
      <c r="AC5" s="158"/>
      <c r="AD5" s="158"/>
      <c r="AE5" s="158"/>
      <c r="AF5" s="158"/>
      <c r="AG5" s="158"/>
      <c r="AH5" s="158"/>
      <c r="AI5" s="158"/>
      <c r="AJ5" s="158"/>
      <c r="AK5" s="158"/>
      <c r="AL5" s="158"/>
      <c r="AM5" s="158"/>
      <c r="AN5" s="158"/>
      <c r="AO5" s="158"/>
      <c r="AP5" s="158"/>
      <c r="AQ5" s="158"/>
      <c r="AR5" s="158"/>
      <c r="AS5" s="158"/>
      <c r="AT5" s="158"/>
      <c r="AU5" s="158"/>
      <c r="AV5" s="158"/>
      <c r="AW5" s="158"/>
      <c r="AX5" s="158"/>
      <c r="AY5" s="364"/>
      <c r="AZ5" s="364"/>
      <c r="BA5" s="364"/>
      <c r="BB5" s="364"/>
      <c r="BC5" s="364"/>
      <c r="BD5" s="573"/>
      <c r="BE5" s="573"/>
      <c r="BF5" s="573"/>
      <c r="BG5" s="573"/>
      <c r="BH5" s="573"/>
      <c r="BI5" s="573"/>
      <c r="BJ5" s="364"/>
      <c r="BK5" s="364"/>
      <c r="BL5" s="364"/>
      <c r="BM5" s="364"/>
      <c r="BN5" s="364"/>
      <c r="BO5" s="364"/>
      <c r="BP5" s="364"/>
      <c r="BQ5" s="364"/>
      <c r="BR5" s="364"/>
      <c r="BS5" s="364"/>
      <c r="BT5" s="364"/>
      <c r="BU5" s="364"/>
      <c r="BV5" s="364"/>
    </row>
    <row r="6" spans="1:74" x14ac:dyDescent="0.2">
      <c r="A6" s="565"/>
      <c r="B6" s="154" t="s">
        <v>923</v>
      </c>
      <c r="C6" s="158"/>
      <c r="D6" s="158"/>
      <c r="E6" s="158"/>
      <c r="F6" s="158"/>
      <c r="G6" s="158"/>
      <c r="H6" s="158"/>
      <c r="I6" s="158"/>
      <c r="J6" s="158"/>
      <c r="K6" s="158"/>
      <c r="L6" s="158"/>
      <c r="M6" s="158"/>
      <c r="N6" s="158"/>
      <c r="O6" s="158"/>
      <c r="P6" s="158"/>
      <c r="Q6" s="158"/>
      <c r="R6" s="158"/>
      <c r="S6" s="158"/>
      <c r="T6" s="158"/>
      <c r="U6" s="158"/>
      <c r="V6" s="158"/>
      <c r="W6" s="158"/>
      <c r="X6" s="158"/>
      <c r="Y6" s="158"/>
      <c r="Z6" s="158"/>
      <c r="AA6" s="158"/>
      <c r="AB6" s="158"/>
      <c r="AC6" s="158"/>
      <c r="AD6" s="158"/>
      <c r="AE6" s="158"/>
      <c r="AF6" s="158"/>
      <c r="AG6" s="158"/>
      <c r="AH6" s="158"/>
      <c r="AI6" s="158"/>
      <c r="AJ6" s="158"/>
      <c r="AK6" s="158"/>
      <c r="AL6" s="158"/>
      <c r="AM6" s="158"/>
      <c r="AN6" s="158"/>
      <c r="AO6" s="158"/>
      <c r="AP6" s="158"/>
      <c r="AQ6" s="158"/>
      <c r="AR6" s="158"/>
      <c r="AS6" s="158"/>
      <c r="AT6" s="158"/>
      <c r="AU6" s="158"/>
      <c r="AV6" s="158"/>
      <c r="AW6" s="158"/>
      <c r="AX6" s="158"/>
      <c r="AY6" s="364"/>
      <c r="AZ6" s="364"/>
      <c r="BA6" s="364"/>
      <c r="BB6" s="364"/>
      <c r="BC6" s="364"/>
      <c r="BD6" s="573"/>
      <c r="BE6" s="573"/>
      <c r="BF6" s="573"/>
      <c r="BG6" s="573"/>
      <c r="BH6" s="573"/>
      <c r="BI6" s="573"/>
      <c r="BJ6" s="364"/>
      <c r="BK6" s="364"/>
      <c r="BL6" s="364"/>
      <c r="BM6" s="364"/>
      <c r="BN6" s="364"/>
      <c r="BO6" s="364"/>
      <c r="BP6" s="364"/>
      <c r="BQ6" s="364"/>
      <c r="BR6" s="364"/>
      <c r="BS6" s="364"/>
      <c r="BT6" s="364"/>
      <c r="BU6" s="364"/>
      <c r="BV6" s="364"/>
    </row>
    <row r="7" spans="1:74" x14ac:dyDescent="0.2">
      <c r="A7" s="565" t="s">
        <v>924</v>
      </c>
      <c r="B7" s="566" t="s">
        <v>925</v>
      </c>
      <c r="C7" s="208">
        <v>1.5070319999999999</v>
      </c>
      <c r="D7" s="208">
        <v>1.6166069999999999</v>
      </c>
      <c r="E7" s="208">
        <v>1.668129</v>
      </c>
      <c r="F7" s="208">
        <v>1.7255670000000001</v>
      </c>
      <c r="G7" s="208">
        <v>1.7132259999999999</v>
      </c>
      <c r="H7" s="208">
        <v>1.6763999999999999</v>
      </c>
      <c r="I7" s="208">
        <v>1.7236769999999999</v>
      </c>
      <c r="J7" s="208">
        <v>1.7847420000000001</v>
      </c>
      <c r="K7" s="208">
        <v>1.8164670000000001</v>
      </c>
      <c r="L7" s="208">
        <v>1.8008390000000001</v>
      </c>
      <c r="M7" s="208">
        <v>1.7944329999999999</v>
      </c>
      <c r="N7" s="208">
        <v>1.729968</v>
      </c>
      <c r="O7" s="208">
        <v>1.801871</v>
      </c>
      <c r="P7" s="208">
        <v>1.928464</v>
      </c>
      <c r="Q7" s="208">
        <v>1.9012899999999999</v>
      </c>
      <c r="R7" s="208">
        <v>1.879167</v>
      </c>
      <c r="S7" s="208">
        <v>1.8852580000000001</v>
      </c>
      <c r="T7" s="208">
        <v>1.8316669999999999</v>
      </c>
      <c r="U7" s="208">
        <v>1.678226</v>
      </c>
      <c r="V7" s="208">
        <v>1.677484</v>
      </c>
      <c r="W7" s="208">
        <v>1.8148</v>
      </c>
      <c r="X7" s="208">
        <v>1.873839</v>
      </c>
      <c r="Y7" s="208">
        <v>1.839167</v>
      </c>
      <c r="Z7" s="208">
        <v>1.8487420000000001</v>
      </c>
      <c r="AA7" s="208">
        <v>1.9553229999999999</v>
      </c>
      <c r="AB7" s="208">
        <v>1.898862</v>
      </c>
      <c r="AC7" s="208">
        <v>1.978129</v>
      </c>
      <c r="AD7" s="208">
        <v>1.766</v>
      </c>
      <c r="AE7" s="208">
        <v>1.863097</v>
      </c>
      <c r="AF7" s="208">
        <v>2.1326000000000001</v>
      </c>
      <c r="AG7" s="208">
        <v>2.1820650000000001</v>
      </c>
      <c r="AH7" s="208">
        <v>2.1460970000000001</v>
      </c>
      <c r="AI7" s="208">
        <v>2.0971329999999999</v>
      </c>
      <c r="AJ7" s="208">
        <v>2.1388389999999999</v>
      </c>
      <c r="AK7" s="208">
        <v>2.1138330000000001</v>
      </c>
      <c r="AL7" s="208">
        <v>1.913645</v>
      </c>
      <c r="AM7" s="208">
        <v>2.0346129999999998</v>
      </c>
      <c r="AN7" s="208">
        <v>1.556071</v>
      </c>
      <c r="AO7" s="208">
        <v>1.980129</v>
      </c>
      <c r="AP7" s="208">
        <v>2.2029670000000001</v>
      </c>
      <c r="AQ7" s="208">
        <v>2.1748069999999999</v>
      </c>
      <c r="AR7" s="208">
        <v>2.1840329999999999</v>
      </c>
      <c r="AS7" s="208">
        <v>2.1623869999999998</v>
      </c>
      <c r="AT7" s="208">
        <v>2.2091940000000001</v>
      </c>
      <c r="AU7" s="208">
        <v>2.1828669999999999</v>
      </c>
      <c r="AV7" s="208">
        <v>2.289323</v>
      </c>
      <c r="AW7" s="208">
        <v>2.3464670000000001</v>
      </c>
      <c r="AX7" s="208">
        <v>2.3269679999999999</v>
      </c>
      <c r="AY7" s="208">
        <v>2.2186276086999999</v>
      </c>
      <c r="AZ7" s="208">
        <v>2.2807891100000002</v>
      </c>
      <c r="BA7" s="324">
        <v>2.3331550000000001</v>
      </c>
      <c r="BB7" s="324">
        <v>2.3566769999999999</v>
      </c>
      <c r="BC7" s="324">
        <v>2.3770579999999999</v>
      </c>
      <c r="BD7" s="324">
        <v>2.4191009999999999</v>
      </c>
      <c r="BE7" s="324">
        <v>2.4011390000000001</v>
      </c>
      <c r="BF7" s="324">
        <v>2.478027</v>
      </c>
      <c r="BG7" s="324">
        <v>2.5208059999999999</v>
      </c>
      <c r="BH7" s="324">
        <v>2.5660059999999998</v>
      </c>
      <c r="BI7" s="324">
        <v>2.6334919999999999</v>
      </c>
      <c r="BJ7" s="324">
        <v>2.5634869999999998</v>
      </c>
      <c r="BK7" s="324">
        <v>2.5418919999999998</v>
      </c>
      <c r="BL7" s="324">
        <v>2.56908</v>
      </c>
      <c r="BM7" s="324">
        <v>2.6066509999999998</v>
      </c>
      <c r="BN7" s="324">
        <v>2.6147480000000001</v>
      </c>
      <c r="BO7" s="324">
        <v>2.6478999999999999</v>
      </c>
      <c r="BP7" s="324">
        <v>2.562427</v>
      </c>
      <c r="BQ7" s="324">
        <v>2.5204390000000001</v>
      </c>
      <c r="BR7" s="324">
        <v>2.5792169999999999</v>
      </c>
      <c r="BS7" s="324">
        <v>2.5749059999999999</v>
      </c>
      <c r="BT7" s="324">
        <v>2.607335</v>
      </c>
      <c r="BU7" s="324">
        <v>2.6329669999999998</v>
      </c>
      <c r="BV7" s="324">
        <v>2.5545420000000001</v>
      </c>
    </row>
    <row r="8" spans="1:74" x14ac:dyDescent="0.2">
      <c r="A8" s="565" t="s">
        <v>926</v>
      </c>
      <c r="B8" s="566" t="s">
        <v>927</v>
      </c>
      <c r="C8" s="208">
        <v>1.2494190000000001</v>
      </c>
      <c r="D8" s="208">
        <v>1.309857</v>
      </c>
      <c r="E8" s="208">
        <v>1.3495159999999999</v>
      </c>
      <c r="F8" s="208">
        <v>1.360333</v>
      </c>
      <c r="G8" s="208">
        <v>1.3831610000000001</v>
      </c>
      <c r="H8" s="208">
        <v>1.3854</v>
      </c>
      <c r="I8" s="208">
        <v>1.4145810000000001</v>
      </c>
      <c r="J8" s="208">
        <v>1.460871</v>
      </c>
      <c r="K8" s="208">
        <v>1.472067</v>
      </c>
      <c r="L8" s="208">
        <v>1.46871</v>
      </c>
      <c r="M8" s="208">
        <v>1.4744330000000001</v>
      </c>
      <c r="N8" s="208">
        <v>1.4763869999999999</v>
      </c>
      <c r="O8" s="208">
        <v>1.4865159999999999</v>
      </c>
      <c r="P8" s="208">
        <v>1.502429</v>
      </c>
      <c r="Q8" s="208">
        <v>1.522742</v>
      </c>
      <c r="R8" s="208">
        <v>1.5525</v>
      </c>
      <c r="S8" s="208">
        <v>1.562452</v>
      </c>
      <c r="T8" s="208">
        <v>1.5563670000000001</v>
      </c>
      <c r="U8" s="208">
        <v>1.5777099999999999</v>
      </c>
      <c r="V8" s="208">
        <v>1.6048070000000001</v>
      </c>
      <c r="W8" s="208">
        <v>1.6611</v>
      </c>
      <c r="X8" s="208">
        <v>1.6659999999999999</v>
      </c>
      <c r="Y8" s="208">
        <v>1.6822330000000001</v>
      </c>
      <c r="Z8" s="208">
        <v>1.6844190000000001</v>
      </c>
      <c r="AA8" s="208">
        <v>1.754419</v>
      </c>
      <c r="AB8" s="208">
        <v>1.7032069999999999</v>
      </c>
      <c r="AC8" s="208">
        <v>1.760032</v>
      </c>
      <c r="AD8" s="208">
        <v>1.6914</v>
      </c>
      <c r="AE8" s="208">
        <v>1.530645</v>
      </c>
      <c r="AF8" s="208">
        <v>1.6140000000000001</v>
      </c>
      <c r="AG8" s="208">
        <v>1.671516</v>
      </c>
      <c r="AH8" s="208">
        <v>1.679419</v>
      </c>
      <c r="AI8" s="208">
        <v>1.6924999999999999</v>
      </c>
      <c r="AJ8" s="208">
        <v>1.680677</v>
      </c>
      <c r="AK8" s="208">
        <v>1.7154670000000001</v>
      </c>
      <c r="AL8" s="208">
        <v>1.696194</v>
      </c>
      <c r="AM8" s="208">
        <v>1.7071609999999999</v>
      </c>
      <c r="AN8" s="208">
        <v>1.4313929999999999</v>
      </c>
      <c r="AO8" s="208">
        <v>1.6931290000000001</v>
      </c>
      <c r="AP8" s="208">
        <v>1.7413000000000001</v>
      </c>
      <c r="AQ8" s="208">
        <v>1.7529030000000001</v>
      </c>
      <c r="AR8" s="208">
        <v>1.737733</v>
      </c>
      <c r="AS8" s="208">
        <v>1.7356450000000001</v>
      </c>
      <c r="AT8" s="208">
        <v>1.762</v>
      </c>
      <c r="AU8" s="208">
        <v>1.7639</v>
      </c>
      <c r="AV8" s="208">
        <v>1.811032</v>
      </c>
      <c r="AW8" s="208">
        <v>1.8244</v>
      </c>
      <c r="AX8" s="208">
        <v>1.8222259999999999</v>
      </c>
      <c r="AY8" s="208">
        <v>1.8185751903</v>
      </c>
      <c r="AZ8" s="208">
        <v>1.8278967494</v>
      </c>
      <c r="BA8" s="324">
        <v>1.799677</v>
      </c>
      <c r="BB8" s="324">
        <v>1.8013380000000001</v>
      </c>
      <c r="BC8" s="324">
        <v>1.8135399999999999</v>
      </c>
      <c r="BD8" s="324">
        <v>1.8079730000000001</v>
      </c>
      <c r="BE8" s="324">
        <v>1.815822</v>
      </c>
      <c r="BF8" s="324">
        <v>1.8458410000000001</v>
      </c>
      <c r="BG8" s="324">
        <v>1.858047</v>
      </c>
      <c r="BH8" s="324">
        <v>1.86551</v>
      </c>
      <c r="BI8" s="324">
        <v>1.8680650000000001</v>
      </c>
      <c r="BJ8" s="324">
        <v>1.8717839999999999</v>
      </c>
      <c r="BK8" s="324">
        <v>1.864328</v>
      </c>
      <c r="BL8" s="324">
        <v>1.8695269999999999</v>
      </c>
      <c r="BM8" s="324">
        <v>1.8748050000000001</v>
      </c>
      <c r="BN8" s="324">
        <v>1.8896440000000001</v>
      </c>
      <c r="BO8" s="324">
        <v>1.906946</v>
      </c>
      <c r="BP8" s="324">
        <v>1.902102</v>
      </c>
      <c r="BQ8" s="324">
        <v>1.907243</v>
      </c>
      <c r="BR8" s="324">
        <v>1.9289890000000001</v>
      </c>
      <c r="BS8" s="324">
        <v>1.9375579999999999</v>
      </c>
      <c r="BT8" s="324">
        <v>1.94232</v>
      </c>
      <c r="BU8" s="324">
        <v>1.9368799999999999</v>
      </c>
      <c r="BV8" s="324">
        <v>1.9353670000000001</v>
      </c>
    </row>
    <row r="9" spans="1:74" x14ac:dyDescent="0.2">
      <c r="A9" s="565" t="s">
        <v>928</v>
      </c>
      <c r="B9" s="566" t="s">
        <v>955</v>
      </c>
      <c r="C9" s="208">
        <v>0.67200099999999996</v>
      </c>
      <c r="D9" s="208">
        <v>0.69182200000000005</v>
      </c>
      <c r="E9" s="208">
        <v>0.71658100000000002</v>
      </c>
      <c r="F9" s="208">
        <v>0.72396700000000003</v>
      </c>
      <c r="G9" s="208">
        <v>0.74461299999999997</v>
      </c>
      <c r="H9" s="208">
        <v>0.75060000000000004</v>
      </c>
      <c r="I9" s="208">
        <v>0.76635399999999998</v>
      </c>
      <c r="J9" s="208">
        <v>0.79119300000000004</v>
      </c>
      <c r="K9" s="208">
        <v>0.79499900000000001</v>
      </c>
      <c r="L9" s="208">
        <v>0.78815999999999997</v>
      </c>
      <c r="M9" s="208">
        <v>0.786134</v>
      </c>
      <c r="N9" s="208">
        <v>0.78471000000000002</v>
      </c>
      <c r="O9" s="208">
        <v>0.78051700000000002</v>
      </c>
      <c r="P9" s="208">
        <v>0.79078599999999999</v>
      </c>
      <c r="Q9" s="208">
        <v>0.80561300000000002</v>
      </c>
      <c r="R9" s="208">
        <v>0.82973300000000005</v>
      </c>
      <c r="S9" s="208">
        <v>0.84028999999999998</v>
      </c>
      <c r="T9" s="208">
        <v>0.83819900000000003</v>
      </c>
      <c r="U9" s="208">
        <v>0.85619299999999998</v>
      </c>
      <c r="V9" s="208">
        <v>0.87145099999999998</v>
      </c>
      <c r="W9" s="208">
        <v>0.89729999999999999</v>
      </c>
      <c r="X9" s="208">
        <v>0.89119300000000001</v>
      </c>
      <c r="Y9" s="208">
        <v>0.89553300000000002</v>
      </c>
      <c r="Z9" s="208">
        <v>0.89803200000000005</v>
      </c>
      <c r="AA9" s="208">
        <v>0.92532199999999998</v>
      </c>
      <c r="AB9" s="208">
        <v>0.89779399999999998</v>
      </c>
      <c r="AC9" s="208">
        <v>0.93471000000000004</v>
      </c>
      <c r="AD9" s="208">
        <v>0.90429999999999999</v>
      </c>
      <c r="AE9" s="208">
        <v>0.81274199999999996</v>
      </c>
      <c r="AF9" s="208">
        <v>0.86003399999999997</v>
      </c>
      <c r="AG9" s="208">
        <v>0.89222599999999996</v>
      </c>
      <c r="AH9" s="208">
        <v>0.89803299999999997</v>
      </c>
      <c r="AI9" s="208">
        <v>0.90116700000000005</v>
      </c>
      <c r="AJ9" s="208">
        <v>0.887548</v>
      </c>
      <c r="AK9" s="208">
        <v>0.90626700000000004</v>
      </c>
      <c r="AL9" s="208">
        <v>0.89058000000000004</v>
      </c>
      <c r="AM9" s="208">
        <v>0.89267799999999997</v>
      </c>
      <c r="AN9" s="208">
        <v>0.75721499999999997</v>
      </c>
      <c r="AO9" s="208">
        <v>0.88803299999999996</v>
      </c>
      <c r="AP9" s="208">
        <v>0.91433299999999995</v>
      </c>
      <c r="AQ9" s="208">
        <v>0.92577500000000001</v>
      </c>
      <c r="AR9" s="208">
        <v>0.92156700000000003</v>
      </c>
      <c r="AS9" s="208">
        <v>0.91971000000000003</v>
      </c>
      <c r="AT9" s="208">
        <v>0.93964499999999995</v>
      </c>
      <c r="AU9" s="208">
        <v>0.93846700000000005</v>
      </c>
      <c r="AV9" s="208">
        <v>0.96180600000000005</v>
      </c>
      <c r="AW9" s="208">
        <v>0.96256600000000003</v>
      </c>
      <c r="AX9" s="208">
        <v>0.95932200000000001</v>
      </c>
      <c r="AY9" s="208">
        <v>0.95999832903000004</v>
      </c>
      <c r="AZ9" s="208">
        <v>0.96891908167999996</v>
      </c>
      <c r="BA9" s="324">
        <v>0.96235950000000003</v>
      </c>
      <c r="BB9" s="324">
        <v>0.96689879999999995</v>
      </c>
      <c r="BC9" s="324">
        <v>0.97176340000000005</v>
      </c>
      <c r="BD9" s="324">
        <v>0.97202529999999998</v>
      </c>
      <c r="BE9" s="324">
        <v>0.9751339</v>
      </c>
      <c r="BF9" s="324">
        <v>0.99210790000000004</v>
      </c>
      <c r="BG9" s="324">
        <v>1.00101</v>
      </c>
      <c r="BH9" s="324">
        <v>1.0014479999999999</v>
      </c>
      <c r="BI9" s="324">
        <v>1.0007470000000001</v>
      </c>
      <c r="BJ9" s="324">
        <v>0.99856769999999995</v>
      </c>
      <c r="BK9" s="324">
        <v>1.0133719999999999</v>
      </c>
      <c r="BL9" s="324">
        <v>1.007733</v>
      </c>
      <c r="BM9" s="324">
        <v>1.0232220000000001</v>
      </c>
      <c r="BN9" s="324">
        <v>1.0314030000000001</v>
      </c>
      <c r="BO9" s="324">
        <v>1.0388379999999999</v>
      </c>
      <c r="BP9" s="324">
        <v>1.0394639999999999</v>
      </c>
      <c r="BQ9" s="324">
        <v>1.0412079999999999</v>
      </c>
      <c r="BR9" s="324">
        <v>1.0540119999999999</v>
      </c>
      <c r="BS9" s="324">
        <v>1.0610820000000001</v>
      </c>
      <c r="BT9" s="324">
        <v>1.0601590000000001</v>
      </c>
      <c r="BU9" s="324">
        <v>1.055428</v>
      </c>
      <c r="BV9" s="324">
        <v>1.0506120000000001</v>
      </c>
    </row>
    <row r="10" spans="1:74" x14ac:dyDescent="0.2">
      <c r="A10" s="565" t="s">
        <v>930</v>
      </c>
      <c r="B10" s="566" t="s">
        <v>931</v>
      </c>
      <c r="C10" s="208">
        <v>0.424516</v>
      </c>
      <c r="D10" s="208">
        <v>0.442214</v>
      </c>
      <c r="E10" s="208">
        <v>0.466032</v>
      </c>
      <c r="F10" s="208">
        <v>0.47589999999999999</v>
      </c>
      <c r="G10" s="208">
        <v>0.51087099999999996</v>
      </c>
      <c r="H10" s="208">
        <v>0.52426700000000004</v>
      </c>
      <c r="I10" s="208">
        <v>0.54706500000000002</v>
      </c>
      <c r="J10" s="208">
        <v>0.56480699999999995</v>
      </c>
      <c r="K10" s="208">
        <v>0.55476700000000001</v>
      </c>
      <c r="L10" s="208">
        <v>0.52996799999999999</v>
      </c>
      <c r="M10" s="208">
        <v>0.50770000000000004</v>
      </c>
      <c r="N10" s="208">
        <v>0.492419</v>
      </c>
      <c r="O10" s="208">
        <v>0.48516100000000001</v>
      </c>
      <c r="P10" s="208">
        <v>0.49107099999999998</v>
      </c>
      <c r="Q10" s="208">
        <v>0.49983899999999998</v>
      </c>
      <c r="R10" s="208">
        <v>0.528833</v>
      </c>
      <c r="S10" s="208">
        <v>0.55180700000000005</v>
      </c>
      <c r="T10" s="208">
        <v>0.56846699999999994</v>
      </c>
      <c r="U10" s="208">
        <v>0.595194</v>
      </c>
      <c r="V10" s="208">
        <v>0.61212900000000003</v>
      </c>
      <c r="W10" s="208">
        <v>0.61629999999999996</v>
      </c>
      <c r="X10" s="208">
        <v>0.59122600000000003</v>
      </c>
      <c r="Y10" s="208">
        <v>0.57756700000000005</v>
      </c>
      <c r="Z10" s="208">
        <v>0.56032300000000002</v>
      </c>
      <c r="AA10" s="208">
        <v>0.57071000000000005</v>
      </c>
      <c r="AB10" s="208">
        <v>0.552172</v>
      </c>
      <c r="AC10" s="208">
        <v>0.57999999999999996</v>
      </c>
      <c r="AD10" s="208">
        <v>0.57256700000000005</v>
      </c>
      <c r="AE10" s="208">
        <v>0.538968</v>
      </c>
      <c r="AF10" s="208">
        <v>0.58803300000000003</v>
      </c>
      <c r="AG10" s="208">
        <v>0.62177400000000005</v>
      </c>
      <c r="AH10" s="208">
        <v>0.62790299999999999</v>
      </c>
      <c r="AI10" s="208">
        <v>0.61703300000000005</v>
      </c>
      <c r="AJ10" s="208">
        <v>0.590194</v>
      </c>
      <c r="AK10" s="208">
        <v>0.58589999999999998</v>
      </c>
      <c r="AL10" s="208">
        <v>0.55783899999999997</v>
      </c>
      <c r="AM10" s="208">
        <v>0.55364500000000005</v>
      </c>
      <c r="AN10" s="208">
        <v>0.47021400000000002</v>
      </c>
      <c r="AO10" s="208">
        <v>0.55451600000000001</v>
      </c>
      <c r="AP10" s="208">
        <v>0.58409999999999995</v>
      </c>
      <c r="AQ10" s="208">
        <v>0.60761200000000004</v>
      </c>
      <c r="AR10" s="208">
        <v>0.63109999999999999</v>
      </c>
      <c r="AS10" s="208">
        <v>0.63745200000000002</v>
      </c>
      <c r="AT10" s="208">
        <v>0.65735500000000002</v>
      </c>
      <c r="AU10" s="208">
        <v>0.65493299999999999</v>
      </c>
      <c r="AV10" s="208">
        <v>0.65132299999999999</v>
      </c>
      <c r="AW10" s="208">
        <v>0.63406700000000005</v>
      </c>
      <c r="AX10" s="208">
        <v>0.62412900000000004</v>
      </c>
      <c r="AY10" s="208">
        <v>0.59409968387000001</v>
      </c>
      <c r="AZ10" s="208">
        <v>0.59540913570999998</v>
      </c>
      <c r="BA10" s="324">
        <v>0.60573180000000004</v>
      </c>
      <c r="BB10" s="324">
        <v>0.61317350000000004</v>
      </c>
      <c r="BC10" s="324">
        <v>0.62960749999999999</v>
      </c>
      <c r="BD10" s="324">
        <v>0.64398699999999998</v>
      </c>
      <c r="BE10" s="324">
        <v>0.65503599999999995</v>
      </c>
      <c r="BF10" s="324">
        <v>0.65911839999999999</v>
      </c>
      <c r="BG10" s="324">
        <v>0.66235639999999996</v>
      </c>
      <c r="BH10" s="324">
        <v>0.64893020000000001</v>
      </c>
      <c r="BI10" s="324">
        <v>0.63318700000000006</v>
      </c>
      <c r="BJ10" s="324">
        <v>0.61802520000000005</v>
      </c>
      <c r="BK10" s="324">
        <v>0.60865760000000002</v>
      </c>
      <c r="BL10" s="324">
        <v>0.61043650000000005</v>
      </c>
      <c r="BM10" s="324">
        <v>0.62331320000000001</v>
      </c>
      <c r="BN10" s="324">
        <v>0.63397700000000001</v>
      </c>
      <c r="BO10" s="324">
        <v>0.65162679999999995</v>
      </c>
      <c r="BP10" s="324">
        <v>0.6661958</v>
      </c>
      <c r="BQ10" s="324">
        <v>0.67700939999999998</v>
      </c>
      <c r="BR10" s="324">
        <v>0.67926909999999996</v>
      </c>
      <c r="BS10" s="324">
        <v>0.68193389999999998</v>
      </c>
      <c r="BT10" s="324">
        <v>0.66798080000000004</v>
      </c>
      <c r="BU10" s="324">
        <v>0.65032749999999995</v>
      </c>
      <c r="BV10" s="324">
        <v>0.63398220000000005</v>
      </c>
    </row>
    <row r="11" spans="1:74" x14ac:dyDescent="0.2">
      <c r="A11" s="565"/>
      <c r="B11" s="154" t="s">
        <v>932</v>
      </c>
      <c r="C11" s="158"/>
      <c r="D11" s="158"/>
      <c r="E11" s="158"/>
      <c r="F11" s="158"/>
      <c r="G11" s="158"/>
      <c r="H11" s="158"/>
      <c r="I11" s="158"/>
      <c r="J11" s="158"/>
      <c r="K11" s="158"/>
      <c r="L11" s="158"/>
      <c r="M11" s="158"/>
      <c r="N11" s="158"/>
      <c r="O11" s="158"/>
      <c r="P11" s="158"/>
      <c r="Q11" s="158"/>
      <c r="R11" s="158"/>
      <c r="S11" s="158"/>
      <c r="T11" s="158"/>
      <c r="U11" s="158"/>
      <c r="V11" s="158"/>
      <c r="W11" s="158"/>
      <c r="X11" s="158"/>
      <c r="Y11" s="158"/>
      <c r="Z11" s="158"/>
      <c r="AA11" s="158"/>
      <c r="AB11" s="158"/>
      <c r="AC11" s="158"/>
      <c r="AD11" s="158"/>
      <c r="AE11" s="158"/>
      <c r="AF11" s="158"/>
      <c r="AG11" s="158"/>
      <c r="AH11" s="158"/>
      <c r="AI11" s="158"/>
      <c r="AJ11" s="158"/>
      <c r="AK11" s="158"/>
      <c r="AL11" s="158"/>
      <c r="AM11" s="158"/>
      <c r="AN11" s="158"/>
      <c r="AO11" s="158"/>
      <c r="AP11" s="158"/>
      <c r="AQ11" s="158"/>
      <c r="AR11" s="158"/>
      <c r="AS11" s="158"/>
      <c r="AT11" s="158"/>
      <c r="AU11" s="158"/>
      <c r="AV11" s="158"/>
      <c r="AW11" s="158"/>
      <c r="AX11" s="158"/>
      <c r="AY11" s="158"/>
      <c r="AZ11" s="158"/>
      <c r="BA11" s="364"/>
      <c r="BB11" s="364"/>
      <c r="BC11" s="364"/>
      <c r="BD11" s="364"/>
      <c r="BE11" s="364"/>
      <c r="BF11" s="364"/>
      <c r="BG11" s="364"/>
      <c r="BH11" s="364"/>
      <c r="BI11" s="364"/>
      <c r="BJ11" s="364"/>
      <c r="BK11" s="364"/>
      <c r="BL11" s="364"/>
      <c r="BM11" s="364"/>
      <c r="BN11" s="364"/>
      <c r="BO11" s="364"/>
      <c r="BP11" s="364"/>
      <c r="BQ11" s="364"/>
      <c r="BR11" s="364"/>
      <c r="BS11" s="364"/>
      <c r="BT11" s="364"/>
      <c r="BU11" s="364"/>
      <c r="BV11" s="364"/>
    </row>
    <row r="12" spans="1:74" x14ac:dyDescent="0.2">
      <c r="A12" s="565" t="s">
        <v>933</v>
      </c>
      <c r="B12" s="566" t="s">
        <v>934</v>
      </c>
      <c r="C12" s="208">
        <v>4.7089999999999996E-3</v>
      </c>
      <c r="D12" s="208">
        <v>5.4640000000000001E-3</v>
      </c>
      <c r="E12" s="208">
        <v>8.0330000000000002E-3</v>
      </c>
      <c r="F12" s="208">
        <v>6.0670000000000003E-3</v>
      </c>
      <c r="G12" s="208">
        <v>4.4520000000000002E-3</v>
      </c>
      <c r="H12" s="208">
        <v>4.4330000000000003E-3</v>
      </c>
      <c r="I12" s="208">
        <v>6.2899999999999996E-3</v>
      </c>
      <c r="J12" s="208">
        <v>9.5169999999999994E-3</v>
      </c>
      <c r="K12" s="208">
        <v>5.0670000000000003E-3</v>
      </c>
      <c r="L12" s="208">
        <v>6.4200000000000004E-3</v>
      </c>
      <c r="M12" s="208">
        <v>7.5659999999999998E-3</v>
      </c>
      <c r="N12" s="208">
        <v>5.8389999999999996E-3</v>
      </c>
      <c r="O12" s="208">
        <v>1.8389999999999999E-3</v>
      </c>
      <c r="P12" s="208">
        <v>6.8929999999999998E-3</v>
      </c>
      <c r="Q12" s="208">
        <v>6.097E-3</v>
      </c>
      <c r="R12" s="208">
        <v>5.0670000000000003E-3</v>
      </c>
      <c r="S12" s="208">
        <v>5.2900000000000004E-3</v>
      </c>
      <c r="T12" s="208">
        <v>4.5999999999999999E-3</v>
      </c>
      <c r="U12" s="208">
        <v>6.0000000000000001E-3</v>
      </c>
      <c r="V12" s="208">
        <v>7.4190000000000002E-3</v>
      </c>
      <c r="W12" s="208">
        <v>5.5999999999999999E-3</v>
      </c>
      <c r="X12" s="208">
        <v>4.1609999999999998E-3</v>
      </c>
      <c r="Y12" s="208">
        <v>5.5329999999999997E-3</v>
      </c>
      <c r="Z12" s="208">
        <v>5.1939999999999998E-3</v>
      </c>
      <c r="AA12" s="208">
        <v>5.6779999999999999E-3</v>
      </c>
      <c r="AB12" s="208">
        <v>5.862E-3</v>
      </c>
      <c r="AC12" s="208">
        <v>8.0960000000000008E-3</v>
      </c>
      <c r="AD12" s="208">
        <v>7.8670000000000007E-3</v>
      </c>
      <c r="AE12" s="208">
        <v>6.2579999999999997E-3</v>
      </c>
      <c r="AF12" s="208">
        <v>9.4000000000000004E-3</v>
      </c>
      <c r="AG12" s="208">
        <v>8.4200000000000004E-3</v>
      </c>
      <c r="AH12" s="208">
        <v>6.5799999999999999E-3</v>
      </c>
      <c r="AI12" s="208">
        <v>5.0000000000000001E-3</v>
      </c>
      <c r="AJ12" s="208">
        <v>5.6779999999999999E-3</v>
      </c>
      <c r="AK12" s="208">
        <v>5.267E-3</v>
      </c>
      <c r="AL12" s="208">
        <v>6.581E-3</v>
      </c>
      <c r="AM12" s="208">
        <v>5.0000000000000001E-3</v>
      </c>
      <c r="AN12" s="208">
        <v>2.6080000000000001E-3</v>
      </c>
      <c r="AO12" s="208">
        <v>4.0000000000000001E-3</v>
      </c>
      <c r="AP12" s="208">
        <v>3.3E-3</v>
      </c>
      <c r="AQ12" s="208">
        <v>6.7089999999999997E-3</v>
      </c>
      <c r="AR12" s="208">
        <v>4.9329999999999999E-3</v>
      </c>
      <c r="AS12" s="208">
        <v>3.0330000000000001E-3</v>
      </c>
      <c r="AT12" s="208">
        <v>4.6449999999999998E-3</v>
      </c>
      <c r="AU12" s="208">
        <v>6.1659999999999996E-3</v>
      </c>
      <c r="AV12" s="208">
        <v>2.967E-3</v>
      </c>
      <c r="AW12" s="208">
        <v>8.5000000000000006E-3</v>
      </c>
      <c r="AX12" s="208">
        <v>6.613E-3</v>
      </c>
      <c r="AY12" s="208">
        <v>4.8296299999999997E-3</v>
      </c>
      <c r="AZ12" s="208">
        <v>4.5437899999999998E-3</v>
      </c>
      <c r="BA12" s="324">
        <v>5.2781900000000003E-3</v>
      </c>
      <c r="BB12" s="324">
        <v>5.66017E-3</v>
      </c>
      <c r="BC12" s="324">
        <v>5.8703799999999997E-3</v>
      </c>
      <c r="BD12" s="324">
        <v>4.32906E-3</v>
      </c>
      <c r="BE12" s="324">
        <v>5.2375299999999998E-3</v>
      </c>
      <c r="BF12" s="324">
        <v>6.4575700000000002E-3</v>
      </c>
      <c r="BG12" s="324">
        <v>5.1017500000000004E-3</v>
      </c>
      <c r="BH12" s="324">
        <v>5.2871000000000003E-3</v>
      </c>
      <c r="BI12" s="324">
        <v>5.3245300000000001E-3</v>
      </c>
      <c r="BJ12" s="324">
        <v>5.1552799999999999E-3</v>
      </c>
      <c r="BK12" s="324">
        <v>4.6309300000000001E-3</v>
      </c>
      <c r="BL12" s="324">
        <v>4.2716799999999999E-3</v>
      </c>
      <c r="BM12" s="324">
        <v>5.2330700000000003E-3</v>
      </c>
      <c r="BN12" s="324">
        <v>5.8193899999999998E-3</v>
      </c>
      <c r="BO12" s="324">
        <v>6.0937099999999996E-3</v>
      </c>
      <c r="BP12" s="324">
        <v>4.4877800000000002E-3</v>
      </c>
      <c r="BQ12" s="324">
        <v>5.3871400000000003E-3</v>
      </c>
      <c r="BR12" s="324">
        <v>6.5920099999999997E-3</v>
      </c>
      <c r="BS12" s="324">
        <v>5.1301599999999999E-3</v>
      </c>
      <c r="BT12" s="324">
        <v>5.4523899999999997E-3</v>
      </c>
      <c r="BU12" s="324">
        <v>5.4202499999999997E-3</v>
      </c>
      <c r="BV12" s="324">
        <v>4.9973800000000001E-3</v>
      </c>
    </row>
    <row r="13" spans="1:74" x14ac:dyDescent="0.2">
      <c r="A13" s="565" t="s">
        <v>1084</v>
      </c>
      <c r="B13" s="566" t="s">
        <v>927</v>
      </c>
      <c r="C13" s="208">
        <v>0.295742</v>
      </c>
      <c r="D13" s="208">
        <v>0.29453600000000002</v>
      </c>
      <c r="E13" s="208">
        <v>0.29529</v>
      </c>
      <c r="F13" s="208">
        <v>0.307</v>
      </c>
      <c r="G13" s="208">
        <v>0.29954799999999998</v>
      </c>
      <c r="H13" s="208">
        <v>0.32136700000000001</v>
      </c>
      <c r="I13" s="208">
        <v>0.32016099999999997</v>
      </c>
      <c r="J13" s="208">
        <v>0.31019400000000003</v>
      </c>
      <c r="K13" s="208">
        <v>0.29609999999999997</v>
      </c>
      <c r="L13" s="208">
        <v>0.27948400000000001</v>
      </c>
      <c r="M13" s="208">
        <v>0.29383300000000001</v>
      </c>
      <c r="N13" s="208">
        <v>0.30270999999999998</v>
      </c>
      <c r="O13" s="208">
        <v>0.29712899999999998</v>
      </c>
      <c r="P13" s="208">
        <v>0.25678600000000001</v>
      </c>
      <c r="Q13" s="208">
        <v>0.28761300000000001</v>
      </c>
      <c r="R13" s="208">
        <v>0.29503299999999999</v>
      </c>
      <c r="S13" s="208">
        <v>0.294516</v>
      </c>
      <c r="T13" s="208">
        <v>0.3004</v>
      </c>
      <c r="U13" s="208">
        <v>0.29238700000000001</v>
      </c>
      <c r="V13" s="208">
        <v>0.29493599999999998</v>
      </c>
      <c r="W13" s="208">
        <v>0.27179999999999999</v>
      </c>
      <c r="X13" s="208">
        <v>0.251774</v>
      </c>
      <c r="Y13" s="208">
        <v>0.293933</v>
      </c>
      <c r="Z13" s="208">
        <v>0.315807</v>
      </c>
      <c r="AA13" s="208">
        <v>0.29654799999999998</v>
      </c>
      <c r="AB13" s="208">
        <v>0.28072399999999997</v>
      </c>
      <c r="AC13" s="208">
        <v>0.27848400000000001</v>
      </c>
      <c r="AD13" s="208">
        <v>0.22989999999999999</v>
      </c>
      <c r="AE13" s="208">
        <v>0.23354800000000001</v>
      </c>
      <c r="AF13" s="208">
        <v>0.2485</v>
      </c>
      <c r="AG13" s="208">
        <v>0.26451599999999997</v>
      </c>
      <c r="AH13" s="208">
        <v>0.27438699999999999</v>
      </c>
      <c r="AI13" s="208">
        <v>0.25993300000000003</v>
      </c>
      <c r="AJ13" s="208">
        <v>0.25819399999999998</v>
      </c>
      <c r="AK13" s="208">
        <v>0.27479999999999999</v>
      </c>
      <c r="AL13" s="208">
        <v>0.26587100000000002</v>
      </c>
      <c r="AM13" s="208">
        <v>0.259129</v>
      </c>
      <c r="AN13" s="208">
        <v>0.219107</v>
      </c>
      <c r="AO13" s="208">
        <v>0.27074199999999998</v>
      </c>
      <c r="AP13" s="208">
        <v>0.28010000000000002</v>
      </c>
      <c r="AQ13" s="208">
        <v>0.301064</v>
      </c>
      <c r="AR13" s="208">
        <v>0.30146600000000001</v>
      </c>
      <c r="AS13" s="208">
        <v>0.28899999999999998</v>
      </c>
      <c r="AT13" s="208">
        <v>0.28812900000000002</v>
      </c>
      <c r="AU13" s="208">
        <v>0.25976700000000003</v>
      </c>
      <c r="AV13" s="208">
        <v>0.27651599999999998</v>
      </c>
      <c r="AW13" s="208">
        <v>0.28726699999999999</v>
      </c>
      <c r="AX13" s="208">
        <v>0.29448400000000002</v>
      </c>
      <c r="AY13" s="208">
        <v>0.31658779999999997</v>
      </c>
      <c r="AZ13" s="208">
        <v>0.28384609999999999</v>
      </c>
      <c r="BA13" s="324">
        <v>0.29135860000000002</v>
      </c>
      <c r="BB13" s="324">
        <v>0.27742129999999998</v>
      </c>
      <c r="BC13" s="324">
        <v>0.26802979999999998</v>
      </c>
      <c r="BD13" s="324">
        <v>0.31166539999999998</v>
      </c>
      <c r="BE13" s="324">
        <v>0.3032474</v>
      </c>
      <c r="BF13" s="324">
        <v>0.29799779999999998</v>
      </c>
      <c r="BG13" s="324">
        <v>0.2883115</v>
      </c>
      <c r="BH13" s="324">
        <v>0.2707117</v>
      </c>
      <c r="BI13" s="324">
        <v>0.29413220000000001</v>
      </c>
      <c r="BJ13" s="324">
        <v>0.3036953</v>
      </c>
      <c r="BK13" s="324">
        <v>0.28388530000000001</v>
      </c>
      <c r="BL13" s="324">
        <v>0.27633489999999999</v>
      </c>
      <c r="BM13" s="324">
        <v>0.28778579999999998</v>
      </c>
      <c r="BN13" s="324">
        <v>0.27168599999999998</v>
      </c>
      <c r="BO13" s="324">
        <v>0.26546219999999998</v>
      </c>
      <c r="BP13" s="324">
        <v>0.3081738</v>
      </c>
      <c r="BQ13" s="324">
        <v>0.30055910000000002</v>
      </c>
      <c r="BR13" s="324">
        <v>0.2959408</v>
      </c>
      <c r="BS13" s="324">
        <v>0.28463840000000001</v>
      </c>
      <c r="BT13" s="324">
        <v>0.2681269</v>
      </c>
      <c r="BU13" s="324">
        <v>0.2911686</v>
      </c>
      <c r="BV13" s="324">
        <v>0.30138140000000002</v>
      </c>
    </row>
    <row r="14" spans="1:74" x14ac:dyDescent="0.2">
      <c r="A14" s="565" t="s">
        <v>1085</v>
      </c>
      <c r="B14" s="566" t="s">
        <v>1086</v>
      </c>
      <c r="C14" s="208">
        <v>0.304226</v>
      </c>
      <c r="D14" s="208">
        <v>0.27385700000000002</v>
      </c>
      <c r="E14" s="208">
        <v>0.27574199999999999</v>
      </c>
      <c r="F14" s="208">
        <v>0.28576699999999999</v>
      </c>
      <c r="G14" s="208">
        <v>0.29167700000000002</v>
      </c>
      <c r="H14" s="208">
        <v>0.28573300000000001</v>
      </c>
      <c r="I14" s="208">
        <v>0.28635500000000003</v>
      </c>
      <c r="J14" s="208">
        <v>0.29338700000000001</v>
      </c>
      <c r="K14" s="208">
        <v>0.29403299999999999</v>
      </c>
      <c r="L14" s="208">
        <v>0.29429</v>
      </c>
      <c r="M14" s="208">
        <v>0.31443300000000002</v>
      </c>
      <c r="N14" s="208">
        <v>0.313</v>
      </c>
      <c r="O14" s="208">
        <v>0.29183900000000002</v>
      </c>
      <c r="P14" s="208">
        <v>0.28857100000000002</v>
      </c>
      <c r="Q14" s="208">
        <v>0.26148399999999999</v>
      </c>
      <c r="R14" s="208">
        <v>0.2717</v>
      </c>
      <c r="S14" s="208">
        <v>0.28290300000000002</v>
      </c>
      <c r="T14" s="208">
        <v>0.29016700000000001</v>
      </c>
      <c r="U14" s="208">
        <v>0.28641899999999998</v>
      </c>
      <c r="V14" s="208">
        <v>0.28412900000000002</v>
      </c>
      <c r="W14" s="208">
        <v>0.28163300000000002</v>
      </c>
      <c r="X14" s="208">
        <v>0.28090300000000001</v>
      </c>
      <c r="Y14" s="208">
        <v>0.28713300000000003</v>
      </c>
      <c r="Z14" s="208">
        <v>0.28022599999999998</v>
      </c>
      <c r="AA14" s="208">
        <v>0.26909699999999998</v>
      </c>
      <c r="AB14" s="208">
        <v>0.233621</v>
      </c>
      <c r="AC14" s="208">
        <v>0.245452</v>
      </c>
      <c r="AD14" s="208">
        <v>0.26440000000000002</v>
      </c>
      <c r="AE14" s="208">
        <v>0.25838699999999998</v>
      </c>
      <c r="AF14" s="208">
        <v>0.25569999999999998</v>
      </c>
      <c r="AG14" s="208">
        <v>0.25790299999999999</v>
      </c>
      <c r="AH14" s="208">
        <v>0.252355</v>
      </c>
      <c r="AI14" s="208">
        <v>0.2697</v>
      </c>
      <c r="AJ14" s="208">
        <v>0.279613</v>
      </c>
      <c r="AK14" s="208">
        <v>0.28489999999999999</v>
      </c>
      <c r="AL14" s="208">
        <v>0.29206500000000002</v>
      </c>
      <c r="AM14" s="208">
        <v>0.296097</v>
      </c>
      <c r="AN14" s="208">
        <v>0.24482100000000001</v>
      </c>
      <c r="AO14" s="208">
        <v>0.26754800000000001</v>
      </c>
      <c r="AP14" s="208">
        <v>0.29909999999999998</v>
      </c>
      <c r="AQ14" s="208">
        <v>0.32403199999999999</v>
      </c>
      <c r="AR14" s="208">
        <v>0.30640000000000001</v>
      </c>
      <c r="AS14" s="208">
        <v>0.29829</v>
      </c>
      <c r="AT14" s="208">
        <v>0.29590300000000003</v>
      </c>
      <c r="AU14" s="208">
        <v>0.27873300000000001</v>
      </c>
      <c r="AV14" s="208">
        <v>0.26896799999999998</v>
      </c>
      <c r="AW14" s="208">
        <v>0.30080000000000001</v>
      </c>
      <c r="AX14" s="208">
        <v>0.304645</v>
      </c>
      <c r="AY14" s="208">
        <v>0.26699830000000002</v>
      </c>
      <c r="AZ14" s="208">
        <v>0.27619179999999999</v>
      </c>
      <c r="BA14" s="324">
        <v>0.27670919999999999</v>
      </c>
      <c r="BB14" s="324">
        <v>0.27862940000000003</v>
      </c>
      <c r="BC14" s="324">
        <v>0.2855626</v>
      </c>
      <c r="BD14" s="324">
        <v>0.28451510000000002</v>
      </c>
      <c r="BE14" s="324">
        <v>0.28476889999999999</v>
      </c>
      <c r="BF14" s="324">
        <v>0.28104980000000002</v>
      </c>
      <c r="BG14" s="324">
        <v>0.27124540000000003</v>
      </c>
      <c r="BH14" s="324">
        <v>0.26857950000000003</v>
      </c>
      <c r="BI14" s="324">
        <v>0.27654830000000002</v>
      </c>
      <c r="BJ14" s="324">
        <v>0.29489900000000002</v>
      </c>
      <c r="BK14" s="324">
        <v>0.27838689999999999</v>
      </c>
      <c r="BL14" s="324">
        <v>0.2673604</v>
      </c>
      <c r="BM14" s="324">
        <v>0.2756419</v>
      </c>
      <c r="BN14" s="324">
        <v>0.28163450000000001</v>
      </c>
      <c r="BO14" s="324">
        <v>0.28915970000000002</v>
      </c>
      <c r="BP14" s="324">
        <v>0.28686600000000001</v>
      </c>
      <c r="BQ14" s="324">
        <v>0.28666029999999998</v>
      </c>
      <c r="BR14" s="324">
        <v>0.28273160000000003</v>
      </c>
      <c r="BS14" s="324">
        <v>0.27134989999999998</v>
      </c>
      <c r="BT14" s="324">
        <v>0.27051049999999999</v>
      </c>
      <c r="BU14" s="324">
        <v>0.27681260000000002</v>
      </c>
      <c r="BV14" s="324">
        <v>0.29107060000000001</v>
      </c>
    </row>
    <row r="15" spans="1:74" x14ac:dyDescent="0.2">
      <c r="A15" s="565" t="s">
        <v>935</v>
      </c>
      <c r="B15" s="566" t="s">
        <v>929</v>
      </c>
      <c r="C15" s="208">
        <v>-0.21190300000000001</v>
      </c>
      <c r="D15" s="208">
        <v>-0.164464</v>
      </c>
      <c r="E15" s="208">
        <v>5.2547999999999997E-2</v>
      </c>
      <c r="F15" s="208">
        <v>0.20149900000000001</v>
      </c>
      <c r="G15" s="208">
        <v>0.25938800000000001</v>
      </c>
      <c r="H15" s="208">
        <v>0.26240000000000002</v>
      </c>
      <c r="I15" s="208">
        <v>0.25729099999999999</v>
      </c>
      <c r="J15" s="208">
        <v>0.26738600000000001</v>
      </c>
      <c r="K15" s="208">
        <v>5.5133000000000001E-2</v>
      </c>
      <c r="L15" s="208">
        <v>-0.116162</v>
      </c>
      <c r="M15" s="208">
        <v>-0.22069900000000001</v>
      </c>
      <c r="N15" s="208">
        <v>-0.24851699999999999</v>
      </c>
      <c r="O15" s="208">
        <v>-0.22313</v>
      </c>
      <c r="P15" s="208">
        <v>-0.1235</v>
      </c>
      <c r="Q15" s="208">
        <v>7.3451000000000002E-2</v>
      </c>
      <c r="R15" s="208">
        <v>0.23236699999999999</v>
      </c>
      <c r="S15" s="208">
        <v>0.28464600000000001</v>
      </c>
      <c r="T15" s="208">
        <v>0.264233</v>
      </c>
      <c r="U15" s="208">
        <v>0.26719399999999999</v>
      </c>
      <c r="V15" s="208">
        <v>0.21970999999999999</v>
      </c>
      <c r="W15" s="208">
        <v>5.4033999999999999E-2</v>
      </c>
      <c r="X15" s="208">
        <v>-0.127612</v>
      </c>
      <c r="Y15" s="208">
        <v>-0.314299</v>
      </c>
      <c r="Z15" s="208">
        <v>-0.25332399999999999</v>
      </c>
      <c r="AA15" s="208">
        <v>-0.18348400000000001</v>
      </c>
      <c r="AB15" s="208">
        <v>-0.13896600000000001</v>
      </c>
      <c r="AC15" s="208">
        <v>8.8968000000000005E-2</v>
      </c>
      <c r="AD15" s="208">
        <v>0.18063299999999999</v>
      </c>
      <c r="AE15" s="208">
        <v>0.17283899999999999</v>
      </c>
      <c r="AF15" s="208">
        <v>0.1968</v>
      </c>
      <c r="AG15" s="208">
        <v>0.201322</v>
      </c>
      <c r="AH15" s="208">
        <v>0.17871000000000001</v>
      </c>
      <c r="AI15" s="208">
        <v>2.0833999999999998E-2</v>
      </c>
      <c r="AJ15" s="208">
        <v>-0.13364599999999999</v>
      </c>
      <c r="AK15" s="208">
        <v>-0.23166700000000001</v>
      </c>
      <c r="AL15" s="208">
        <v>-0.21754899999999999</v>
      </c>
      <c r="AM15" s="208">
        <v>-0.192968</v>
      </c>
      <c r="AN15" s="208">
        <v>-0.12385699999999999</v>
      </c>
      <c r="AO15" s="208">
        <v>5.1999999999999998E-2</v>
      </c>
      <c r="AP15" s="208">
        <v>0.19616700000000001</v>
      </c>
      <c r="AQ15" s="208">
        <v>0.26793600000000001</v>
      </c>
      <c r="AR15" s="208">
        <v>0.26810099999999998</v>
      </c>
      <c r="AS15" s="208">
        <v>0.25948399999999999</v>
      </c>
      <c r="AT15" s="208">
        <v>0.216807</v>
      </c>
      <c r="AU15" s="208">
        <v>6.2066999999999997E-2</v>
      </c>
      <c r="AV15" s="208">
        <v>-6.5419000000000005E-2</v>
      </c>
      <c r="AW15" s="208">
        <v>-0.21129999999999999</v>
      </c>
      <c r="AX15" s="208">
        <v>-0.21729000000000001</v>
      </c>
      <c r="AY15" s="208">
        <v>-0.18549289999999999</v>
      </c>
      <c r="AZ15" s="208">
        <v>-0.1219779</v>
      </c>
      <c r="BA15" s="324">
        <v>8.1395200000000001E-2</v>
      </c>
      <c r="BB15" s="324">
        <v>0.2388343</v>
      </c>
      <c r="BC15" s="324">
        <v>0.28055560000000002</v>
      </c>
      <c r="BD15" s="324">
        <v>0.27748279999999997</v>
      </c>
      <c r="BE15" s="324">
        <v>0.27313779999999999</v>
      </c>
      <c r="BF15" s="324">
        <v>0.25187860000000001</v>
      </c>
      <c r="BG15" s="324">
        <v>5.2416900000000002E-2</v>
      </c>
      <c r="BH15" s="324">
        <v>-9.0415200000000001E-2</v>
      </c>
      <c r="BI15" s="324">
        <v>-0.23904880000000001</v>
      </c>
      <c r="BJ15" s="324">
        <v>-0.24356040000000001</v>
      </c>
      <c r="BK15" s="324">
        <v>-0.1968126</v>
      </c>
      <c r="BL15" s="324">
        <v>-0.1200258</v>
      </c>
      <c r="BM15" s="324">
        <v>8.2213300000000003E-2</v>
      </c>
      <c r="BN15" s="324">
        <v>0.2350756</v>
      </c>
      <c r="BO15" s="324">
        <v>0.27964329999999998</v>
      </c>
      <c r="BP15" s="324">
        <v>0.27842030000000001</v>
      </c>
      <c r="BQ15" s="324">
        <v>0.2733312</v>
      </c>
      <c r="BR15" s="324">
        <v>0.2500425</v>
      </c>
      <c r="BS15" s="324">
        <v>5.4527100000000002E-2</v>
      </c>
      <c r="BT15" s="324">
        <v>-9.0905799999999995E-2</v>
      </c>
      <c r="BU15" s="324">
        <v>-0.24197109999999999</v>
      </c>
      <c r="BV15" s="324">
        <v>-0.25287860000000001</v>
      </c>
    </row>
    <row r="16" spans="1:74" x14ac:dyDescent="0.2">
      <c r="A16" s="565"/>
      <c r="B16" s="154" t="s">
        <v>936</v>
      </c>
      <c r="C16" s="158"/>
      <c r="D16" s="158"/>
      <c r="E16" s="158"/>
      <c r="F16" s="158"/>
      <c r="G16" s="158"/>
      <c r="H16" s="158"/>
      <c r="I16" s="158"/>
      <c r="J16" s="158"/>
      <c r="K16" s="158"/>
      <c r="L16" s="158"/>
      <c r="M16" s="158"/>
      <c r="N16" s="158"/>
      <c r="O16" s="158"/>
      <c r="P16" s="158"/>
      <c r="Q16" s="158"/>
      <c r="R16" s="158"/>
      <c r="S16" s="158"/>
      <c r="T16" s="158"/>
      <c r="U16" s="158"/>
      <c r="V16" s="158"/>
      <c r="W16" s="158"/>
      <c r="X16" s="158"/>
      <c r="Y16" s="158"/>
      <c r="Z16" s="158"/>
      <c r="AA16" s="158"/>
      <c r="AB16" s="158"/>
      <c r="AC16" s="158"/>
      <c r="AD16" s="158"/>
      <c r="AE16" s="158"/>
      <c r="AF16" s="158"/>
      <c r="AG16" s="158"/>
      <c r="AH16" s="158"/>
      <c r="AI16" s="158"/>
      <c r="AJ16" s="158"/>
      <c r="AK16" s="158"/>
      <c r="AL16" s="158"/>
      <c r="AM16" s="158"/>
      <c r="AN16" s="158"/>
      <c r="AO16" s="158"/>
      <c r="AP16" s="158"/>
      <c r="AQ16" s="158"/>
      <c r="AR16" s="158"/>
      <c r="AS16" s="158"/>
      <c r="AT16" s="158"/>
      <c r="AU16" s="158"/>
      <c r="AV16" s="158"/>
      <c r="AW16" s="158"/>
      <c r="AX16" s="158"/>
      <c r="AY16" s="158"/>
      <c r="AZ16" s="158"/>
      <c r="BA16" s="364"/>
      <c r="BB16" s="364"/>
      <c r="BC16" s="364"/>
      <c r="BD16" s="364"/>
      <c r="BE16" s="364"/>
      <c r="BF16" s="364"/>
      <c r="BG16" s="364"/>
      <c r="BH16" s="364"/>
      <c r="BI16" s="364"/>
      <c r="BJ16" s="364"/>
      <c r="BK16" s="364"/>
      <c r="BL16" s="364"/>
      <c r="BM16" s="364"/>
      <c r="BN16" s="364"/>
      <c r="BO16" s="364"/>
      <c r="BP16" s="364"/>
      <c r="BQ16" s="364"/>
      <c r="BR16" s="364"/>
      <c r="BS16" s="364"/>
      <c r="BT16" s="364"/>
      <c r="BU16" s="364"/>
      <c r="BV16" s="364"/>
    </row>
    <row r="17" spans="1:74" x14ac:dyDescent="0.2">
      <c r="A17" s="565" t="s">
        <v>937</v>
      </c>
      <c r="B17" s="566" t="s">
        <v>931</v>
      </c>
      <c r="C17" s="208">
        <v>-2.1065E-2</v>
      </c>
      <c r="D17" s="208">
        <v>-2.0428999999999999E-2</v>
      </c>
      <c r="E17" s="208">
        <v>-2.0129000000000001E-2</v>
      </c>
      <c r="F17" s="208">
        <v>-2.0333E-2</v>
      </c>
      <c r="G17" s="208">
        <v>-2.1580999999999999E-2</v>
      </c>
      <c r="H17" s="208">
        <v>-2.1132999999999999E-2</v>
      </c>
      <c r="I17" s="208">
        <v>-2.1807E-2</v>
      </c>
      <c r="J17" s="208">
        <v>-2.2225999999999999E-2</v>
      </c>
      <c r="K17" s="208">
        <v>-2.0767000000000001E-2</v>
      </c>
      <c r="L17" s="208">
        <v>-2.0032000000000001E-2</v>
      </c>
      <c r="M17" s="208">
        <v>-2.0433E-2</v>
      </c>
      <c r="N17" s="208">
        <v>-1.9903000000000001E-2</v>
      </c>
      <c r="O17" s="208">
        <v>-2.0226000000000001E-2</v>
      </c>
      <c r="P17" s="208">
        <v>-2.0678999999999999E-2</v>
      </c>
      <c r="Q17" s="208">
        <v>-1.9193999999999999E-2</v>
      </c>
      <c r="R17" s="208">
        <v>-1.9833E-2</v>
      </c>
      <c r="S17" s="208">
        <v>-2.0289999999999999E-2</v>
      </c>
      <c r="T17" s="208">
        <v>-2.1132999999999999E-2</v>
      </c>
      <c r="U17" s="208">
        <v>-2.1225999999999998E-2</v>
      </c>
      <c r="V17" s="208">
        <v>-2.0903000000000001E-2</v>
      </c>
      <c r="W17" s="208">
        <v>-2.01E-2</v>
      </c>
      <c r="X17" s="208">
        <v>-2.0645E-2</v>
      </c>
      <c r="Y17" s="208">
        <v>-2.1100000000000001E-2</v>
      </c>
      <c r="Z17" s="208">
        <v>-2.1451999999999999E-2</v>
      </c>
      <c r="AA17" s="208">
        <v>-2.0516E-2</v>
      </c>
      <c r="AB17" s="208">
        <v>-1.9827999999999998E-2</v>
      </c>
      <c r="AC17" s="208">
        <v>-1.8096999999999999E-2</v>
      </c>
      <c r="AD17" s="208">
        <v>-1.1133000000000001E-2</v>
      </c>
      <c r="AE17" s="208">
        <v>-1.3644999999999999E-2</v>
      </c>
      <c r="AF17" s="208">
        <v>-1.7867000000000001E-2</v>
      </c>
      <c r="AG17" s="208">
        <v>-1.9484000000000001E-2</v>
      </c>
      <c r="AH17" s="208">
        <v>-1.8903E-2</v>
      </c>
      <c r="AI17" s="208">
        <v>-1.9266999999999999E-2</v>
      </c>
      <c r="AJ17" s="208">
        <v>-2.0487999999999999E-2</v>
      </c>
      <c r="AK17" s="208">
        <v>-2.1024000000000001E-2</v>
      </c>
      <c r="AL17" s="208">
        <v>-2.0570999999999999E-2</v>
      </c>
      <c r="AM17" s="208">
        <v>-1.9290000000000002E-2</v>
      </c>
      <c r="AN17" s="208">
        <v>-1.8036E-2</v>
      </c>
      <c r="AO17" s="208">
        <v>-2.0580999999999999E-2</v>
      </c>
      <c r="AP17" s="208">
        <v>-2.0841999999999999E-2</v>
      </c>
      <c r="AQ17" s="208">
        <v>-2.2585999999999998E-2</v>
      </c>
      <c r="AR17" s="208">
        <v>-2.3736E-2</v>
      </c>
      <c r="AS17" s="208">
        <v>-2.3307999999999999E-2</v>
      </c>
      <c r="AT17" s="208">
        <v>-2.1700000000000001E-2</v>
      </c>
      <c r="AU17" s="208">
        <v>-2.1635000000000001E-2</v>
      </c>
      <c r="AV17" s="208">
        <v>-2.2270000000000002E-2</v>
      </c>
      <c r="AW17" s="208">
        <v>-2.3401999999999999E-2</v>
      </c>
      <c r="AX17" s="208">
        <v>-2.3397000000000001E-2</v>
      </c>
      <c r="AY17" s="208">
        <v>-2.02326E-2</v>
      </c>
      <c r="AZ17" s="208">
        <v>-1.9643500000000001E-2</v>
      </c>
      <c r="BA17" s="324">
        <v>-1.9121200000000001E-2</v>
      </c>
      <c r="BB17" s="324">
        <v>-1.9503199999999998E-2</v>
      </c>
      <c r="BC17" s="324">
        <v>-2.01228E-2</v>
      </c>
      <c r="BD17" s="324">
        <v>-2.0350799999999999E-2</v>
      </c>
      <c r="BE17" s="324">
        <v>-2.0319899999999998E-2</v>
      </c>
      <c r="BF17" s="324">
        <v>-2.0261299999999999E-2</v>
      </c>
      <c r="BG17" s="324">
        <v>-1.9889799999999999E-2</v>
      </c>
      <c r="BH17" s="324">
        <v>-1.99049E-2</v>
      </c>
      <c r="BI17" s="324">
        <v>-2.07239E-2</v>
      </c>
      <c r="BJ17" s="324">
        <v>-2.0633100000000001E-2</v>
      </c>
      <c r="BK17" s="324">
        <v>-1.9848399999999999E-2</v>
      </c>
      <c r="BL17" s="324">
        <v>-1.9523499999999999E-2</v>
      </c>
      <c r="BM17" s="324">
        <v>-1.9270800000000001E-2</v>
      </c>
      <c r="BN17" s="324">
        <v>-1.9655099999999998E-2</v>
      </c>
      <c r="BO17" s="324">
        <v>-2.02682E-2</v>
      </c>
      <c r="BP17" s="324">
        <v>-2.0430500000000001E-2</v>
      </c>
      <c r="BQ17" s="324">
        <v>-2.01735E-2</v>
      </c>
      <c r="BR17" s="324">
        <v>-2.0054099999999998E-2</v>
      </c>
      <c r="BS17" s="324">
        <v>-1.97968E-2</v>
      </c>
      <c r="BT17" s="324">
        <v>-1.9837400000000002E-2</v>
      </c>
      <c r="BU17" s="324">
        <v>-2.0811300000000001E-2</v>
      </c>
      <c r="BV17" s="324">
        <v>-2.07508E-2</v>
      </c>
    </row>
    <row r="18" spans="1:74" x14ac:dyDescent="0.2">
      <c r="A18" s="565"/>
      <c r="B18" s="566"/>
      <c r="C18" s="158"/>
      <c r="D18" s="158"/>
      <c r="E18" s="158"/>
      <c r="F18" s="158"/>
      <c r="G18" s="158"/>
      <c r="H18" s="158"/>
      <c r="I18" s="158"/>
      <c r="J18" s="158"/>
      <c r="K18" s="158"/>
      <c r="L18" s="158"/>
      <c r="M18" s="158"/>
      <c r="N18" s="158"/>
      <c r="O18" s="158"/>
      <c r="P18" s="158"/>
      <c r="Q18" s="158"/>
      <c r="R18" s="158"/>
      <c r="S18" s="158"/>
      <c r="T18" s="158"/>
      <c r="U18" s="158"/>
      <c r="V18" s="158"/>
      <c r="W18" s="158"/>
      <c r="X18" s="158"/>
      <c r="Y18" s="158"/>
      <c r="Z18" s="158"/>
      <c r="AA18" s="158"/>
      <c r="AB18" s="158"/>
      <c r="AC18" s="158"/>
      <c r="AD18" s="158"/>
      <c r="AE18" s="158"/>
      <c r="AF18" s="158"/>
      <c r="AG18" s="158"/>
      <c r="AH18" s="158"/>
      <c r="AI18" s="158"/>
      <c r="AJ18" s="158"/>
      <c r="AK18" s="158"/>
      <c r="AL18" s="158"/>
      <c r="AM18" s="158"/>
      <c r="AN18" s="158"/>
      <c r="AO18" s="158"/>
      <c r="AP18" s="158"/>
      <c r="AQ18" s="158"/>
      <c r="AR18" s="158"/>
      <c r="AS18" s="158"/>
      <c r="AT18" s="158"/>
      <c r="AU18" s="158"/>
      <c r="AV18" s="158"/>
      <c r="AW18" s="158"/>
      <c r="AX18" s="158"/>
      <c r="AY18" s="158"/>
      <c r="AZ18" s="158"/>
      <c r="BA18" s="364"/>
      <c r="BB18" s="364"/>
      <c r="BC18" s="364"/>
      <c r="BD18" s="364"/>
      <c r="BE18" s="364"/>
      <c r="BF18" s="364"/>
      <c r="BG18" s="364"/>
      <c r="BH18" s="364"/>
      <c r="BI18" s="364"/>
      <c r="BJ18" s="364"/>
      <c r="BK18" s="364"/>
      <c r="BL18" s="364"/>
      <c r="BM18" s="364"/>
      <c r="BN18" s="364"/>
      <c r="BO18" s="364"/>
      <c r="BP18" s="364"/>
      <c r="BQ18" s="364"/>
      <c r="BR18" s="364"/>
      <c r="BS18" s="364"/>
      <c r="BT18" s="364"/>
      <c r="BU18" s="364"/>
      <c r="BV18" s="364"/>
    </row>
    <row r="19" spans="1:74" x14ac:dyDescent="0.2">
      <c r="A19" s="564"/>
      <c r="B19" s="154" t="s">
        <v>938</v>
      </c>
      <c r="C19" s="158"/>
      <c r="D19" s="158"/>
      <c r="E19" s="158"/>
      <c r="F19" s="158"/>
      <c r="G19" s="158"/>
      <c r="H19" s="158"/>
      <c r="I19" s="158"/>
      <c r="J19" s="158"/>
      <c r="K19" s="158"/>
      <c r="L19" s="158"/>
      <c r="M19" s="158"/>
      <c r="N19" s="158"/>
      <c r="O19" s="158"/>
      <c r="P19" s="158"/>
      <c r="Q19" s="158"/>
      <c r="R19" s="158"/>
      <c r="S19" s="158"/>
      <c r="T19" s="158"/>
      <c r="U19" s="158"/>
      <c r="V19" s="158"/>
      <c r="W19" s="158"/>
      <c r="X19" s="158"/>
      <c r="Y19" s="158"/>
      <c r="Z19" s="158"/>
      <c r="AA19" s="158"/>
      <c r="AB19" s="158"/>
      <c r="AC19" s="158"/>
      <c r="AD19" s="158"/>
      <c r="AE19" s="158"/>
      <c r="AF19" s="158"/>
      <c r="AG19" s="158"/>
      <c r="AH19" s="158"/>
      <c r="AI19" s="158"/>
      <c r="AJ19" s="158"/>
      <c r="AK19" s="158"/>
      <c r="AL19" s="158"/>
      <c r="AM19" s="158"/>
      <c r="AN19" s="158"/>
      <c r="AO19" s="158"/>
      <c r="AP19" s="158"/>
      <c r="AQ19" s="158"/>
      <c r="AR19" s="158"/>
      <c r="AS19" s="158"/>
      <c r="AT19" s="158"/>
      <c r="AU19" s="158"/>
      <c r="AV19" s="158"/>
      <c r="AW19" s="158"/>
      <c r="AX19" s="158"/>
      <c r="AY19" s="158"/>
      <c r="AZ19" s="158"/>
      <c r="BA19" s="364"/>
      <c r="BB19" s="364"/>
      <c r="BC19" s="364"/>
      <c r="BD19" s="364"/>
      <c r="BE19" s="364"/>
      <c r="BF19" s="364"/>
      <c r="BG19" s="364"/>
      <c r="BH19" s="364"/>
      <c r="BI19" s="364"/>
      <c r="BJ19" s="364"/>
      <c r="BK19" s="364"/>
      <c r="BL19" s="364"/>
      <c r="BM19" s="364"/>
      <c r="BN19" s="364"/>
      <c r="BO19" s="364"/>
      <c r="BP19" s="364"/>
      <c r="BQ19" s="364"/>
      <c r="BR19" s="364"/>
      <c r="BS19" s="364"/>
      <c r="BT19" s="364"/>
      <c r="BU19" s="364"/>
      <c r="BV19" s="364"/>
    </row>
    <row r="20" spans="1:74" x14ac:dyDescent="0.2">
      <c r="A20" s="565" t="s">
        <v>939</v>
      </c>
      <c r="B20" s="566" t="s">
        <v>940</v>
      </c>
      <c r="C20" s="208">
        <v>-0.184973</v>
      </c>
      <c r="D20" s="208">
        <v>-0.24562999999999999</v>
      </c>
      <c r="E20" s="208">
        <v>-0.21654799999999999</v>
      </c>
      <c r="F20" s="208">
        <v>-0.30287500000000001</v>
      </c>
      <c r="G20" s="208">
        <v>-0.284306</v>
      </c>
      <c r="H20" s="208">
        <v>-0.26764500000000002</v>
      </c>
      <c r="I20" s="208">
        <v>-0.210894</v>
      </c>
      <c r="J20" s="208">
        <v>-0.28439799999999998</v>
      </c>
      <c r="K20" s="208">
        <v>-0.285329</v>
      </c>
      <c r="L20" s="208">
        <v>-0.26346900000000001</v>
      </c>
      <c r="M20" s="208">
        <v>-0.27021800000000001</v>
      </c>
      <c r="N20" s="208">
        <v>-0.257023</v>
      </c>
      <c r="O20" s="208">
        <v>-0.26598300000000002</v>
      </c>
      <c r="P20" s="208">
        <v>-0.25472499999999998</v>
      </c>
      <c r="Q20" s="208">
        <v>-0.245562</v>
      </c>
      <c r="R20" s="208">
        <v>-0.25165999999999999</v>
      </c>
      <c r="S20" s="208">
        <v>-0.28347899999999998</v>
      </c>
      <c r="T20" s="208">
        <v>-0.27490900000000001</v>
      </c>
      <c r="U20" s="208">
        <v>-0.27798800000000001</v>
      </c>
      <c r="V20" s="208">
        <v>-0.31239800000000001</v>
      </c>
      <c r="W20" s="208">
        <v>-0.24643300000000001</v>
      </c>
      <c r="X20" s="208">
        <v>-0.33849000000000001</v>
      </c>
      <c r="Y20" s="208">
        <v>-0.26636700000000002</v>
      </c>
      <c r="Z20" s="208">
        <v>-0.30124299999999998</v>
      </c>
      <c r="AA20" s="208">
        <v>-0.32342599999999999</v>
      </c>
      <c r="AB20" s="208">
        <v>-0.27740300000000001</v>
      </c>
      <c r="AC20" s="208">
        <v>-0.29536699999999999</v>
      </c>
      <c r="AD20" s="208">
        <v>-0.229573</v>
      </c>
      <c r="AE20" s="208">
        <v>-0.240928</v>
      </c>
      <c r="AF20" s="208">
        <v>-0.26357599999999998</v>
      </c>
      <c r="AG20" s="208">
        <v>-0.25139899999999998</v>
      </c>
      <c r="AH20" s="208">
        <v>-0.30333300000000002</v>
      </c>
      <c r="AI20" s="208">
        <v>-0.23763400000000001</v>
      </c>
      <c r="AJ20" s="208">
        <v>-0.29858400000000002</v>
      </c>
      <c r="AK20" s="208">
        <v>-0.26036799999999999</v>
      </c>
      <c r="AL20" s="208">
        <v>-0.26413900000000001</v>
      </c>
      <c r="AM20" s="208">
        <v>-0.34467599999999998</v>
      </c>
      <c r="AN20" s="208">
        <v>-0.32552799999999998</v>
      </c>
      <c r="AO20" s="208">
        <v>-0.37209199999999998</v>
      </c>
      <c r="AP20" s="208">
        <v>-0.40580699999999997</v>
      </c>
      <c r="AQ20" s="208">
        <v>-0.36702099999999999</v>
      </c>
      <c r="AR20" s="208">
        <v>-0.40155400000000002</v>
      </c>
      <c r="AS20" s="208">
        <v>-0.33432600000000001</v>
      </c>
      <c r="AT20" s="208">
        <v>-0.51706300000000005</v>
      </c>
      <c r="AU20" s="208">
        <v>-0.36277999999999999</v>
      </c>
      <c r="AV20" s="208">
        <v>-0.50733899999999998</v>
      </c>
      <c r="AW20" s="208">
        <v>-0.47655900000000001</v>
      </c>
      <c r="AX20" s="208">
        <v>-0.43065199999999998</v>
      </c>
      <c r="AY20" s="208">
        <v>-0.43003239999999998</v>
      </c>
      <c r="AZ20" s="208">
        <v>-0.4223809</v>
      </c>
      <c r="BA20" s="324">
        <v>-0.33939760000000002</v>
      </c>
      <c r="BB20" s="324">
        <v>-0.33528190000000002</v>
      </c>
      <c r="BC20" s="324">
        <v>-0.33285999999999999</v>
      </c>
      <c r="BD20" s="324">
        <v>-0.35459760000000001</v>
      </c>
      <c r="BE20" s="324">
        <v>-0.34006649999999999</v>
      </c>
      <c r="BF20" s="324">
        <v>-0.3844147</v>
      </c>
      <c r="BG20" s="324">
        <v>-0.41360619999999998</v>
      </c>
      <c r="BH20" s="324">
        <v>-0.41046929999999998</v>
      </c>
      <c r="BI20" s="324">
        <v>-0.44944509999999999</v>
      </c>
      <c r="BJ20" s="324">
        <v>-0.46499849999999998</v>
      </c>
      <c r="BK20" s="324">
        <v>-0.47865449999999998</v>
      </c>
      <c r="BL20" s="324">
        <v>-0.4646129</v>
      </c>
      <c r="BM20" s="324">
        <v>-0.45441239999999999</v>
      </c>
      <c r="BN20" s="324">
        <v>-0.4496733</v>
      </c>
      <c r="BO20" s="324">
        <v>-0.47464279999999998</v>
      </c>
      <c r="BP20" s="324">
        <v>-0.46838639999999998</v>
      </c>
      <c r="BQ20" s="324">
        <v>-0.45728360000000001</v>
      </c>
      <c r="BR20" s="324">
        <v>-0.47364699999999998</v>
      </c>
      <c r="BS20" s="324">
        <v>-0.46292909999999998</v>
      </c>
      <c r="BT20" s="324">
        <v>-0.46492260000000002</v>
      </c>
      <c r="BU20" s="324">
        <v>-0.46299950000000001</v>
      </c>
      <c r="BV20" s="324">
        <v>-0.4691613</v>
      </c>
    </row>
    <row r="21" spans="1:74" x14ac:dyDescent="0.2">
      <c r="A21" s="565" t="s">
        <v>941</v>
      </c>
      <c r="B21" s="566" t="s">
        <v>950</v>
      </c>
      <c r="C21" s="208">
        <v>-0.60976799999999998</v>
      </c>
      <c r="D21" s="208">
        <v>-0.62160599999999999</v>
      </c>
      <c r="E21" s="208">
        <v>-0.71706999999999999</v>
      </c>
      <c r="F21" s="208">
        <v>-0.73491899999999999</v>
      </c>
      <c r="G21" s="208">
        <v>-0.86770599999999998</v>
      </c>
      <c r="H21" s="208">
        <v>-0.77149299999999998</v>
      </c>
      <c r="I21" s="208">
        <v>-0.94977900000000004</v>
      </c>
      <c r="J21" s="208">
        <v>-0.91164299999999998</v>
      </c>
      <c r="K21" s="208">
        <v>-0.69972199999999996</v>
      </c>
      <c r="L21" s="208">
        <v>-0.78050200000000003</v>
      </c>
      <c r="M21" s="208">
        <v>-0.86913300000000004</v>
      </c>
      <c r="N21" s="208">
        <v>-0.95758699999999997</v>
      </c>
      <c r="O21" s="208">
        <v>-0.80049899999999996</v>
      </c>
      <c r="P21" s="208">
        <v>-0.70601499999999995</v>
      </c>
      <c r="Q21" s="208">
        <v>-0.73214999999999997</v>
      </c>
      <c r="R21" s="208">
        <v>-1.023512</v>
      </c>
      <c r="S21" s="208">
        <v>-0.95669999999999999</v>
      </c>
      <c r="T21" s="208">
        <v>-1.0334300000000001</v>
      </c>
      <c r="U21" s="208">
        <v>-1.066152</v>
      </c>
      <c r="V21" s="208">
        <v>-0.913327</v>
      </c>
      <c r="W21" s="208">
        <v>-1.0048490000000001</v>
      </c>
      <c r="X21" s="208">
        <v>-1.0374110000000001</v>
      </c>
      <c r="Y21" s="208">
        <v>-1.0142910000000001</v>
      </c>
      <c r="Z21" s="208">
        <v>-1.0858749999999999</v>
      </c>
      <c r="AA21" s="208">
        <v>-1.0311790000000001</v>
      </c>
      <c r="AB21" s="208">
        <v>-1.0643549999999999</v>
      </c>
      <c r="AC21" s="208">
        <v>-1.137583</v>
      </c>
      <c r="AD21" s="208">
        <v>-1.1718329999999999</v>
      </c>
      <c r="AE21" s="208">
        <v>-0.95726100000000003</v>
      </c>
      <c r="AF21" s="208">
        <v>-1.1572720000000001</v>
      </c>
      <c r="AG21" s="208">
        <v>-1.134045</v>
      </c>
      <c r="AH21" s="208">
        <v>-1.033169</v>
      </c>
      <c r="AI21" s="208">
        <v>-1.013131</v>
      </c>
      <c r="AJ21" s="208">
        <v>-1.2844390000000001</v>
      </c>
      <c r="AK21" s="208">
        <v>-1.181886</v>
      </c>
      <c r="AL21" s="208">
        <v>-1.457379</v>
      </c>
      <c r="AM21" s="208">
        <v>-1.285628</v>
      </c>
      <c r="AN21" s="208">
        <v>-1.0240929999999999</v>
      </c>
      <c r="AO21" s="208">
        <v>-1.0007200000000001</v>
      </c>
      <c r="AP21" s="208">
        <v>-1.269058</v>
      </c>
      <c r="AQ21" s="208">
        <v>-1.1588259999999999</v>
      </c>
      <c r="AR21" s="208">
        <v>-1.2512639999999999</v>
      </c>
      <c r="AS21" s="208">
        <v>-1.242308</v>
      </c>
      <c r="AT21" s="208">
        <v>-1.1566689999999999</v>
      </c>
      <c r="AU21" s="208">
        <v>-1.1690560000000001</v>
      </c>
      <c r="AV21" s="208">
        <v>-1.1488309999999999</v>
      </c>
      <c r="AW21" s="208">
        <v>-1.2568760000000001</v>
      </c>
      <c r="AX21" s="208">
        <v>-1.1956</v>
      </c>
      <c r="AY21" s="208">
        <v>-1.1541612903</v>
      </c>
      <c r="AZ21" s="208">
        <v>-1.1391747142999999</v>
      </c>
      <c r="BA21" s="324">
        <v>-1.1580299999999999</v>
      </c>
      <c r="BB21" s="324">
        <v>-1.140415</v>
      </c>
      <c r="BC21" s="324">
        <v>-1.091815</v>
      </c>
      <c r="BD21" s="324">
        <v>-1.07999</v>
      </c>
      <c r="BE21" s="324">
        <v>-1.2046410000000001</v>
      </c>
      <c r="BF21" s="324">
        <v>-1.1280520000000001</v>
      </c>
      <c r="BG21" s="324">
        <v>-1.1954670000000001</v>
      </c>
      <c r="BH21" s="324">
        <v>-1.2546470000000001</v>
      </c>
      <c r="BI21" s="324">
        <v>-1.2314590000000001</v>
      </c>
      <c r="BJ21" s="324">
        <v>-1.267914</v>
      </c>
      <c r="BK21" s="324">
        <v>-1.266742</v>
      </c>
      <c r="BL21" s="324">
        <v>-1.2926439999999999</v>
      </c>
      <c r="BM21" s="324">
        <v>-1.2410589999999999</v>
      </c>
      <c r="BN21" s="324">
        <v>-1.2881290000000001</v>
      </c>
      <c r="BO21" s="324">
        <v>-1.2792399999999999</v>
      </c>
      <c r="BP21" s="324">
        <v>-1.3193490000000001</v>
      </c>
      <c r="BQ21" s="324">
        <v>-1.4461489999999999</v>
      </c>
      <c r="BR21" s="324">
        <v>-1.335445</v>
      </c>
      <c r="BS21" s="324">
        <v>-1.324762</v>
      </c>
      <c r="BT21" s="324">
        <v>-1.390422</v>
      </c>
      <c r="BU21" s="324">
        <v>-1.3897219999999999</v>
      </c>
      <c r="BV21" s="324">
        <v>-1.3787750000000001</v>
      </c>
    </row>
    <row r="22" spans="1:74" x14ac:dyDescent="0.2">
      <c r="A22" s="565" t="s">
        <v>942</v>
      </c>
      <c r="B22" s="566" t="s">
        <v>943</v>
      </c>
      <c r="C22" s="208">
        <v>-0.20010900000000001</v>
      </c>
      <c r="D22" s="208">
        <v>-0.137271</v>
      </c>
      <c r="E22" s="208">
        <v>-0.121147</v>
      </c>
      <c r="F22" s="208">
        <v>-0.233844</v>
      </c>
      <c r="G22" s="208">
        <v>-0.20894399999999999</v>
      </c>
      <c r="H22" s="208">
        <v>-0.20555799999999999</v>
      </c>
      <c r="I22" s="208">
        <v>-0.17005400000000001</v>
      </c>
      <c r="J22" s="208">
        <v>-0.145651</v>
      </c>
      <c r="K22" s="208">
        <v>-0.24294499999999999</v>
      </c>
      <c r="L22" s="208">
        <v>-0.193769</v>
      </c>
      <c r="M22" s="208">
        <v>-0.15851499999999999</v>
      </c>
      <c r="N22" s="208">
        <v>-6.5434000000000006E-2</v>
      </c>
      <c r="O22" s="208">
        <v>-9.1320999999999999E-2</v>
      </c>
      <c r="P22" s="208">
        <v>-0.10777200000000001</v>
      </c>
      <c r="Q22" s="208">
        <v>-0.21798100000000001</v>
      </c>
      <c r="R22" s="208">
        <v>-0.27332000000000001</v>
      </c>
      <c r="S22" s="208">
        <v>-0.232178</v>
      </c>
      <c r="T22" s="208">
        <v>-0.25698599999999999</v>
      </c>
      <c r="U22" s="208">
        <v>-0.22805800000000001</v>
      </c>
      <c r="V22" s="208">
        <v>-0.27643699999999999</v>
      </c>
      <c r="W22" s="208">
        <v>-0.28084599999999998</v>
      </c>
      <c r="X22" s="208">
        <v>-0.28472599999999998</v>
      </c>
      <c r="Y22" s="208">
        <v>-0.25609900000000002</v>
      </c>
      <c r="Z22" s="208">
        <v>-0.2036</v>
      </c>
      <c r="AA22" s="208">
        <v>-0.27883000000000002</v>
      </c>
      <c r="AB22" s="208">
        <v>-0.331293</v>
      </c>
      <c r="AC22" s="208">
        <v>-0.289524</v>
      </c>
      <c r="AD22" s="208">
        <v>-0.33490199999999998</v>
      </c>
      <c r="AE22" s="208">
        <v>-0.33559699999999998</v>
      </c>
      <c r="AF22" s="208">
        <v>-0.26724599999999998</v>
      </c>
      <c r="AG22" s="208">
        <v>-0.35758299999999998</v>
      </c>
      <c r="AH22" s="208">
        <v>-0.36327700000000002</v>
      </c>
      <c r="AI22" s="208">
        <v>-0.309307</v>
      </c>
      <c r="AJ22" s="208">
        <v>-0.42966700000000002</v>
      </c>
      <c r="AK22" s="208">
        <v>-0.35767599999999999</v>
      </c>
      <c r="AL22" s="208">
        <v>-0.22337099999999999</v>
      </c>
      <c r="AM22" s="208">
        <v>-0.33245400000000003</v>
      </c>
      <c r="AN22" s="208">
        <v>-0.31146000000000001</v>
      </c>
      <c r="AO22" s="208">
        <v>-0.39510200000000001</v>
      </c>
      <c r="AP22" s="208">
        <v>-0.44107000000000002</v>
      </c>
      <c r="AQ22" s="208">
        <v>-0.42255500000000001</v>
      </c>
      <c r="AR22" s="208">
        <v>-0.34901799999999999</v>
      </c>
      <c r="AS22" s="208">
        <v>-0.431425</v>
      </c>
      <c r="AT22" s="208">
        <v>-0.41569099999999998</v>
      </c>
      <c r="AU22" s="208">
        <v>-0.29991499999999999</v>
      </c>
      <c r="AV22" s="208">
        <v>-0.39834000000000003</v>
      </c>
      <c r="AW22" s="208">
        <v>-0.326266</v>
      </c>
      <c r="AX22" s="208">
        <v>-0.29204400000000003</v>
      </c>
      <c r="AY22" s="208">
        <v>-0.422323</v>
      </c>
      <c r="AZ22" s="208">
        <v>-0.41184110000000002</v>
      </c>
      <c r="BA22" s="324">
        <v>-0.46208120000000003</v>
      </c>
      <c r="BB22" s="324">
        <v>-0.48122110000000001</v>
      </c>
      <c r="BC22" s="324">
        <v>-0.4714525</v>
      </c>
      <c r="BD22" s="324">
        <v>-0.47698170000000001</v>
      </c>
      <c r="BE22" s="324">
        <v>-0.47044000000000002</v>
      </c>
      <c r="BF22" s="324">
        <v>-0.4825892</v>
      </c>
      <c r="BG22" s="324">
        <v>-0.48700979999999999</v>
      </c>
      <c r="BH22" s="324">
        <v>-0.44859149999999998</v>
      </c>
      <c r="BI22" s="324">
        <v>-0.43706460000000003</v>
      </c>
      <c r="BJ22" s="324">
        <v>-0.43261620000000001</v>
      </c>
      <c r="BK22" s="324">
        <v>-0.42719499999999999</v>
      </c>
      <c r="BL22" s="324">
        <v>-0.45541320000000002</v>
      </c>
      <c r="BM22" s="324">
        <v>-0.50364450000000005</v>
      </c>
      <c r="BN22" s="324">
        <v>-0.50874649999999999</v>
      </c>
      <c r="BO22" s="324">
        <v>-0.51114250000000006</v>
      </c>
      <c r="BP22" s="324">
        <v>-0.5234065</v>
      </c>
      <c r="BQ22" s="324">
        <v>-0.5133335</v>
      </c>
      <c r="BR22" s="324">
        <v>-0.51440589999999997</v>
      </c>
      <c r="BS22" s="324">
        <v>-0.53107800000000005</v>
      </c>
      <c r="BT22" s="324">
        <v>-0.48145729999999998</v>
      </c>
      <c r="BU22" s="324">
        <v>-0.4574936</v>
      </c>
      <c r="BV22" s="324">
        <v>-0.42724000000000001</v>
      </c>
    </row>
    <row r="23" spans="1:74" x14ac:dyDescent="0.2">
      <c r="A23" s="565" t="s">
        <v>175</v>
      </c>
      <c r="B23" s="566" t="s">
        <v>944</v>
      </c>
      <c r="C23" s="208">
        <v>-0.18815299999999999</v>
      </c>
      <c r="D23" s="208">
        <v>-0.201179</v>
      </c>
      <c r="E23" s="208">
        <v>-0.155752</v>
      </c>
      <c r="F23" s="208">
        <v>-0.23050699999999999</v>
      </c>
      <c r="G23" s="208">
        <v>-0.23402700000000001</v>
      </c>
      <c r="H23" s="208">
        <v>-0.237952</v>
      </c>
      <c r="I23" s="208">
        <v>-0.171232</v>
      </c>
      <c r="J23" s="208">
        <v>-0.15843699999999999</v>
      </c>
      <c r="K23" s="208">
        <v>-0.182531</v>
      </c>
      <c r="L23" s="208">
        <v>-0.17830299999999999</v>
      </c>
      <c r="M23" s="208">
        <v>-0.133274</v>
      </c>
      <c r="N23" s="208">
        <v>-0.122686</v>
      </c>
      <c r="O23" s="208">
        <v>-0.106517</v>
      </c>
      <c r="P23" s="208">
        <v>-0.20202999999999999</v>
      </c>
      <c r="Q23" s="208">
        <v>-0.201677</v>
      </c>
      <c r="R23" s="208">
        <v>-0.16669999999999999</v>
      </c>
      <c r="S23" s="208">
        <v>-0.14588999999999999</v>
      </c>
      <c r="T23" s="208">
        <v>-0.12500700000000001</v>
      </c>
      <c r="U23" s="208">
        <v>-0.14049800000000001</v>
      </c>
      <c r="V23" s="208">
        <v>-0.15157499999999999</v>
      </c>
      <c r="W23" s="208">
        <v>-0.17624600000000001</v>
      </c>
      <c r="X23" s="208">
        <v>-0.22196099999999999</v>
      </c>
      <c r="Y23" s="208">
        <v>-0.25397700000000001</v>
      </c>
      <c r="Z23" s="208">
        <v>-0.16434199999999999</v>
      </c>
      <c r="AA23" s="208">
        <v>-0.28094599999999997</v>
      </c>
      <c r="AB23" s="208">
        <v>-0.36170099999999999</v>
      </c>
      <c r="AC23" s="208">
        <v>-0.183528</v>
      </c>
      <c r="AD23" s="208">
        <v>-0.27321200000000001</v>
      </c>
      <c r="AE23" s="208">
        <v>-0.13653999999999999</v>
      </c>
      <c r="AF23" s="208">
        <v>-0.17069400000000001</v>
      </c>
      <c r="AG23" s="208">
        <v>-0.16001599999999999</v>
      </c>
      <c r="AH23" s="208">
        <v>-0.12271899999999999</v>
      </c>
      <c r="AI23" s="208">
        <v>-0.20241999999999999</v>
      </c>
      <c r="AJ23" s="208">
        <v>-0.15822900000000001</v>
      </c>
      <c r="AK23" s="208">
        <v>-0.168792</v>
      </c>
      <c r="AL23" s="208">
        <v>-9.3992999999999993E-2</v>
      </c>
      <c r="AM23" s="208">
        <v>-0.18283199999999999</v>
      </c>
      <c r="AN23" s="208">
        <v>-0.27188800000000002</v>
      </c>
      <c r="AO23" s="208">
        <v>-0.21704399999999999</v>
      </c>
      <c r="AP23" s="208">
        <v>-0.21269199999999999</v>
      </c>
      <c r="AQ23" s="208">
        <v>-0.210814</v>
      </c>
      <c r="AR23" s="208">
        <v>-0.19833899999999999</v>
      </c>
      <c r="AS23" s="208">
        <v>-0.17002300000000001</v>
      </c>
      <c r="AT23" s="208">
        <v>-0.169567</v>
      </c>
      <c r="AU23" s="208">
        <v>-0.194767</v>
      </c>
      <c r="AV23" s="208">
        <v>-0.15920999999999999</v>
      </c>
      <c r="AW23" s="208">
        <v>-0.18712300000000001</v>
      </c>
      <c r="AX23" s="208">
        <v>-0.19608100000000001</v>
      </c>
      <c r="AY23" s="208">
        <v>-0.24281169999999999</v>
      </c>
      <c r="AZ23" s="208">
        <v>-0.2364021</v>
      </c>
      <c r="BA23" s="324">
        <v>-0.19501379999999999</v>
      </c>
      <c r="BB23" s="324">
        <v>-0.2156971</v>
      </c>
      <c r="BC23" s="324">
        <v>-0.2168504</v>
      </c>
      <c r="BD23" s="324">
        <v>-0.21570300000000001</v>
      </c>
      <c r="BE23" s="324">
        <v>-0.2275045</v>
      </c>
      <c r="BF23" s="324">
        <v>-0.2239766</v>
      </c>
      <c r="BG23" s="324">
        <v>-0.22683829999999999</v>
      </c>
      <c r="BH23" s="324">
        <v>-0.21104580000000001</v>
      </c>
      <c r="BI23" s="324">
        <v>-0.208922</v>
      </c>
      <c r="BJ23" s="324">
        <v>-0.20117270000000001</v>
      </c>
      <c r="BK23" s="324">
        <v>-0.24120040000000001</v>
      </c>
      <c r="BL23" s="324">
        <v>-0.26521919999999999</v>
      </c>
      <c r="BM23" s="324">
        <v>-0.23308680000000001</v>
      </c>
      <c r="BN23" s="324">
        <v>-0.22916829999999999</v>
      </c>
      <c r="BO23" s="324">
        <v>-0.2318508</v>
      </c>
      <c r="BP23" s="324">
        <v>-0.22971730000000001</v>
      </c>
      <c r="BQ23" s="324">
        <v>-0.24237990000000001</v>
      </c>
      <c r="BR23" s="324">
        <v>-0.23922350000000001</v>
      </c>
      <c r="BS23" s="324">
        <v>-0.2390661</v>
      </c>
      <c r="BT23" s="324">
        <v>-0.2228455</v>
      </c>
      <c r="BU23" s="324">
        <v>-0.22146560000000001</v>
      </c>
      <c r="BV23" s="324">
        <v>-0.21806739999999999</v>
      </c>
    </row>
    <row r="24" spans="1:74" x14ac:dyDescent="0.2">
      <c r="A24" s="565"/>
      <c r="B24" s="566"/>
      <c r="C24" s="158"/>
      <c r="D24" s="158"/>
      <c r="E24" s="158"/>
      <c r="F24" s="158"/>
      <c r="G24" s="158"/>
      <c r="H24" s="158"/>
      <c r="I24" s="158"/>
      <c r="J24" s="158"/>
      <c r="K24" s="158"/>
      <c r="L24" s="158"/>
      <c r="M24" s="158"/>
      <c r="N24" s="158"/>
      <c r="O24" s="158"/>
      <c r="P24" s="158"/>
      <c r="Q24" s="158"/>
      <c r="R24" s="158"/>
      <c r="S24" s="158"/>
      <c r="T24" s="158"/>
      <c r="U24" s="158"/>
      <c r="V24" s="158"/>
      <c r="W24" s="158"/>
      <c r="X24" s="158"/>
      <c r="Y24" s="158"/>
      <c r="Z24" s="158"/>
      <c r="AA24" s="158"/>
      <c r="AB24" s="158"/>
      <c r="AC24" s="158"/>
      <c r="AD24" s="158"/>
      <c r="AE24" s="158"/>
      <c r="AF24" s="158"/>
      <c r="AG24" s="158"/>
      <c r="AH24" s="158"/>
      <c r="AI24" s="158"/>
      <c r="AJ24" s="158"/>
      <c r="AK24" s="158"/>
      <c r="AL24" s="158"/>
      <c r="AM24" s="158"/>
      <c r="AN24" s="158"/>
      <c r="AO24" s="158"/>
      <c r="AP24" s="158"/>
      <c r="AQ24" s="158"/>
      <c r="AR24" s="158"/>
      <c r="AS24" s="158"/>
      <c r="AT24" s="158"/>
      <c r="AU24" s="158"/>
      <c r="AV24" s="158"/>
      <c r="AW24" s="158"/>
      <c r="AX24" s="158"/>
      <c r="AY24" s="158"/>
      <c r="AZ24" s="158"/>
      <c r="BA24" s="364"/>
      <c r="BB24" s="364"/>
      <c r="BC24" s="364"/>
      <c r="BD24" s="364"/>
      <c r="BE24" s="364"/>
      <c r="BF24" s="364"/>
      <c r="BG24" s="364"/>
      <c r="BH24" s="364"/>
      <c r="BI24" s="364"/>
      <c r="BJ24" s="364"/>
      <c r="BK24" s="364"/>
      <c r="BL24" s="364"/>
      <c r="BM24" s="364"/>
      <c r="BN24" s="364"/>
      <c r="BO24" s="364"/>
      <c r="BP24" s="364"/>
      <c r="BQ24" s="364"/>
      <c r="BR24" s="364"/>
      <c r="BS24" s="364"/>
      <c r="BT24" s="364"/>
      <c r="BU24" s="364"/>
      <c r="BV24" s="364"/>
    </row>
    <row r="25" spans="1:74" x14ac:dyDescent="0.2">
      <c r="A25" s="564"/>
      <c r="B25" s="154" t="s">
        <v>945</v>
      </c>
      <c r="C25" s="158"/>
      <c r="D25" s="158"/>
      <c r="E25" s="158"/>
      <c r="F25" s="158"/>
      <c r="G25" s="158"/>
      <c r="H25" s="158"/>
      <c r="I25" s="158"/>
      <c r="J25" s="158"/>
      <c r="K25" s="158"/>
      <c r="L25" s="158"/>
      <c r="M25" s="158"/>
      <c r="N25" s="158"/>
      <c r="O25" s="158"/>
      <c r="P25" s="158"/>
      <c r="Q25" s="158"/>
      <c r="R25" s="158"/>
      <c r="S25" s="158"/>
      <c r="T25" s="158"/>
      <c r="U25" s="158"/>
      <c r="V25" s="158"/>
      <c r="W25" s="158"/>
      <c r="X25" s="158"/>
      <c r="Y25" s="158"/>
      <c r="Z25" s="158"/>
      <c r="AA25" s="158"/>
      <c r="AB25" s="158"/>
      <c r="AC25" s="158"/>
      <c r="AD25" s="158"/>
      <c r="AE25" s="158"/>
      <c r="AF25" s="158"/>
      <c r="AG25" s="158"/>
      <c r="AH25" s="158"/>
      <c r="AI25" s="158"/>
      <c r="AJ25" s="158"/>
      <c r="AK25" s="158"/>
      <c r="AL25" s="158"/>
      <c r="AM25" s="158"/>
      <c r="AN25" s="158"/>
      <c r="AO25" s="158"/>
      <c r="AP25" s="158"/>
      <c r="AQ25" s="158"/>
      <c r="AR25" s="158"/>
      <c r="AS25" s="158"/>
      <c r="AT25" s="158"/>
      <c r="AU25" s="158"/>
      <c r="AV25" s="158"/>
      <c r="AW25" s="158"/>
      <c r="AX25" s="158"/>
      <c r="AY25" s="158"/>
      <c r="AZ25" s="158"/>
      <c r="BA25" s="364"/>
      <c r="BB25" s="364"/>
      <c r="BC25" s="364"/>
      <c r="BD25" s="364"/>
      <c r="BE25" s="364"/>
      <c r="BF25" s="364"/>
      <c r="BG25" s="364"/>
      <c r="BH25" s="364"/>
      <c r="BI25" s="364"/>
      <c r="BJ25" s="364"/>
      <c r="BK25" s="364"/>
      <c r="BL25" s="364"/>
      <c r="BM25" s="364"/>
      <c r="BN25" s="364"/>
      <c r="BO25" s="364"/>
      <c r="BP25" s="364"/>
      <c r="BQ25" s="364"/>
      <c r="BR25" s="364"/>
      <c r="BS25" s="364"/>
      <c r="BT25" s="364"/>
      <c r="BU25" s="364"/>
      <c r="BV25" s="364"/>
    </row>
    <row r="26" spans="1:74" x14ac:dyDescent="0.2">
      <c r="A26" s="565" t="s">
        <v>946</v>
      </c>
      <c r="B26" s="566" t="s">
        <v>943</v>
      </c>
      <c r="C26" s="208">
        <v>0.47522599999999998</v>
      </c>
      <c r="D26" s="208">
        <v>0.4955</v>
      </c>
      <c r="E26" s="208">
        <v>0.396032</v>
      </c>
      <c r="F26" s="208">
        <v>0.33793299999999998</v>
      </c>
      <c r="G26" s="208">
        <v>0.29158099999999998</v>
      </c>
      <c r="H26" s="208">
        <v>0.28389999999999999</v>
      </c>
      <c r="I26" s="208">
        <v>0.26480700000000001</v>
      </c>
      <c r="J26" s="208">
        <v>0.30364600000000003</v>
      </c>
      <c r="K26" s="208">
        <v>0.39916600000000002</v>
      </c>
      <c r="L26" s="208">
        <v>0.50209700000000002</v>
      </c>
      <c r="M26" s="208">
        <v>0.58096599999999998</v>
      </c>
      <c r="N26" s="208">
        <v>0.58438699999999999</v>
      </c>
      <c r="O26" s="208">
        <v>0.53335500000000002</v>
      </c>
      <c r="P26" s="208">
        <v>0.456071</v>
      </c>
      <c r="Q26" s="208">
        <v>0.37861299999999998</v>
      </c>
      <c r="R26" s="208">
        <v>0.32503300000000002</v>
      </c>
      <c r="S26" s="208">
        <v>0.275613</v>
      </c>
      <c r="T26" s="208">
        <v>0.25883400000000001</v>
      </c>
      <c r="U26" s="208">
        <v>0.268484</v>
      </c>
      <c r="V26" s="208">
        <v>0.29877399999999998</v>
      </c>
      <c r="W26" s="208">
        <v>0.42036699999999999</v>
      </c>
      <c r="X26" s="208">
        <v>0.51129100000000005</v>
      </c>
      <c r="Y26" s="208">
        <v>0.5696</v>
      </c>
      <c r="Z26" s="208">
        <v>0.55051600000000001</v>
      </c>
      <c r="AA26" s="208">
        <v>0.53683800000000004</v>
      </c>
      <c r="AB26" s="208">
        <v>0.47444799999999998</v>
      </c>
      <c r="AC26" s="208">
        <v>0.37206400000000001</v>
      </c>
      <c r="AD26" s="208">
        <v>0.23130000000000001</v>
      </c>
      <c r="AE26" s="208">
        <v>0.240452</v>
      </c>
      <c r="AF26" s="208">
        <v>0.27343400000000001</v>
      </c>
      <c r="AG26" s="208">
        <v>0.29816199999999998</v>
      </c>
      <c r="AH26" s="208">
        <v>0.28458</v>
      </c>
      <c r="AI26" s="208">
        <v>0.37943399999999999</v>
      </c>
      <c r="AJ26" s="208">
        <v>0.46100000000000002</v>
      </c>
      <c r="AK26" s="208">
        <v>0.49673400000000001</v>
      </c>
      <c r="AL26" s="208">
        <v>0.45796700000000001</v>
      </c>
      <c r="AM26" s="208">
        <v>0.45383800000000002</v>
      </c>
      <c r="AN26" s="208">
        <v>0.36521500000000001</v>
      </c>
      <c r="AO26" s="208">
        <v>0.34628999999999999</v>
      </c>
      <c r="AP26" s="208">
        <v>0.29106599999999999</v>
      </c>
      <c r="AQ26" s="208">
        <v>0.29109699999999999</v>
      </c>
      <c r="AR26" s="208">
        <v>0.28246700000000002</v>
      </c>
      <c r="AS26" s="208">
        <v>0.28535500000000003</v>
      </c>
      <c r="AT26" s="208">
        <v>0.29206500000000002</v>
      </c>
      <c r="AU26" s="208">
        <v>0.35959999999999998</v>
      </c>
      <c r="AV26" s="208">
        <v>0.45777400000000001</v>
      </c>
      <c r="AW26" s="208">
        <v>0.52580000000000005</v>
      </c>
      <c r="AX26" s="208">
        <v>0.57403199999999999</v>
      </c>
      <c r="AY26" s="208">
        <v>0.47794579999999998</v>
      </c>
      <c r="AZ26" s="208">
        <v>0.41235119999999997</v>
      </c>
      <c r="BA26" s="324">
        <v>0.32850479999999999</v>
      </c>
      <c r="BB26" s="324">
        <v>0.28781699999999999</v>
      </c>
      <c r="BC26" s="324">
        <v>0.27658840000000001</v>
      </c>
      <c r="BD26" s="324">
        <v>0.2735397</v>
      </c>
      <c r="BE26" s="324">
        <v>0.27066170000000001</v>
      </c>
      <c r="BF26" s="324">
        <v>0.29083340000000002</v>
      </c>
      <c r="BG26" s="324">
        <v>0.39382630000000002</v>
      </c>
      <c r="BH26" s="324">
        <v>0.4470654</v>
      </c>
      <c r="BI26" s="324">
        <v>0.52526030000000001</v>
      </c>
      <c r="BJ26" s="324">
        <v>0.51253099999999996</v>
      </c>
      <c r="BK26" s="324">
        <v>0.49086249999999998</v>
      </c>
      <c r="BL26" s="324">
        <v>0.40626069999999997</v>
      </c>
      <c r="BM26" s="324">
        <v>0.34595219999999999</v>
      </c>
      <c r="BN26" s="324">
        <v>0.3195442</v>
      </c>
      <c r="BO26" s="324">
        <v>0.27943509999999999</v>
      </c>
      <c r="BP26" s="324">
        <v>0.27061479999999999</v>
      </c>
      <c r="BQ26" s="324">
        <v>0.27005810000000002</v>
      </c>
      <c r="BR26" s="324">
        <v>0.29656199999999999</v>
      </c>
      <c r="BS26" s="324">
        <v>0.38724229999999998</v>
      </c>
      <c r="BT26" s="324">
        <v>0.4485961</v>
      </c>
      <c r="BU26" s="324">
        <v>0.53437780000000001</v>
      </c>
      <c r="BV26" s="324">
        <v>0.54160419999999998</v>
      </c>
    </row>
    <row r="27" spans="1:74" x14ac:dyDescent="0.2">
      <c r="A27" s="565" t="s">
        <v>751</v>
      </c>
      <c r="B27" s="566" t="s">
        <v>944</v>
      </c>
      <c r="C27" s="208">
        <v>0.154645</v>
      </c>
      <c r="D27" s="208">
        <v>0.13375000000000001</v>
      </c>
      <c r="E27" s="208">
        <v>0.16006500000000001</v>
      </c>
      <c r="F27" s="208">
        <v>0.1593</v>
      </c>
      <c r="G27" s="208">
        <v>0.162129</v>
      </c>
      <c r="H27" s="208">
        <v>0.171767</v>
      </c>
      <c r="I27" s="208">
        <v>0.17751600000000001</v>
      </c>
      <c r="J27" s="208">
        <v>0.200548</v>
      </c>
      <c r="K27" s="208">
        <v>0.166267</v>
      </c>
      <c r="L27" s="208">
        <v>0.18454799999999999</v>
      </c>
      <c r="M27" s="208">
        <v>0.16536699999999999</v>
      </c>
      <c r="N27" s="208">
        <v>0.14758099999999999</v>
      </c>
      <c r="O27" s="208">
        <v>0.14158100000000001</v>
      </c>
      <c r="P27" s="208">
        <v>0.13564300000000001</v>
      </c>
      <c r="Q27" s="208">
        <v>0.13325799999999999</v>
      </c>
      <c r="R27" s="208">
        <v>0.16070000000000001</v>
      </c>
      <c r="S27" s="208">
        <v>0.18429000000000001</v>
      </c>
      <c r="T27" s="208">
        <v>0.17263300000000001</v>
      </c>
      <c r="U27" s="208">
        <v>0.179452</v>
      </c>
      <c r="V27" s="208">
        <v>0.18196799999999999</v>
      </c>
      <c r="W27" s="208">
        <v>0.18029999999999999</v>
      </c>
      <c r="X27" s="208">
        <v>0.200516</v>
      </c>
      <c r="Y27" s="208">
        <v>0.17403299999999999</v>
      </c>
      <c r="Z27" s="208">
        <v>0.165129</v>
      </c>
      <c r="AA27" s="208">
        <v>0.16106500000000001</v>
      </c>
      <c r="AB27" s="208">
        <v>0.16520699999999999</v>
      </c>
      <c r="AC27" s="208">
        <v>0.12683900000000001</v>
      </c>
      <c r="AD27" s="208">
        <v>8.5932999999999995E-2</v>
      </c>
      <c r="AE27" s="208">
        <v>9.5644999999999994E-2</v>
      </c>
      <c r="AF27" s="208">
        <v>0.12903300000000001</v>
      </c>
      <c r="AG27" s="208">
        <v>0.15764500000000001</v>
      </c>
      <c r="AH27" s="208">
        <v>0.13758100000000001</v>
      </c>
      <c r="AI27" s="208">
        <v>0.156833</v>
      </c>
      <c r="AJ27" s="208">
        <v>0.12590299999999999</v>
      </c>
      <c r="AK27" s="208">
        <v>0.14063300000000001</v>
      </c>
      <c r="AL27" s="208">
        <v>0.112581</v>
      </c>
      <c r="AM27" s="208">
        <v>0.13383900000000001</v>
      </c>
      <c r="AN27" s="208">
        <v>0.11332100000000001</v>
      </c>
      <c r="AO27" s="208">
        <v>0.16819400000000001</v>
      </c>
      <c r="AP27" s="208">
        <v>0.15976699999999999</v>
      </c>
      <c r="AQ27" s="208">
        <v>0.13916100000000001</v>
      </c>
      <c r="AR27" s="208">
        <v>0.131166</v>
      </c>
      <c r="AS27" s="208">
        <v>0.14622599999999999</v>
      </c>
      <c r="AT27" s="208">
        <v>0.14064499999999999</v>
      </c>
      <c r="AU27" s="208">
        <v>0.1792</v>
      </c>
      <c r="AV27" s="208">
        <v>0.22522600000000001</v>
      </c>
      <c r="AW27" s="208">
        <v>0.23669999999999999</v>
      </c>
      <c r="AX27" s="208">
        <v>0.22222600000000001</v>
      </c>
      <c r="AY27" s="208">
        <v>0.1645488</v>
      </c>
      <c r="AZ27" s="208">
        <v>0.1584487</v>
      </c>
      <c r="BA27" s="324">
        <v>0.180393</v>
      </c>
      <c r="BB27" s="324">
        <v>0.17800050000000001</v>
      </c>
      <c r="BC27" s="324">
        <v>0.1855213</v>
      </c>
      <c r="BD27" s="324">
        <v>0.1862606</v>
      </c>
      <c r="BE27" s="324">
        <v>0.17733289999999999</v>
      </c>
      <c r="BF27" s="324">
        <v>0.18662290000000001</v>
      </c>
      <c r="BG27" s="324">
        <v>0.1993888</v>
      </c>
      <c r="BH27" s="324">
        <v>0.1963625</v>
      </c>
      <c r="BI27" s="324">
        <v>0.18227650000000001</v>
      </c>
      <c r="BJ27" s="324">
        <v>0.18257119999999999</v>
      </c>
      <c r="BK27" s="324">
        <v>0.16654250000000001</v>
      </c>
      <c r="BL27" s="324">
        <v>0.1757097</v>
      </c>
      <c r="BM27" s="324">
        <v>0.18832989999999999</v>
      </c>
      <c r="BN27" s="324">
        <v>0.17860960000000001</v>
      </c>
      <c r="BO27" s="324">
        <v>0.18503600000000001</v>
      </c>
      <c r="BP27" s="324">
        <v>0.1867231</v>
      </c>
      <c r="BQ27" s="324">
        <v>0.17785870000000001</v>
      </c>
      <c r="BR27" s="324">
        <v>0.1856429</v>
      </c>
      <c r="BS27" s="324">
        <v>0.20051830000000001</v>
      </c>
      <c r="BT27" s="324">
        <v>0.1965209</v>
      </c>
      <c r="BU27" s="324">
        <v>0.18007570000000001</v>
      </c>
      <c r="BV27" s="324">
        <v>0.17466499999999999</v>
      </c>
    </row>
    <row r="28" spans="1:74" x14ac:dyDescent="0.2">
      <c r="A28" s="565"/>
      <c r="B28" s="566"/>
      <c r="C28" s="158"/>
      <c r="D28" s="158"/>
      <c r="E28" s="158"/>
      <c r="F28" s="158"/>
      <c r="G28" s="158"/>
      <c r="H28" s="158"/>
      <c r="I28" s="158"/>
      <c r="J28" s="158"/>
      <c r="K28" s="158"/>
      <c r="L28" s="158"/>
      <c r="M28" s="158"/>
      <c r="N28" s="158"/>
      <c r="O28" s="158"/>
      <c r="P28" s="158"/>
      <c r="Q28" s="158"/>
      <c r="R28" s="158"/>
      <c r="S28" s="158"/>
      <c r="T28" s="158"/>
      <c r="U28" s="158"/>
      <c r="V28" s="158"/>
      <c r="W28" s="158"/>
      <c r="X28" s="158"/>
      <c r="Y28" s="158"/>
      <c r="Z28" s="158"/>
      <c r="AA28" s="158"/>
      <c r="AB28" s="158"/>
      <c r="AC28" s="158"/>
      <c r="AD28" s="158"/>
      <c r="AE28" s="158"/>
      <c r="AF28" s="158"/>
      <c r="AG28" s="158"/>
      <c r="AH28" s="158"/>
      <c r="AI28" s="158"/>
      <c r="AJ28" s="158"/>
      <c r="AK28" s="158"/>
      <c r="AL28" s="158"/>
      <c r="AM28" s="158"/>
      <c r="AN28" s="158"/>
      <c r="AO28" s="158"/>
      <c r="AP28" s="158"/>
      <c r="AQ28" s="158"/>
      <c r="AR28" s="158"/>
      <c r="AS28" s="158"/>
      <c r="AT28" s="158"/>
      <c r="AU28" s="158"/>
      <c r="AV28" s="158"/>
      <c r="AW28" s="158"/>
      <c r="AX28" s="158"/>
      <c r="AY28" s="158"/>
      <c r="AZ28" s="158"/>
      <c r="BA28" s="364"/>
      <c r="BB28" s="364"/>
      <c r="BC28" s="364"/>
      <c r="BD28" s="364"/>
      <c r="BE28" s="364"/>
      <c r="BF28" s="364"/>
      <c r="BG28" s="364"/>
      <c r="BH28" s="364"/>
      <c r="BI28" s="364"/>
      <c r="BJ28" s="364"/>
      <c r="BK28" s="364"/>
      <c r="BL28" s="364"/>
      <c r="BM28" s="364"/>
      <c r="BN28" s="364"/>
      <c r="BO28" s="364"/>
      <c r="BP28" s="364"/>
      <c r="BQ28" s="364"/>
      <c r="BR28" s="364"/>
      <c r="BS28" s="364"/>
      <c r="BT28" s="364"/>
      <c r="BU28" s="364"/>
      <c r="BV28" s="364"/>
    </row>
    <row r="29" spans="1:74" x14ac:dyDescent="0.2">
      <c r="A29" s="564"/>
      <c r="B29" s="154" t="s">
        <v>947</v>
      </c>
      <c r="C29" s="158"/>
      <c r="D29" s="158"/>
      <c r="E29" s="158"/>
      <c r="F29" s="158"/>
      <c r="G29" s="158"/>
      <c r="H29" s="158"/>
      <c r="I29" s="158"/>
      <c r="J29" s="158"/>
      <c r="K29" s="158"/>
      <c r="L29" s="158"/>
      <c r="M29" s="158"/>
      <c r="N29" s="158"/>
      <c r="O29" s="158"/>
      <c r="P29" s="158"/>
      <c r="Q29" s="158"/>
      <c r="R29" s="158"/>
      <c r="S29" s="158"/>
      <c r="T29" s="158"/>
      <c r="U29" s="158"/>
      <c r="V29" s="158"/>
      <c r="W29" s="158"/>
      <c r="X29" s="158"/>
      <c r="Y29" s="158"/>
      <c r="Z29" s="158"/>
      <c r="AA29" s="158"/>
      <c r="AB29" s="158"/>
      <c r="AC29" s="158"/>
      <c r="AD29" s="158"/>
      <c r="AE29" s="158"/>
      <c r="AF29" s="158"/>
      <c r="AG29" s="158"/>
      <c r="AH29" s="158"/>
      <c r="AI29" s="158"/>
      <c r="AJ29" s="158"/>
      <c r="AK29" s="158"/>
      <c r="AL29" s="158"/>
      <c r="AM29" s="158"/>
      <c r="AN29" s="158"/>
      <c r="AO29" s="158"/>
      <c r="AP29" s="158"/>
      <c r="AQ29" s="158"/>
      <c r="AR29" s="158"/>
      <c r="AS29" s="158"/>
      <c r="AT29" s="158"/>
      <c r="AU29" s="158"/>
      <c r="AV29" s="158"/>
      <c r="AW29" s="158"/>
      <c r="AX29" s="158"/>
      <c r="AY29" s="158"/>
      <c r="AZ29" s="158"/>
      <c r="BA29" s="364"/>
      <c r="BB29" s="364"/>
      <c r="BC29" s="364"/>
      <c r="BD29" s="364"/>
      <c r="BE29" s="364"/>
      <c r="BF29" s="364"/>
      <c r="BG29" s="364"/>
      <c r="BH29" s="364"/>
      <c r="BI29" s="364"/>
      <c r="BJ29" s="364"/>
      <c r="BK29" s="364"/>
      <c r="BL29" s="364"/>
      <c r="BM29" s="364"/>
      <c r="BN29" s="364"/>
      <c r="BO29" s="364"/>
      <c r="BP29" s="364"/>
      <c r="BQ29" s="364"/>
      <c r="BR29" s="364"/>
      <c r="BS29" s="364"/>
      <c r="BT29" s="364"/>
      <c r="BU29" s="364"/>
      <c r="BV29" s="364"/>
    </row>
    <row r="30" spans="1:74" x14ac:dyDescent="0.2">
      <c r="A30" s="565" t="s">
        <v>948</v>
      </c>
      <c r="B30" s="566" t="s">
        <v>949</v>
      </c>
      <c r="C30" s="208">
        <v>1.472834</v>
      </c>
      <c r="D30" s="208">
        <v>1.324263</v>
      </c>
      <c r="E30" s="208">
        <v>1.538678</v>
      </c>
      <c r="F30" s="208">
        <v>1.5052909999999999</v>
      </c>
      <c r="G30" s="208">
        <v>1.417727</v>
      </c>
      <c r="H30" s="208">
        <v>1.468221</v>
      </c>
      <c r="I30" s="208">
        <v>1.5292669999999999</v>
      </c>
      <c r="J30" s="208">
        <v>1.537215</v>
      </c>
      <c r="K30" s="208">
        <v>1.4799709999999999</v>
      </c>
      <c r="L30" s="208">
        <v>1.4342090000000001</v>
      </c>
      <c r="M30" s="208">
        <v>1.5248820000000001</v>
      </c>
      <c r="N30" s="208">
        <v>1.508494</v>
      </c>
      <c r="O30" s="208">
        <v>1.6097589999999999</v>
      </c>
      <c r="P30" s="208">
        <v>1.6569529999999999</v>
      </c>
      <c r="Q30" s="208">
        <v>1.559599</v>
      </c>
      <c r="R30" s="208">
        <v>1.5908739999999999</v>
      </c>
      <c r="S30" s="208">
        <v>1.4883919999999999</v>
      </c>
      <c r="T30" s="208">
        <v>1.4213899999999999</v>
      </c>
      <c r="U30" s="208">
        <v>1.4921089999999999</v>
      </c>
      <c r="V30" s="208">
        <v>1.458215</v>
      </c>
      <c r="W30" s="208">
        <v>1.502934</v>
      </c>
      <c r="X30" s="208">
        <v>1.466961</v>
      </c>
      <c r="Y30" s="208">
        <v>1.5779669999999999</v>
      </c>
      <c r="Z30" s="208">
        <v>1.6286929999999999</v>
      </c>
      <c r="AA30" s="208">
        <v>1.7115739999999999</v>
      </c>
      <c r="AB30" s="208">
        <v>1.7105619999999999</v>
      </c>
      <c r="AC30" s="208">
        <v>1.7075359999999999</v>
      </c>
      <c r="AD30" s="208">
        <v>1.5965940000000001</v>
      </c>
      <c r="AE30" s="208">
        <v>1.6825239999999999</v>
      </c>
      <c r="AF30" s="208">
        <v>1.7572239999999999</v>
      </c>
      <c r="AG30" s="208">
        <v>1.864601</v>
      </c>
      <c r="AH30" s="208">
        <v>1.651635</v>
      </c>
      <c r="AI30" s="208">
        <v>1.488399</v>
      </c>
      <c r="AJ30" s="208">
        <v>1.6496420000000001</v>
      </c>
      <c r="AK30" s="208">
        <v>1.909465</v>
      </c>
      <c r="AL30" s="208">
        <v>1.8874740000000001</v>
      </c>
      <c r="AM30" s="208">
        <v>1.8654850000000001</v>
      </c>
      <c r="AN30" s="208">
        <v>1.210901</v>
      </c>
      <c r="AO30" s="208">
        <v>1.5066489999999999</v>
      </c>
      <c r="AP30" s="208">
        <v>1.7469589999999999</v>
      </c>
      <c r="AQ30" s="208">
        <v>1.897559</v>
      </c>
      <c r="AR30" s="208">
        <v>1.854579</v>
      </c>
      <c r="AS30" s="208">
        <v>1.7927709999999999</v>
      </c>
      <c r="AT30" s="208">
        <v>1.797453</v>
      </c>
      <c r="AU30" s="208">
        <v>1.801987</v>
      </c>
      <c r="AV30" s="208">
        <v>1.730596</v>
      </c>
      <c r="AW30" s="208">
        <v>1.8538079999999999</v>
      </c>
      <c r="AX30" s="208">
        <v>2.1163159999999999</v>
      </c>
      <c r="AY30" s="208">
        <v>1.9820770000000001</v>
      </c>
      <c r="AZ30" s="208">
        <v>1.9908870000000001</v>
      </c>
      <c r="BA30" s="324">
        <v>2.0143469999999999</v>
      </c>
      <c r="BB30" s="324">
        <v>1.981663</v>
      </c>
      <c r="BC30" s="324">
        <v>2.0660630000000002</v>
      </c>
      <c r="BD30" s="324">
        <v>2.0548570000000002</v>
      </c>
      <c r="BE30" s="324">
        <v>2.0999080000000001</v>
      </c>
      <c r="BF30" s="324">
        <v>2.0620759999999998</v>
      </c>
      <c r="BG30" s="324">
        <v>2.0847609999999999</v>
      </c>
      <c r="BH30" s="324">
        <v>2.0949040000000001</v>
      </c>
      <c r="BI30" s="324">
        <v>2.1421510000000001</v>
      </c>
      <c r="BJ30" s="324">
        <v>2.1389490000000002</v>
      </c>
      <c r="BK30" s="324">
        <v>2.0876600000000001</v>
      </c>
      <c r="BL30" s="324">
        <v>2.1004399999999999</v>
      </c>
      <c r="BM30" s="324">
        <v>2.1161509999999999</v>
      </c>
      <c r="BN30" s="324">
        <v>2.0890270000000002</v>
      </c>
      <c r="BO30" s="324">
        <v>2.1156570000000001</v>
      </c>
      <c r="BP30" s="324">
        <v>2.1032630000000001</v>
      </c>
      <c r="BQ30" s="324">
        <v>2.1059890000000001</v>
      </c>
      <c r="BR30" s="324">
        <v>2.1075870000000001</v>
      </c>
      <c r="BS30" s="324">
        <v>2.088587</v>
      </c>
      <c r="BT30" s="324">
        <v>2.0966520000000002</v>
      </c>
      <c r="BU30" s="324">
        <v>2.143227</v>
      </c>
      <c r="BV30" s="324">
        <v>2.1383070000000002</v>
      </c>
    </row>
    <row r="31" spans="1:74" x14ac:dyDescent="0.2">
      <c r="A31" s="565" t="s">
        <v>1087</v>
      </c>
      <c r="B31" s="566" t="s">
        <v>1089</v>
      </c>
      <c r="C31" s="208">
        <v>1.460877</v>
      </c>
      <c r="D31" s="208">
        <v>1.207109</v>
      </c>
      <c r="E31" s="208">
        <v>1.048994</v>
      </c>
      <c r="F31" s="208">
        <v>0.879081</v>
      </c>
      <c r="G31" s="208">
        <v>0.52387399999999995</v>
      </c>
      <c r="H31" s="208">
        <v>0.48810700000000001</v>
      </c>
      <c r="I31" s="208">
        <v>0.64760799999999996</v>
      </c>
      <c r="J31" s="208">
        <v>0.62484099999999998</v>
      </c>
      <c r="K31" s="208">
        <v>0.77087799999999995</v>
      </c>
      <c r="L31" s="208">
        <v>0.83762700000000001</v>
      </c>
      <c r="M31" s="208">
        <v>1.047334</v>
      </c>
      <c r="N31" s="208">
        <v>1.136736</v>
      </c>
      <c r="O31" s="208">
        <v>1.37205</v>
      </c>
      <c r="P31" s="208">
        <v>1.2367710000000001</v>
      </c>
      <c r="Q31" s="208">
        <v>0.96346299999999996</v>
      </c>
      <c r="R31" s="208">
        <v>0.65685400000000005</v>
      </c>
      <c r="S31" s="208">
        <v>0.55778399999999995</v>
      </c>
      <c r="T31" s="208">
        <v>0.52547100000000002</v>
      </c>
      <c r="U31" s="208">
        <v>0.590978</v>
      </c>
      <c r="V31" s="208">
        <v>0.54067200000000004</v>
      </c>
      <c r="W31" s="208">
        <v>0.76108399999999998</v>
      </c>
      <c r="X31" s="208">
        <v>0.89455700000000005</v>
      </c>
      <c r="Y31" s="208">
        <v>1.168509</v>
      </c>
      <c r="Z31" s="208">
        <v>1.1717379999999999</v>
      </c>
      <c r="AA31" s="208">
        <v>1.181208</v>
      </c>
      <c r="AB31" s="208">
        <v>1.2566790000000001</v>
      </c>
      <c r="AC31" s="208">
        <v>0.99173999999999995</v>
      </c>
      <c r="AD31" s="208">
        <v>0.66613299999999998</v>
      </c>
      <c r="AE31" s="208">
        <v>0.62525600000000003</v>
      </c>
      <c r="AF31" s="208">
        <v>0.43659399999999998</v>
      </c>
      <c r="AG31" s="208">
        <v>0.47702</v>
      </c>
      <c r="AH31" s="208">
        <v>0.59131500000000004</v>
      </c>
      <c r="AI31" s="208">
        <v>0.75750200000000001</v>
      </c>
      <c r="AJ31" s="208">
        <v>0.82252899999999995</v>
      </c>
      <c r="AK31" s="208">
        <v>0.972414</v>
      </c>
      <c r="AL31" s="208">
        <v>1.121653</v>
      </c>
      <c r="AM31" s="208">
        <v>1.199792</v>
      </c>
      <c r="AN31" s="208">
        <v>1.061264</v>
      </c>
      <c r="AO31" s="208">
        <v>1.0089250000000001</v>
      </c>
      <c r="AP31" s="208">
        <v>0.64624199999999998</v>
      </c>
      <c r="AQ31" s="208">
        <v>0.66907799999999995</v>
      </c>
      <c r="AR31" s="208">
        <v>0.62266999999999995</v>
      </c>
      <c r="AS31" s="208">
        <v>0.51485400000000003</v>
      </c>
      <c r="AT31" s="208">
        <v>0.71013800000000005</v>
      </c>
      <c r="AU31" s="208">
        <v>0.76747799999999999</v>
      </c>
      <c r="AV31" s="208">
        <v>0.752718</v>
      </c>
      <c r="AW31" s="208">
        <v>0.96819100000000002</v>
      </c>
      <c r="AX31" s="208">
        <v>1.16398</v>
      </c>
      <c r="AY31" s="208">
        <v>1.4618494968</v>
      </c>
      <c r="AZ31" s="208">
        <v>1.3971669429</v>
      </c>
      <c r="BA31" s="324">
        <v>0.96962579999999998</v>
      </c>
      <c r="BB31" s="324">
        <v>0.7387283</v>
      </c>
      <c r="BC31" s="324">
        <v>0.65704039999999997</v>
      </c>
      <c r="BD31" s="324">
        <v>0.60520240000000003</v>
      </c>
      <c r="BE31" s="324">
        <v>0.53499160000000001</v>
      </c>
      <c r="BF31" s="324">
        <v>0.65227299999999999</v>
      </c>
      <c r="BG31" s="324">
        <v>0.70556649999999999</v>
      </c>
      <c r="BH31" s="324">
        <v>0.82454970000000005</v>
      </c>
      <c r="BI31" s="324">
        <v>1.0029330000000001</v>
      </c>
      <c r="BJ31" s="324">
        <v>1.1841120000000001</v>
      </c>
      <c r="BK31" s="324">
        <v>1.316829</v>
      </c>
      <c r="BL31" s="324">
        <v>1.1611210000000001</v>
      </c>
      <c r="BM31" s="324">
        <v>1.017968</v>
      </c>
      <c r="BN31" s="324">
        <v>0.79031050000000003</v>
      </c>
      <c r="BO31" s="324">
        <v>0.64957900000000002</v>
      </c>
      <c r="BP31" s="324">
        <v>0.58246399999999998</v>
      </c>
      <c r="BQ31" s="324">
        <v>0.52940900000000002</v>
      </c>
      <c r="BR31" s="324">
        <v>0.61496220000000001</v>
      </c>
      <c r="BS31" s="324">
        <v>0.74587749999999997</v>
      </c>
      <c r="BT31" s="324">
        <v>0.79879619999999996</v>
      </c>
      <c r="BU31" s="324">
        <v>0.95158339999999997</v>
      </c>
      <c r="BV31" s="324">
        <v>1.1820349999999999</v>
      </c>
    </row>
    <row r="32" spans="1:74" x14ac:dyDescent="0.2">
      <c r="A32" s="565" t="s">
        <v>1088</v>
      </c>
      <c r="B32" s="566" t="s">
        <v>1090</v>
      </c>
      <c r="C32" s="208">
        <v>0.33109699999999997</v>
      </c>
      <c r="D32" s="208">
        <v>0.31246400000000002</v>
      </c>
      <c r="E32" s="208">
        <v>0.30625799999999997</v>
      </c>
      <c r="F32" s="208">
        <v>0.28766700000000001</v>
      </c>
      <c r="G32" s="208">
        <v>0.310645</v>
      </c>
      <c r="H32" s="208">
        <v>0.308033</v>
      </c>
      <c r="I32" s="208">
        <v>0.29435499999999998</v>
      </c>
      <c r="J32" s="208">
        <v>0.313581</v>
      </c>
      <c r="K32" s="208">
        <v>0.30226700000000001</v>
      </c>
      <c r="L32" s="208">
        <v>0.31454799999999999</v>
      </c>
      <c r="M32" s="208">
        <v>0.32803300000000002</v>
      </c>
      <c r="N32" s="208">
        <v>0.32509700000000002</v>
      </c>
      <c r="O32" s="208">
        <v>0.31983899999999998</v>
      </c>
      <c r="P32" s="208">
        <v>0.299286</v>
      </c>
      <c r="Q32" s="208">
        <v>0.26454800000000001</v>
      </c>
      <c r="R32" s="208">
        <v>0.28853299999999998</v>
      </c>
      <c r="S32" s="208">
        <v>0.302097</v>
      </c>
      <c r="T32" s="208">
        <v>0.31093300000000001</v>
      </c>
      <c r="U32" s="208">
        <v>0.29690299999999997</v>
      </c>
      <c r="V32" s="208">
        <v>0.29361300000000001</v>
      </c>
      <c r="W32" s="208">
        <v>0.28256700000000001</v>
      </c>
      <c r="X32" s="208">
        <v>0.316</v>
      </c>
      <c r="Y32" s="208">
        <v>0.30123299999999997</v>
      </c>
      <c r="Z32" s="208">
        <v>0.305871</v>
      </c>
      <c r="AA32" s="208">
        <v>0.283613</v>
      </c>
      <c r="AB32" s="208">
        <v>0.25779299999999999</v>
      </c>
      <c r="AC32" s="208">
        <v>0.25361299999999998</v>
      </c>
      <c r="AD32" s="208">
        <v>0.28076699999999999</v>
      </c>
      <c r="AE32" s="208">
        <v>0.27419399999999999</v>
      </c>
      <c r="AF32" s="208">
        <v>0.26313300000000001</v>
      </c>
      <c r="AG32" s="208">
        <v>0.27541900000000002</v>
      </c>
      <c r="AH32" s="208">
        <v>0.25916099999999997</v>
      </c>
      <c r="AI32" s="208">
        <v>0.28536699999999998</v>
      </c>
      <c r="AJ32" s="208">
        <v>0.29864499999999999</v>
      </c>
      <c r="AK32" s="208">
        <v>0.29993300000000001</v>
      </c>
      <c r="AL32" s="208">
        <v>0.29812899999999998</v>
      </c>
      <c r="AM32" s="208">
        <v>0.32264500000000002</v>
      </c>
      <c r="AN32" s="208">
        <v>0.26632099999999997</v>
      </c>
      <c r="AO32" s="208">
        <v>0.28158100000000003</v>
      </c>
      <c r="AP32" s="208">
        <v>0.31240000000000001</v>
      </c>
      <c r="AQ32" s="208">
        <v>0.33790300000000001</v>
      </c>
      <c r="AR32" s="208">
        <v>0.31786700000000001</v>
      </c>
      <c r="AS32" s="208">
        <v>0.31119400000000003</v>
      </c>
      <c r="AT32" s="208">
        <v>0.31103199999999998</v>
      </c>
      <c r="AU32" s="208">
        <v>0.28570000000000001</v>
      </c>
      <c r="AV32" s="208">
        <v>0.27641900000000003</v>
      </c>
      <c r="AW32" s="208">
        <v>0.31433299999999997</v>
      </c>
      <c r="AX32" s="208">
        <v>0.32351600000000003</v>
      </c>
      <c r="AY32" s="208">
        <v>0.29053760000000001</v>
      </c>
      <c r="AZ32" s="208">
        <v>0.29175220000000002</v>
      </c>
      <c r="BA32" s="324">
        <v>0.29645969999999999</v>
      </c>
      <c r="BB32" s="324">
        <v>0.29304210000000003</v>
      </c>
      <c r="BC32" s="324">
        <v>0.29730309999999999</v>
      </c>
      <c r="BD32" s="324">
        <v>0.30072460000000001</v>
      </c>
      <c r="BE32" s="324">
        <v>0.29651509999999998</v>
      </c>
      <c r="BF32" s="324">
        <v>0.29264259999999997</v>
      </c>
      <c r="BG32" s="324">
        <v>0.29039419999999999</v>
      </c>
      <c r="BH32" s="324">
        <v>0.2753314</v>
      </c>
      <c r="BI32" s="324">
        <v>0.29302479999999997</v>
      </c>
      <c r="BJ32" s="324">
        <v>0.31514799999999998</v>
      </c>
      <c r="BK32" s="324">
        <v>0.30395179999999999</v>
      </c>
      <c r="BL32" s="324">
        <v>0.28518169999999998</v>
      </c>
      <c r="BM32" s="324">
        <v>0.2959833</v>
      </c>
      <c r="BN32" s="324">
        <v>0.29681659999999999</v>
      </c>
      <c r="BO32" s="324">
        <v>0.3015581</v>
      </c>
      <c r="BP32" s="324">
        <v>0.30373559999999999</v>
      </c>
      <c r="BQ32" s="324">
        <v>0.2988982</v>
      </c>
      <c r="BR32" s="324">
        <v>0.29489569999999998</v>
      </c>
      <c r="BS32" s="324">
        <v>0.29080089999999997</v>
      </c>
      <c r="BT32" s="324">
        <v>0.27773490000000001</v>
      </c>
      <c r="BU32" s="324">
        <v>0.29383120000000001</v>
      </c>
      <c r="BV32" s="324">
        <v>0.31188749999999998</v>
      </c>
    </row>
    <row r="33" spans="1:77" x14ac:dyDescent="0.2">
      <c r="A33" s="565" t="s">
        <v>951</v>
      </c>
      <c r="B33" s="566" t="s">
        <v>943</v>
      </c>
      <c r="C33" s="208">
        <v>0.17447099999999999</v>
      </c>
      <c r="D33" s="208">
        <v>0.20183599999999999</v>
      </c>
      <c r="E33" s="208">
        <v>0.104724</v>
      </c>
      <c r="F33" s="208">
        <v>0.110489</v>
      </c>
      <c r="G33" s="208">
        <v>0.22557099999999999</v>
      </c>
      <c r="H33" s="208">
        <v>0.24834400000000001</v>
      </c>
      <c r="I33" s="208">
        <v>0.22997799999999999</v>
      </c>
      <c r="J33" s="208">
        <v>0.25734800000000002</v>
      </c>
      <c r="K33" s="208">
        <v>0.17168800000000001</v>
      </c>
      <c r="L33" s="208">
        <v>0.23813500000000001</v>
      </c>
      <c r="M33" s="208">
        <v>0.24745200000000001</v>
      </c>
      <c r="N33" s="208">
        <v>0.21782099999999999</v>
      </c>
      <c r="O33" s="208">
        <v>0.19319500000000001</v>
      </c>
      <c r="P33" s="208">
        <v>0.20058500000000001</v>
      </c>
      <c r="Q33" s="208">
        <v>0.183923</v>
      </c>
      <c r="R33" s="208">
        <v>0.17014599999999999</v>
      </c>
      <c r="S33" s="208">
        <v>0.211337</v>
      </c>
      <c r="T33" s="208">
        <v>0.270314</v>
      </c>
      <c r="U33" s="208">
        <v>0.31732900000000003</v>
      </c>
      <c r="V33" s="208">
        <v>0.31253199999999998</v>
      </c>
      <c r="W33" s="208">
        <v>0.27511999999999998</v>
      </c>
      <c r="X33" s="208">
        <v>0.30717699999999998</v>
      </c>
      <c r="Y33" s="208">
        <v>0.21546699999999999</v>
      </c>
      <c r="Z33" s="208">
        <v>0.19259200000000001</v>
      </c>
      <c r="AA33" s="208">
        <v>0.18984699999999999</v>
      </c>
      <c r="AB33" s="208">
        <v>9.0157000000000001E-2</v>
      </c>
      <c r="AC33" s="208">
        <v>0.22947600000000001</v>
      </c>
      <c r="AD33" s="208">
        <v>0.16306499999999999</v>
      </c>
      <c r="AE33" s="208">
        <v>0.225046</v>
      </c>
      <c r="AF33" s="208">
        <v>0.202622</v>
      </c>
      <c r="AG33" s="208">
        <v>0.17632</v>
      </c>
      <c r="AH33" s="208">
        <v>0.21072299999999999</v>
      </c>
      <c r="AI33" s="208">
        <v>0.19212699999999999</v>
      </c>
      <c r="AJ33" s="208">
        <v>0.22239700000000001</v>
      </c>
      <c r="AK33" s="208">
        <v>0.24429200000000001</v>
      </c>
      <c r="AL33" s="208">
        <v>0.23562900000000001</v>
      </c>
      <c r="AM33" s="208">
        <v>0.252224</v>
      </c>
      <c r="AN33" s="208">
        <v>0.16050600000000001</v>
      </c>
      <c r="AO33" s="208">
        <v>0.24279999999999999</v>
      </c>
      <c r="AP33" s="208">
        <v>0.185864</v>
      </c>
      <c r="AQ33" s="208">
        <v>0.33634900000000001</v>
      </c>
      <c r="AR33" s="208">
        <v>0.34264899999999998</v>
      </c>
      <c r="AS33" s="208">
        <v>0.236541</v>
      </c>
      <c r="AT33" s="208">
        <v>0.27163100000000001</v>
      </c>
      <c r="AU33" s="208">
        <v>0.238983</v>
      </c>
      <c r="AV33" s="208">
        <v>0.15059700000000001</v>
      </c>
      <c r="AW33" s="208">
        <v>0.23996600000000001</v>
      </c>
      <c r="AX33" s="208">
        <v>0.24337600000000001</v>
      </c>
      <c r="AY33" s="208">
        <v>0.223713</v>
      </c>
      <c r="AZ33" s="208">
        <v>0.18427760000000001</v>
      </c>
      <c r="BA33" s="324">
        <v>0.1837394</v>
      </c>
      <c r="BB33" s="324">
        <v>0.2102329</v>
      </c>
      <c r="BC33" s="324">
        <v>0.2116053</v>
      </c>
      <c r="BD33" s="324">
        <v>0.2128187</v>
      </c>
      <c r="BE33" s="324">
        <v>0.22652079999999999</v>
      </c>
      <c r="BF33" s="324">
        <v>0.1942652</v>
      </c>
      <c r="BG33" s="324">
        <v>0.15121419999999999</v>
      </c>
      <c r="BH33" s="324">
        <v>0.2023365</v>
      </c>
      <c r="BI33" s="324">
        <v>0.18914880000000001</v>
      </c>
      <c r="BJ33" s="324">
        <v>0.18057709999999999</v>
      </c>
      <c r="BK33" s="324">
        <v>0.14763419999999999</v>
      </c>
      <c r="BL33" s="324">
        <v>0.1758315</v>
      </c>
      <c r="BM33" s="324">
        <v>0.1859886</v>
      </c>
      <c r="BN33" s="324">
        <v>0.21372350000000001</v>
      </c>
      <c r="BO33" s="324">
        <v>0.23569979999999999</v>
      </c>
      <c r="BP33" s="324">
        <v>0.23719670000000001</v>
      </c>
      <c r="BQ33" s="324">
        <v>0.25039899999999998</v>
      </c>
      <c r="BR33" s="324">
        <v>0.2177326</v>
      </c>
      <c r="BS33" s="324">
        <v>0.1747908</v>
      </c>
      <c r="BT33" s="324">
        <v>0.22641210000000001</v>
      </c>
      <c r="BU33" s="324">
        <v>0.2129141</v>
      </c>
      <c r="BV33" s="324">
        <v>0.20439979999999999</v>
      </c>
    </row>
    <row r="34" spans="1:77" x14ac:dyDescent="0.2">
      <c r="A34" s="565" t="s">
        <v>738</v>
      </c>
      <c r="B34" s="566" t="s">
        <v>944</v>
      </c>
      <c r="C34" s="208">
        <v>9.7266000000000005E-2</v>
      </c>
      <c r="D34" s="208">
        <v>0.111678</v>
      </c>
      <c r="E34" s="208">
        <v>9.5377000000000003E-2</v>
      </c>
      <c r="F34" s="208">
        <v>8.0326999999999996E-2</v>
      </c>
      <c r="G34" s="208">
        <v>0.103683</v>
      </c>
      <c r="H34" s="208">
        <v>9.1647999999999993E-2</v>
      </c>
      <c r="I34" s="208">
        <v>0.14199400000000001</v>
      </c>
      <c r="J34" s="208">
        <v>0.169789</v>
      </c>
      <c r="K34" s="208">
        <v>0.17693600000000001</v>
      </c>
      <c r="L34" s="208">
        <v>0.15156700000000001</v>
      </c>
      <c r="M34" s="208">
        <v>0.17699300000000001</v>
      </c>
      <c r="N34" s="208">
        <v>0.19237899999999999</v>
      </c>
      <c r="O34" s="208">
        <v>0.22035399999999999</v>
      </c>
      <c r="P34" s="208">
        <v>0.19647000000000001</v>
      </c>
      <c r="Q34" s="208">
        <v>0.16471</v>
      </c>
      <c r="R34" s="208">
        <v>0.179367</v>
      </c>
      <c r="S34" s="208">
        <v>0.18559400000000001</v>
      </c>
      <c r="T34" s="208">
        <v>0.22506000000000001</v>
      </c>
      <c r="U34" s="208">
        <v>0.23230799999999999</v>
      </c>
      <c r="V34" s="208">
        <v>0.248941</v>
      </c>
      <c r="W34" s="208">
        <v>0.21968799999999999</v>
      </c>
      <c r="X34" s="208">
        <v>0.162911</v>
      </c>
      <c r="Y34" s="208">
        <v>0.13528999999999999</v>
      </c>
      <c r="Z34" s="208">
        <v>0.19972300000000001</v>
      </c>
      <c r="AA34" s="208">
        <v>7.6053999999999997E-2</v>
      </c>
      <c r="AB34" s="208">
        <v>-2.0119999999999999E-3</v>
      </c>
      <c r="AC34" s="208">
        <v>0.179117</v>
      </c>
      <c r="AD34" s="208">
        <v>1.8321E-2</v>
      </c>
      <c r="AE34" s="208">
        <v>0.129912</v>
      </c>
      <c r="AF34" s="208">
        <v>0.23560600000000001</v>
      </c>
      <c r="AG34" s="208">
        <v>0.23191999999999999</v>
      </c>
      <c r="AH34" s="208">
        <v>0.26128099999999999</v>
      </c>
      <c r="AI34" s="208">
        <v>0.29384700000000002</v>
      </c>
      <c r="AJ34" s="208">
        <v>0.32323400000000002</v>
      </c>
      <c r="AK34" s="208">
        <v>0.30577599999999999</v>
      </c>
      <c r="AL34" s="208">
        <v>0.438641</v>
      </c>
      <c r="AM34" s="208">
        <v>0.359265</v>
      </c>
      <c r="AN34" s="208">
        <v>0.19361100000000001</v>
      </c>
      <c r="AO34" s="208">
        <v>0.21687999999999999</v>
      </c>
      <c r="AP34" s="208">
        <v>0.24607799999999999</v>
      </c>
      <c r="AQ34" s="208">
        <v>0.20064399999999999</v>
      </c>
      <c r="AR34" s="208">
        <v>0.27477000000000001</v>
      </c>
      <c r="AS34" s="208">
        <v>0.27722200000000002</v>
      </c>
      <c r="AT34" s="208">
        <v>0.334204</v>
      </c>
      <c r="AU34" s="208">
        <v>0.27380399999999999</v>
      </c>
      <c r="AV34" s="208">
        <v>0.214473</v>
      </c>
      <c r="AW34" s="208">
        <v>0.23660900000000001</v>
      </c>
      <c r="AX34" s="208">
        <v>0.21580199999999999</v>
      </c>
      <c r="AY34" s="208">
        <v>0.22357160000000001</v>
      </c>
      <c r="AZ34" s="208">
        <v>0.20535980000000001</v>
      </c>
      <c r="BA34" s="324">
        <v>0.197187</v>
      </c>
      <c r="BB34" s="324">
        <v>0.19626589999999999</v>
      </c>
      <c r="BC34" s="324">
        <v>0.1916918</v>
      </c>
      <c r="BD34" s="324">
        <v>0.20208309999999999</v>
      </c>
      <c r="BE34" s="324">
        <v>0.2011966</v>
      </c>
      <c r="BF34" s="324">
        <v>0.22164049999999999</v>
      </c>
      <c r="BG34" s="324">
        <v>0.2245135</v>
      </c>
      <c r="BH34" s="324">
        <v>0.23156460000000001</v>
      </c>
      <c r="BI34" s="324">
        <v>0.2255424</v>
      </c>
      <c r="BJ34" s="324">
        <v>0.22293740000000001</v>
      </c>
      <c r="BK34" s="324">
        <v>0.2039781</v>
      </c>
      <c r="BL34" s="324">
        <v>0.19203029999999999</v>
      </c>
      <c r="BM34" s="324">
        <v>0.20073650000000001</v>
      </c>
      <c r="BN34" s="324">
        <v>0.2017748</v>
      </c>
      <c r="BO34" s="324">
        <v>0.19815369999999999</v>
      </c>
      <c r="BP34" s="324">
        <v>0.20899239999999999</v>
      </c>
      <c r="BQ34" s="324">
        <v>0.2073171</v>
      </c>
      <c r="BR34" s="324">
        <v>0.2271127</v>
      </c>
      <c r="BS34" s="324">
        <v>0.230158</v>
      </c>
      <c r="BT34" s="324">
        <v>0.23799670000000001</v>
      </c>
      <c r="BU34" s="324">
        <v>0.23148469999999999</v>
      </c>
      <c r="BV34" s="324">
        <v>0.22897029999999999</v>
      </c>
    </row>
    <row r="35" spans="1:77" x14ac:dyDescent="0.2">
      <c r="A35" s="565"/>
      <c r="B35" s="566"/>
      <c r="C35" s="158"/>
      <c r="D35" s="158"/>
      <c r="E35" s="158"/>
      <c r="F35" s="158"/>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58"/>
      <c r="AJ35" s="158"/>
      <c r="AK35" s="158"/>
      <c r="AL35" s="158"/>
      <c r="AM35" s="158"/>
      <c r="AN35" s="158"/>
      <c r="AO35" s="158"/>
      <c r="AP35" s="158"/>
      <c r="AQ35" s="158"/>
      <c r="AR35" s="158"/>
      <c r="AS35" s="158"/>
      <c r="AT35" s="158"/>
      <c r="AU35" s="158"/>
      <c r="AV35" s="158"/>
      <c r="AW35" s="158"/>
      <c r="AX35" s="158"/>
      <c r="AY35" s="158"/>
      <c r="AZ35" s="158"/>
      <c r="BA35" s="364"/>
      <c r="BB35" s="364"/>
      <c r="BC35" s="364"/>
      <c r="BD35" s="364"/>
      <c r="BE35" s="364"/>
      <c r="BF35" s="364"/>
      <c r="BG35" s="364"/>
      <c r="BH35" s="364"/>
      <c r="BI35" s="364"/>
      <c r="BJ35" s="364"/>
      <c r="BK35" s="364"/>
      <c r="BL35" s="364"/>
      <c r="BM35" s="364"/>
      <c r="BN35" s="364"/>
      <c r="BO35" s="364"/>
      <c r="BP35" s="364"/>
      <c r="BQ35" s="364"/>
      <c r="BR35" s="364"/>
      <c r="BS35" s="364"/>
      <c r="BT35" s="364"/>
      <c r="BU35" s="364"/>
      <c r="BV35" s="364"/>
    </row>
    <row r="36" spans="1:77" x14ac:dyDescent="0.2">
      <c r="A36" s="565"/>
      <c r="B36" s="154" t="s">
        <v>952</v>
      </c>
      <c r="C36" s="158"/>
      <c r="D36" s="158"/>
      <c r="E36" s="158"/>
      <c r="F36" s="158"/>
      <c r="G36" s="158"/>
      <c r="H36" s="158"/>
      <c r="I36" s="158"/>
      <c r="J36" s="158"/>
      <c r="K36" s="158"/>
      <c r="L36" s="158"/>
      <c r="M36" s="158"/>
      <c r="N36" s="158"/>
      <c r="O36" s="158"/>
      <c r="P36" s="158"/>
      <c r="Q36" s="158"/>
      <c r="R36" s="158"/>
      <c r="S36" s="158"/>
      <c r="T36" s="158"/>
      <c r="U36" s="158"/>
      <c r="V36" s="158"/>
      <c r="W36" s="158"/>
      <c r="X36" s="158"/>
      <c r="Y36" s="158"/>
      <c r="Z36" s="158"/>
      <c r="AA36" s="158"/>
      <c r="AB36" s="158"/>
      <c r="AC36" s="158"/>
      <c r="AD36" s="158"/>
      <c r="AE36" s="158"/>
      <c r="AF36" s="158"/>
      <c r="AG36" s="158"/>
      <c r="AH36" s="158"/>
      <c r="AI36" s="158"/>
      <c r="AJ36" s="158"/>
      <c r="AK36" s="158"/>
      <c r="AL36" s="158"/>
      <c r="AM36" s="158"/>
      <c r="AN36" s="158"/>
      <c r="AO36" s="158"/>
      <c r="AP36" s="158"/>
      <c r="AQ36" s="158"/>
      <c r="AR36" s="158"/>
      <c r="AS36" s="158"/>
      <c r="AT36" s="158"/>
      <c r="AU36" s="158"/>
      <c r="AV36" s="158"/>
      <c r="AW36" s="158"/>
      <c r="AX36" s="158"/>
      <c r="AY36" s="158"/>
      <c r="AZ36" s="158"/>
      <c r="BA36" s="364"/>
      <c r="BB36" s="364"/>
      <c r="BC36" s="364"/>
      <c r="BD36" s="364"/>
      <c r="BE36" s="364"/>
      <c r="BF36" s="364"/>
      <c r="BG36" s="364"/>
      <c r="BH36" s="364"/>
      <c r="BI36" s="364"/>
      <c r="BJ36" s="642"/>
      <c r="BK36" s="642"/>
      <c r="BL36" s="642"/>
      <c r="BM36" s="642"/>
      <c r="BN36" s="642"/>
      <c r="BO36" s="642"/>
      <c r="BP36" s="642"/>
      <c r="BQ36" s="642"/>
      <c r="BR36" s="642"/>
      <c r="BS36" s="642"/>
      <c r="BT36" s="642"/>
      <c r="BU36" s="642"/>
      <c r="BV36" s="642"/>
    </row>
    <row r="37" spans="1:77" x14ac:dyDescent="0.2">
      <c r="A37" s="565" t="s">
        <v>953</v>
      </c>
      <c r="B37" s="566" t="s">
        <v>940</v>
      </c>
      <c r="C37" s="716">
        <v>51.088000000000001</v>
      </c>
      <c r="D37" s="716">
        <v>52.548999999999999</v>
      </c>
      <c r="E37" s="716">
        <v>50.097999999999999</v>
      </c>
      <c r="F37" s="716">
        <v>47.802</v>
      </c>
      <c r="G37" s="716">
        <v>48.286999999999999</v>
      </c>
      <c r="H37" s="716">
        <v>46.636000000000003</v>
      </c>
      <c r="I37" s="716">
        <v>46.32</v>
      </c>
      <c r="J37" s="716">
        <v>45.472000000000001</v>
      </c>
      <c r="K37" s="716">
        <v>47.158999999999999</v>
      </c>
      <c r="L37" s="716">
        <v>50.555999999999997</v>
      </c>
      <c r="M37" s="716">
        <v>50.762999999999998</v>
      </c>
      <c r="N37" s="716">
        <v>49.841999999999999</v>
      </c>
      <c r="O37" s="716">
        <v>47.609000000000002</v>
      </c>
      <c r="P37" s="716">
        <v>48.271999999999998</v>
      </c>
      <c r="Q37" s="716">
        <v>51.441000000000003</v>
      </c>
      <c r="R37" s="716">
        <v>52.692</v>
      </c>
      <c r="S37" s="716">
        <v>56.371000000000002</v>
      </c>
      <c r="T37" s="716">
        <v>60.57</v>
      </c>
      <c r="U37" s="716">
        <v>57.908000000000001</v>
      </c>
      <c r="V37" s="716">
        <v>55.250999999999998</v>
      </c>
      <c r="W37" s="716">
        <v>57.381999999999998</v>
      </c>
      <c r="X37" s="716">
        <v>59.631</v>
      </c>
      <c r="Y37" s="716">
        <v>59.642000000000003</v>
      </c>
      <c r="Z37" s="716">
        <v>57.286000000000001</v>
      </c>
      <c r="AA37" s="716">
        <v>54.991999999999997</v>
      </c>
      <c r="AB37" s="716">
        <v>52.578000000000003</v>
      </c>
      <c r="AC37" s="716">
        <v>52.061</v>
      </c>
      <c r="AD37" s="716">
        <v>50.491999999999997</v>
      </c>
      <c r="AE37" s="716">
        <v>48.814999999999998</v>
      </c>
      <c r="AF37" s="716">
        <v>52.451000000000001</v>
      </c>
      <c r="AG37" s="716">
        <v>54.76</v>
      </c>
      <c r="AH37" s="716">
        <v>60.889000000000003</v>
      </c>
      <c r="AI37" s="716">
        <v>72.171999999999997</v>
      </c>
      <c r="AJ37" s="716">
        <v>78.257000000000005</v>
      </c>
      <c r="AK37" s="716">
        <v>76.734999999999999</v>
      </c>
      <c r="AL37" s="716">
        <v>69.561999999999998</v>
      </c>
      <c r="AM37" s="716">
        <v>64.313000000000002</v>
      </c>
      <c r="AN37" s="716">
        <v>64.936000000000007</v>
      </c>
      <c r="AO37" s="716">
        <v>68.203000000000003</v>
      </c>
      <c r="AP37" s="716">
        <v>69.808000000000007</v>
      </c>
      <c r="AQ37" s="716">
        <v>67.233000000000004</v>
      </c>
      <c r="AR37" s="716">
        <v>65.218000000000004</v>
      </c>
      <c r="AS37" s="716">
        <v>66.406000000000006</v>
      </c>
      <c r="AT37" s="716">
        <v>63.284999999999997</v>
      </c>
      <c r="AU37" s="716">
        <v>64.013000000000005</v>
      </c>
      <c r="AV37" s="716">
        <v>65.697999999999993</v>
      </c>
      <c r="AW37" s="716">
        <v>66.436000000000007</v>
      </c>
      <c r="AX37" s="716">
        <v>59.820999999999998</v>
      </c>
      <c r="AY37" s="716">
        <v>53.972783</v>
      </c>
      <c r="AZ37" s="716">
        <v>50.390602999999999</v>
      </c>
      <c r="BA37" s="717">
        <v>49.915950000000002</v>
      </c>
      <c r="BB37" s="717">
        <v>51.277740000000001</v>
      </c>
      <c r="BC37" s="717">
        <v>50.78192</v>
      </c>
      <c r="BD37" s="717">
        <v>51.201180000000001</v>
      </c>
      <c r="BE37" s="717">
        <v>50.159660000000002</v>
      </c>
      <c r="BF37" s="717">
        <v>51.337449999999997</v>
      </c>
      <c r="BG37" s="717">
        <v>52.163670000000003</v>
      </c>
      <c r="BH37" s="717">
        <v>54.207180000000001</v>
      </c>
      <c r="BI37" s="717">
        <v>55.623800000000003</v>
      </c>
      <c r="BJ37" s="717">
        <v>54.529330000000002</v>
      </c>
      <c r="BK37" s="717">
        <v>53.915799999999997</v>
      </c>
      <c r="BL37" s="717">
        <v>54.148150000000001</v>
      </c>
      <c r="BM37" s="717">
        <v>55.429090000000002</v>
      </c>
      <c r="BN37" s="717">
        <v>57.885100000000001</v>
      </c>
      <c r="BO37" s="717">
        <v>59.8596</v>
      </c>
      <c r="BP37" s="717">
        <v>59.717570000000002</v>
      </c>
      <c r="BQ37" s="717">
        <v>58.556739999999998</v>
      </c>
      <c r="BR37" s="717">
        <v>58.698590000000003</v>
      </c>
      <c r="BS37" s="717">
        <v>59.554189999999998</v>
      </c>
      <c r="BT37" s="717">
        <v>61.141800000000003</v>
      </c>
      <c r="BU37" s="717">
        <v>62.106619999999999</v>
      </c>
      <c r="BV37" s="717">
        <v>60.620849999999997</v>
      </c>
    </row>
    <row r="38" spans="1:77" x14ac:dyDescent="0.2">
      <c r="A38" s="565" t="s">
        <v>1091</v>
      </c>
      <c r="B38" s="566" t="s">
        <v>1089</v>
      </c>
      <c r="C38" s="716">
        <v>45.42</v>
      </c>
      <c r="D38" s="716">
        <v>38.515999999999998</v>
      </c>
      <c r="E38" s="716">
        <v>34.042000000000002</v>
      </c>
      <c r="F38" s="716">
        <v>35.340000000000003</v>
      </c>
      <c r="G38" s="716">
        <v>43.707000000000001</v>
      </c>
      <c r="H38" s="716">
        <v>56.505000000000003</v>
      </c>
      <c r="I38" s="716">
        <v>60.118000000000002</v>
      </c>
      <c r="J38" s="716">
        <v>66.724999999999994</v>
      </c>
      <c r="K38" s="716">
        <v>75.245000000000005</v>
      </c>
      <c r="L38" s="716">
        <v>78.825999999999993</v>
      </c>
      <c r="M38" s="716">
        <v>73.986000000000004</v>
      </c>
      <c r="N38" s="716">
        <v>63.738</v>
      </c>
      <c r="O38" s="716">
        <v>51.201999999999998</v>
      </c>
      <c r="P38" s="716">
        <v>45.695</v>
      </c>
      <c r="Q38" s="716">
        <v>48.929000000000002</v>
      </c>
      <c r="R38" s="716">
        <v>53.39</v>
      </c>
      <c r="S38" s="716">
        <v>63.350999999999999</v>
      </c>
      <c r="T38" s="716">
        <v>71.697999999999993</v>
      </c>
      <c r="U38" s="716">
        <v>77.807000000000002</v>
      </c>
      <c r="V38" s="716">
        <v>91.090999999999994</v>
      </c>
      <c r="W38" s="716">
        <v>95.593999999999994</v>
      </c>
      <c r="X38" s="716">
        <v>94.674999999999997</v>
      </c>
      <c r="Y38" s="716">
        <v>88.093999999999994</v>
      </c>
      <c r="Z38" s="716">
        <v>79.656000000000006</v>
      </c>
      <c r="AA38" s="716">
        <v>74.265000000000001</v>
      </c>
      <c r="AB38" s="716">
        <v>64.111999999999995</v>
      </c>
      <c r="AC38" s="716">
        <v>60.820999999999998</v>
      </c>
      <c r="AD38" s="716">
        <v>62.920999999999999</v>
      </c>
      <c r="AE38" s="716">
        <v>68.126000000000005</v>
      </c>
      <c r="AF38" s="716">
        <v>75.813000000000002</v>
      </c>
      <c r="AG38" s="716">
        <v>85.451999999999998</v>
      </c>
      <c r="AH38" s="716">
        <v>95.266000000000005</v>
      </c>
      <c r="AI38" s="716">
        <v>100.321</v>
      </c>
      <c r="AJ38" s="716">
        <v>94.671999999999997</v>
      </c>
      <c r="AK38" s="716">
        <v>89.397000000000006</v>
      </c>
      <c r="AL38" s="716">
        <v>69.867000000000004</v>
      </c>
      <c r="AM38" s="716">
        <v>53.853000000000002</v>
      </c>
      <c r="AN38" s="716">
        <v>41.234000000000002</v>
      </c>
      <c r="AO38" s="716">
        <v>39.317999999999998</v>
      </c>
      <c r="AP38" s="716">
        <v>42.079000000000001</v>
      </c>
      <c r="AQ38" s="716">
        <v>48.640999999999998</v>
      </c>
      <c r="AR38" s="716">
        <v>53.176000000000002</v>
      </c>
      <c r="AS38" s="716">
        <v>61.031999999999996</v>
      </c>
      <c r="AT38" s="716">
        <v>66.328999999999994</v>
      </c>
      <c r="AU38" s="716">
        <v>68.557000000000002</v>
      </c>
      <c r="AV38" s="716">
        <v>73.986000000000004</v>
      </c>
      <c r="AW38" s="716">
        <v>70.066000000000003</v>
      </c>
      <c r="AX38" s="716">
        <v>62.095999999999997</v>
      </c>
      <c r="AY38" s="716">
        <v>46.615026200000003</v>
      </c>
      <c r="AZ38" s="716">
        <v>34.218412583000003</v>
      </c>
      <c r="BA38" s="717">
        <v>32.42</v>
      </c>
      <c r="BB38" s="717">
        <v>37.920729999999999</v>
      </c>
      <c r="BC38" s="717">
        <v>47.687609999999999</v>
      </c>
      <c r="BD38" s="717">
        <v>60.189680000000003</v>
      </c>
      <c r="BE38" s="717">
        <v>71.379760000000005</v>
      </c>
      <c r="BF38" s="717">
        <v>82.101489999999998</v>
      </c>
      <c r="BG38" s="717">
        <v>89.04</v>
      </c>
      <c r="BH38" s="717">
        <v>90.48536</v>
      </c>
      <c r="BI38" s="717">
        <v>87.881789999999995</v>
      </c>
      <c r="BJ38" s="717">
        <v>78.815730000000002</v>
      </c>
      <c r="BK38" s="717">
        <v>64.74494</v>
      </c>
      <c r="BL38" s="717">
        <v>55.615819999999999</v>
      </c>
      <c r="BM38" s="717">
        <v>51.963099999999997</v>
      </c>
      <c r="BN38" s="717">
        <v>53.962049999999998</v>
      </c>
      <c r="BO38" s="717">
        <v>60.966050000000003</v>
      </c>
      <c r="BP38" s="717">
        <v>69.688599999999994</v>
      </c>
      <c r="BQ38" s="717">
        <v>76.315740000000005</v>
      </c>
      <c r="BR38" s="717">
        <v>84.278739999999999</v>
      </c>
      <c r="BS38" s="717">
        <v>88.404229999999998</v>
      </c>
      <c r="BT38" s="717">
        <v>88.739900000000006</v>
      </c>
      <c r="BU38" s="717">
        <v>84.904470000000003</v>
      </c>
      <c r="BV38" s="717">
        <v>74.365520000000004</v>
      </c>
    </row>
    <row r="39" spans="1:77" x14ac:dyDescent="0.2">
      <c r="A39" s="565" t="s">
        <v>1092</v>
      </c>
      <c r="B39" s="566" t="s">
        <v>1338</v>
      </c>
      <c r="C39" s="716">
        <v>1.71</v>
      </c>
      <c r="D39" s="716">
        <v>1.252</v>
      </c>
      <c r="E39" s="716">
        <v>1.0209999999999999</v>
      </c>
      <c r="F39" s="716">
        <v>1.266</v>
      </c>
      <c r="G39" s="716">
        <v>1.3360000000000001</v>
      </c>
      <c r="H39" s="716">
        <v>1.284</v>
      </c>
      <c r="I39" s="716">
        <v>1.681</v>
      </c>
      <c r="J39" s="716">
        <v>1.72</v>
      </c>
      <c r="K39" s="716">
        <v>1.88</v>
      </c>
      <c r="L39" s="716">
        <v>1.7030000000000001</v>
      </c>
      <c r="M39" s="716">
        <v>1.6890000000000001</v>
      </c>
      <c r="N39" s="716">
        <v>1.79</v>
      </c>
      <c r="O39" s="716">
        <v>1.4019999999999999</v>
      </c>
      <c r="P39" s="716">
        <v>1.4690000000000001</v>
      </c>
      <c r="Q39" s="716">
        <v>1.6970000000000001</v>
      </c>
      <c r="R39" s="716">
        <v>1.746</v>
      </c>
      <c r="S39" s="716">
        <v>1.8069999999999999</v>
      </c>
      <c r="T39" s="716">
        <v>1.7729999999999999</v>
      </c>
      <c r="U39" s="716">
        <v>1.9410000000000001</v>
      </c>
      <c r="V39" s="716">
        <v>2.181</v>
      </c>
      <c r="W39" s="716">
        <v>2.6589999999999998</v>
      </c>
      <c r="X39" s="716">
        <v>2.0499999999999998</v>
      </c>
      <c r="Y39" s="716">
        <v>2.0089999999999999</v>
      </c>
      <c r="Z39" s="716">
        <v>1.673</v>
      </c>
      <c r="AA39" s="716">
        <v>1.61</v>
      </c>
      <c r="AB39" s="716">
        <v>1.286</v>
      </c>
      <c r="AC39" s="716">
        <v>1.5089999999999999</v>
      </c>
      <c r="AD39" s="716">
        <v>1.4179999999999999</v>
      </c>
      <c r="AE39" s="716">
        <v>1.355</v>
      </c>
      <c r="AF39" s="716">
        <v>1.504</v>
      </c>
      <c r="AG39" s="716">
        <v>1.3959999999999999</v>
      </c>
      <c r="AH39" s="716">
        <v>1.58</v>
      </c>
      <c r="AI39" s="716">
        <v>1.5089999999999999</v>
      </c>
      <c r="AJ39" s="716">
        <v>1.357</v>
      </c>
      <c r="AK39" s="716">
        <v>1.26</v>
      </c>
      <c r="AL39" s="716">
        <v>1.476</v>
      </c>
      <c r="AM39" s="716">
        <v>1.153</v>
      </c>
      <c r="AN39" s="716">
        <v>0.99399999999999999</v>
      </c>
      <c r="AO39" s="716">
        <v>1.056</v>
      </c>
      <c r="AP39" s="716">
        <v>1.079</v>
      </c>
      <c r="AQ39" s="716">
        <v>1.095</v>
      </c>
      <c r="AR39" s="716">
        <v>1.1739999999999999</v>
      </c>
      <c r="AS39" s="716">
        <v>1.21</v>
      </c>
      <c r="AT39" s="716">
        <v>1.127</v>
      </c>
      <c r="AU39" s="716">
        <v>1.304</v>
      </c>
      <c r="AV39" s="716">
        <v>1.41</v>
      </c>
      <c r="AW39" s="716">
        <v>1.522</v>
      </c>
      <c r="AX39" s="716">
        <v>1.3779999999999999</v>
      </c>
      <c r="AY39" s="716">
        <v>1.2229738000000001</v>
      </c>
      <c r="AZ39" s="716">
        <v>1.2951296000000001</v>
      </c>
      <c r="BA39" s="717">
        <v>1.3460319999999999</v>
      </c>
      <c r="BB39" s="717">
        <v>1.4013960000000001</v>
      </c>
      <c r="BC39" s="717">
        <v>1.5847180000000001</v>
      </c>
      <c r="BD39" s="717">
        <v>1.6297459999999999</v>
      </c>
      <c r="BE39" s="717">
        <v>1.8380559999999999</v>
      </c>
      <c r="BF39" s="717">
        <v>2.0258769999999999</v>
      </c>
      <c r="BG39" s="717">
        <v>1.8726389999999999</v>
      </c>
      <c r="BH39" s="717">
        <v>1.9857579999999999</v>
      </c>
      <c r="BI39" s="717">
        <v>1.9291849999999999</v>
      </c>
      <c r="BJ39" s="717">
        <v>1.7945409999999999</v>
      </c>
      <c r="BK39" s="717">
        <v>1.576724</v>
      </c>
      <c r="BL39" s="717">
        <v>1.585574</v>
      </c>
      <c r="BM39" s="717">
        <v>1.618161</v>
      </c>
      <c r="BN39" s="717">
        <v>1.650444</v>
      </c>
      <c r="BO39" s="717">
        <v>1.8133680000000001</v>
      </c>
      <c r="BP39" s="717">
        <v>1.8385929999999999</v>
      </c>
      <c r="BQ39" s="717">
        <v>2.0316610000000002</v>
      </c>
      <c r="BR39" s="717">
        <v>2.2017720000000001</v>
      </c>
      <c r="BS39" s="717">
        <v>2.0394670000000001</v>
      </c>
      <c r="BT39" s="717">
        <v>2.1379359999999998</v>
      </c>
      <c r="BU39" s="717">
        <v>2.0651030000000001</v>
      </c>
      <c r="BV39" s="717">
        <v>1.912852</v>
      </c>
    </row>
    <row r="40" spans="1:77" x14ac:dyDescent="0.2">
      <c r="A40" s="565" t="s">
        <v>954</v>
      </c>
      <c r="B40" s="566" t="s">
        <v>943</v>
      </c>
      <c r="C40" s="716">
        <v>35.372</v>
      </c>
      <c r="D40" s="716">
        <v>26.768999999999998</v>
      </c>
      <c r="E40" s="716">
        <v>31.332999999999998</v>
      </c>
      <c r="F40" s="716">
        <v>38.628999999999998</v>
      </c>
      <c r="G40" s="716">
        <v>47.244</v>
      </c>
      <c r="H40" s="716">
        <v>55.5</v>
      </c>
      <c r="I40" s="716">
        <v>66.623000000000005</v>
      </c>
      <c r="J40" s="716">
        <v>77.533000000000001</v>
      </c>
      <c r="K40" s="716">
        <v>78.623000000000005</v>
      </c>
      <c r="L40" s="716">
        <v>70.501000000000005</v>
      </c>
      <c r="M40" s="716">
        <v>57.856000000000002</v>
      </c>
      <c r="N40" s="716">
        <v>47.581000000000003</v>
      </c>
      <c r="O40" s="716">
        <v>39.506</v>
      </c>
      <c r="P40" s="716">
        <v>36.786000000000001</v>
      </c>
      <c r="Q40" s="716">
        <v>39.841000000000001</v>
      </c>
      <c r="R40" s="716">
        <v>48.649000000000001</v>
      </c>
      <c r="S40" s="716">
        <v>61.228999999999999</v>
      </c>
      <c r="T40" s="716">
        <v>70.718000000000004</v>
      </c>
      <c r="U40" s="716">
        <v>80.313000000000002</v>
      </c>
      <c r="V40" s="716">
        <v>86.619</v>
      </c>
      <c r="W40" s="716">
        <v>85.869</v>
      </c>
      <c r="X40" s="716">
        <v>75.340999999999994</v>
      </c>
      <c r="Y40" s="716">
        <v>61.542999999999999</v>
      </c>
      <c r="Z40" s="716">
        <v>52.180999999999997</v>
      </c>
      <c r="AA40" s="716">
        <v>44.006999999999998</v>
      </c>
      <c r="AB40" s="716">
        <v>40.031999999999996</v>
      </c>
      <c r="AC40" s="716">
        <v>44.143000000000001</v>
      </c>
      <c r="AD40" s="716">
        <v>54.813000000000002</v>
      </c>
      <c r="AE40" s="716">
        <v>60.531999999999996</v>
      </c>
      <c r="AF40" s="716">
        <v>69.938000000000002</v>
      </c>
      <c r="AG40" s="716">
        <v>78.043999999999997</v>
      </c>
      <c r="AH40" s="716">
        <v>84.807000000000002</v>
      </c>
      <c r="AI40" s="716">
        <v>86.040999999999997</v>
      </c>
      <c r="AJ40" s="716">
        <v>74.906999999999996</v>
      </c>
      <c r="AK40" s="716">
        <v>62.183999999999997</v>
      </c>
      <c r="AL40" s="716">
        <v>54.622</v>
      </c>
      <c r="AM40" s="716">
        <v>44.243000000000002</v>
      </c>
      <c r="AN40" s="716">
        <v>38.536000000000001</v>
      </c>
      <c r="AO40" s="716">
        <v>37.167000000000002</v>
      </c>
      <c r="AP40" s="716">
        <v>42.942</v>
      </c>
      <c r="AQ40" s="716">
        <v>47.396999999999998</v>
      </c>
      <c r="AR40" s="716">
        <v>53.863</v>
      </c>
      <c r="AS40" s="716">
        <v>60.865000000000002</v>
      </c>
      <c r="AT40" s="716">
        <v>66.353999999999999</v>
      </c>
      <c r="AU40" s="716">
        <v>69.415000000000006</v>
      </c>
      <c r="AV40" s="716">
        <v>65.995000000000005</v>
      </c>
      <c r="AW40" s="716">
        <v>55.771999999999998</v>
      </c>
      <c r="AX40" s="716">
        <v>44.381999999999998</v>
      </c>
      <c r="AY40" s="716">
        <v>33.548232499999997</v>
      </c>
      <c r="AZ40" s="716">
        <v>29.025428387000002</v>
      </c>
      <c r="BA40" s="717">
        <v>31.17774</v>
      </c>
      <c r="BB40" s="717">
        <v>37.971600000000002</v>
      </c>
      <c r="BC40" s="717">
        <v>47.044460000000001</v>
      </c>
      <c r="BD40" s="717">
        <v>55.6295</v>
      </c>
      <c r="BE40" s="717">
        <v>64.329629999999995</v>
      </c>
      <c r="BF40" s="717">
        <v>72.894880000000001</v>
      </c>
      <c r="BG40" s="717">
        <v>73.536190000000005</v>
      </c>
      <c r="BH40" s="717">
        <v>67.74042</v>
      </c>
      <c r="BI40" s="717">
        <v>56.047139999999999</v>
      </c>
      <c r="BJ40" s="717">
        <v>44.55491</v>
      </c>
      <c r="BK40" s="717">
        <v>36.83182</v>
      </c>
      <c r="BL40" s="717">
        <v>32.637479999999996</v>
      </c>
      <c r="BM40" s="717">
        <v>34.80283</v>
      </c>
      <c r="BN40" s="717">
        <v>41.536760000000001</v>
      </c>
      <c r="BO40" s="717">
        <v>50.59507</v>
      </c>
      <c r="BP40" s="717">
        <v>59.195059999999998</v>
      </c>
      <c r="BQ40" s="717">
        <v>67.898269999999997</v>
      </c>
      <c r="BR40" s="717">
        <v>76.434250000000006</v>
      </c>
      <c r="BS40" s="717">
        <v>77.109200000000001</v>
      </c>
      <c r="BT40" s="717">
        <v>71.305610000000001</v>
      </c>
      <c r="BU40" s="717">
        <v>59.565739999999998</v>
      </c>
      <c r="BV40" s="717">
        <v>47.92492</v>
      </c>
    </row>
    <row r="41" spans="1:77" x14ac:dyDescent="0.2">
      <c r="A41" s="565" t="s">
        <v>745</v>
      </c>
      <c r="B41" s="566" t="s">
        <v>944</v>
      </c>
      <c r="C41" s="716">
        <v>18.978000000000002</v>
      </c>
      <c r="D41" s="716">
        <v>18.283000000000001</v>
      </c>
      <c r="E41" s="716">
        <v>19.359000000000002</v>
      </c>
      <c r="F41" s="716">
        <v>18.922000000000001</v>
      </c>
      <c r="G41" s="716">
        <v>18.594999999999999</v>
      </c>
      <c r="H41" s="716">
        <v>18.648</v>
      </c>
      <c r="I41" s="716">
        <v>19.718</v>
      </c>
      <c r="J41" s="716">
        <v>20.146000000000001</v>
      </c>
      <c r="K41" s="716">
        <v>20.393999999999998</v>
      </c>
      <c r="L41" s="716">
        <v>20.254999999999999</v>
      </c>
      <c r="M41" s="716">
        <v>20.603999999999999</v>
      </c>
      <c r="N41" s="716">
        <v>20.91</v>
      </c>
      <c r="O41" s="716">
        <v>20.800999999999998</v>
      </c>
      <c r="P41" s="716">
        <v>19.015999999999998</v>
      </c>
      <c r="Q41" s="716">
        <v>18.427</v>
      </c>
      <c r="R41" s="716">
        <v>18.494</v>
      </c>
      <c r="S41" s="716">
        <v>18.981999999999999</v>
      </c>
      <c r="T41" s="716">
        <v>19.721</v>
      </c>
      <c r="U41" s="716">
        <v>20.393999999999998</v>
      </c>
      <c r="V41" s="716">
        <v>20.664999999999999</v>
      </c>
      <c r="W41" s="716">
        <v>21.263999999999999</v>
      </c>
      <c r="X41" s="716">
        <v>20.805</v>
      </c>
      <c r="Y41" s="716">
        <v>20.6</v>
      </c>
      <c r="Z41" s="716">
        <v>20.9</v>
      </c>
      <c r="AA41" s="716">
        <v>21.896000000000001</v>
      </c>
      <c r="AB41" s="716">
        <v>22.111999999999998</v>
      </c>
      <c r="AC41" s="716">
        <v>24.356999999999999</v>
      </c>
      <c r="AD41" s="716">
        <v>29.876000000000001</v>
      </c>
      <c r="AE41" s="716">
        <v>34.936</v>
      </c>
      <c r="AF41" s="716">
        <v>35.981000000000002</v>
      </c>
      <c r="AG41" s="716">
        <v>37.615000000000002</v>
      </c>
      <c r="AH41" s="716">
        <v>40.325000000000003</v>
      </c>
      <c r="AI41" s="716">
        <v>38.664999999999999</v>
      </c>
      <c r="AJ41" s="716">
        <v>37.497534999999999</v>
      </c>
      <c r="AK41" s="716">
        <v>35.987749000000001</v>
      </c>
      <c r="AL41" s="716">
        <v>32.641396999999998</v>
      </c>
      <c r="AM41" s="716">
        <v>28.5</v>
      </c>
      <c r="AN41" s="716">
        <v>24.954000000000001</v>
      </c>
      <c r="AO41" s="716">
        <v>22.840398</v>
      </c>
      <c r="AP41" s="716">
        <v>21.182044000000001</v>
      </c>
      <c r="AQ41" s="716">
        <v>22.248661999999999</v>
      </c>
      <c r="AR41" s="716">
        <v>22.341273999999999</v>
      </c>
      <c r="AS41" s="716">
        <v>22.982151000000002</v>
      </c>
      <c r="AT41" s="716">
        <v>22.710522000000001</v>
      </c>
      <c r="AU41" s="716">
        <v>22.276371000000001</v>
      </c>
      <c r="AV41" s="716">
        <v>23.210787</v>
      </c>
      <c r="AW41" s="716">
        <v>21.717768</v>
      </c>
      <c r="AX41" s="716">
        <v>20.683107</v>
      </c>
      <c r="AY41" s="716">
        <v>18.913984500000002</v>
      </c>
      <c r="AZ41" s="716">
        <v>18.229525500000001</v>
      </c>
      <c r="BA41" s="717">
        <v>18.66405</v>
      </c>
      <c r="BB41" s="717">
        <v>18.77525</v>
      </c>
      <c r="BC41" s="717">
        <v>19.253309999999999</v>
      </c>
      <c r="BD41" s="717">
        <v>19.840990000000001</v>
      </c>
      <c r="BE41" s="717">
        <v>20.730139999999999</v>
      </c>
      <c r="BF41" s="717">
        <v>20.935269999999999</v>
      </c>
      <c r="BG41" s="717">
        <v>20.687049999999999</v>
      </c>
      <c r="BH41" s="717">
        <v>20.37867</v>
      </c>
      <c r="BI41" s="717">
        <v>20.250340000000001</v>
      </c>
      <c r="BJ41" s="717">
        <v>19.96237</v>
      </c>
      <c r="BK41" s="717">
        <v>19.252099999999999</v>
      </c>
      <c r="BL41" s="717">
        <v>18.074809999999999</v>
      </c>
      <c r="BM41" s="717">
        <v>17.513369999999998</v>
      </c>
      <c r="BN41" s="717">
        <v>17.65645</v>
      </c>
      <c r="BO41" s="717">
        <v>18.162310000000002</v>
      </c>
      <c r="BP41" s="717">
        <v>18.772290000000002</v>
      </c>
      <c r="BQ41" s="717">
        <v>19.679970000000001</v>
      </c>
      <c r="BR41" s="717">
        <v>19.90428</v>
      </c>
      <c r="BS41" s="717">
        <v>19.676120000000001</v>
      </c>
      <c r="BT41" s="717">
        <v>19.390309999999999</v>
      </c>
      <c r="BU41" s="717">
        <v>19.28501</v>
      </c>
      <c r="BV41" s="717">
        <v>19.022400000000001</v>
      </c>
    </row>
    <row r="42" spans="1:77" x14ac:dyDescent="0.2">
      <c r="A42" s="565"/>
      <c r="C42" s="569"/>
      <c r="D42" s="569"/>
      <c r="E42" s="569"/>
      <c r="F42" s="569"/>
      <c r="G42" s="569"/>
      <c r="H42" s="569"/>
      <c r="I42" s="569"/>
      <c r="J42" s="569"/>
      <c r="K42" s="569"/>
      <c r="L42" s="569"/>
      <c r="M42" s="569"/>
      <c r="N42" s="569"/>
      <c r="O42" s="569"/>
      <c r="P42" s="569"/>
      <c r="Q42" s="569"/>
      <c r="R42" s="569"/>
      <c r="S42" s="569"/>
      <c r="T42" s="569"/>
      <c r="U42" s="569"/>
      <c r="V42" s="569"/>
      <c r="W42" s="569"/>
      <c r="X42" s="569"/>
      <c r="Y42" s="569"/>
      <c r="Z42" s="569"/>
      <c r="AA42" s="569"/>
      <c r="AB42" s="569"/>
      <c r="AC42" s="569"/>
      <c r="AD42" s="569"/>
      <c r="AE42" s="569"/>
      <c r="AF42" s="569"/>
      <c r="AG42" s="569"/>
      <c r="AH42" s="569"/>
      <c r="AI42" s="569"/>
      <c r="AJ42" s="569"/>
      <c r="AK42" s="569"/>
      <c r="AL42" s="569"/>
      <c r="AM42" s="569"/>
      <c r="AN42" s="569"/>
      <c r="AO42" s="569"/>
      <c r="AP42" s="569"/>
      <c r="AQ42" s="569"/>
      <c r="AR42" s="569"/>
      <c r="AS42" s="569"/>
      <c r="AT42" s="569"/>
      <c r="AU42" s="569"/>
      <c r="AV42" s="569"/>
      <c r="AW42" s="569"/>
      <c r="AX42" s="569"/>
      <c r="AY42" s="569"/>
      <c r="AZ42" s="569"/>
      <c r="BA42" s="570"/>
      <c r="BB42" s="570"/>
      <c r="BC42" s="570"/>
      <c r="BD42" s="570"/>
      <c r="BE42" s="570"/>
      <c r="BF42" s="570"/>
      <c r="BG42" s="570"/>
      <c r="BH42" s="570"/>
      <c r="BI42" s="570"/>
      <c r="BJ42" s="570"/>
      <c r="BK42" s="570"/>
      <c r="BL42" s="570"/>
      <c r="BM42" s="570"/>
      <c r="BN42" s="570"/>
      <c r="BO42" s="570"/>
      <c r="BP42" s="570"/>
      <c r="BQ42" s="570"/>
      <c r="BR42" s="570"/>
      <c r="BS42" s="570"/>
      <c r="BT42" s="570"/>
      <c r="BU42" s="570"/>
      <c r="BV42" s="570"/>
    </row>
    <row r="43" spans="1:77" ht="11.1" customHeight="1" x14ac:dyDescent="0.2">
      <c r="A43" s="57"/>
      <c r="B43" s="154" t="s">
        <v>569</v>
      </c>
      <c r="C43" s="567"/>
      <c r="D43" s="567"/>
      <c r="E43" s="567"/>
      <c r="F43" s="567"/>
      <c r="G43" s="567"/>
      <c r="H43" s="567"/>
      <c r="I43" s="567"/>
      <c r="J43" s="567"/>
      <c r="K43" s="567"/>
      <c r="L43" s="567"/>
      <c r="M43" s="567"/>
      <c r="N43" s="567"/>
      <c r="O43" s="567"/>
      <c r="P43" s="567"/>
      <c r="Q43" s="567"/>
      <c r="R43" s="567"/>
      <c r="S43" s="567"/>
      <c r="T43" s="567"/>
      <c r="U43" s="567"/>
      <c r="V43" s="567"/>
      <c r="W43" s="567"/>
      <c r="X43" s="567"/>
      <c r="Y43" s="567"/>
      <c r="Z43" s="567"/>
      <c r="AA43" s="567"/>
      <c r="AB43" s="567"/>
      <c r="AC43" s="567"/>
      <c r="AD43" s="567"/>
      <c r="AE43" s="567"/>
      <c r="AF43" s="567"/>
      <c r="AG43" s="567"/>
      <c r="AH43" s="567"/>
      <c r="AI43" s="567"/>
      <c r="AJ43" s="567"/>
      <c r="AK43" s="567"/>
      <c r="AL43" s="567"/>
      <c r="AM43" s="567"/>
      <c r="AN43" s="567"/>
      <c r="AO43" s="567"/>
      <c r="AP43" s="567"/>
      <c r="AQ43" s="567"/>
      <c r="AR43" s="567"/>
      <c r="AS43" s="567"/>
      <c r="AT43" s="567"/>
      <c r="AU43" s="567"/>
      <c r="AV43" s="567"/>
      <c r="AW43" s="567"/>
      <c r="AX43" s="567"/>
      <c r="AY43" s="567"/>
      <c r="AZ43" s="567"/>
      <c r="BA43" s="568"/>
      <c r="BB43" s="568"/>
      <c r="BC43" s="568"/>
      <c r="BD43" s="568"/>
      <c r="BE43" s="568"/>
      <c r="BF43" s="568"/>
      <c r="BG43" s="568"/>
      <c r="BH43" s="568"/>
      <c r="BI43" s="568"/>
      <c r="BJ43" s="568"/>
      <c r="BK43" s="568"/>
      <c r="BL43" s="568"/>
      <c r="BM43" s="568"/>
      <c r="BN43" s="568"/>
      <c r="BO43" s="568"/>
      <c r="BP43" s="568"/>
      <c r="BQ43" s="568"/>
      <c r="BR43" s="568"/>
      <c r="BS43" s="568"/>
      <c r="BT43" s="568"/>
      <c r="BU43" s="568"/>
      <c r="BV43" s="568"/>
      <c r="BX43" s="697"/>
      <c r="BY43" s="697"/>
    </row>
    <row r="44" spans="1:77" ht="11.1" customHeight="1" x14ac:dyDescent="0.2">
      <c r="A44" s="61" t="s">
        <v>503</v>
      </c>
      <c r="B44" s="176" t="s">
        <v>403</v>
      </c>
      <c r="C44" s="208">
        <v>16.599194000000001</v>
      </c>
      <c r="D44" s="208">
        <v>15.936249999999999</v>
      </c>
      <c r="E44" s="208">
        <v>16.665129</v>
      </c>
      <c r="F44" s="208">
        <v>16.766200000000001</v>
      </c>
      <c r="G44" s="208">
        <v>16.968741999999999</v>
      </c>
      <c r="H44" s="208">
        <v>17.665666999999999</v>
      </c>
      <c r="I44" s="208">
        <v>17.356999999999999</v>
      </c>
      <c r="J44" s="208">
        <v>17.622903000000001</v>
      </c>
      <c r="K44" s="208">
        <v>16.990867000000001</v>
      </c>
      <c r="L44" s="208">
        <v>16.412226</v>
      </c>
      <c r="M44" s="208">
        <v>17.162099999999999</v>
      </c>
      <c r="N44" s="208">
        <v>17.409386999999999</v>
      </c>
      <c r="O44" s="208">
        <v>16.782968</v>
      </c>
      <c r="P44" s="208">
        <v>15.845750000000001</v>
      </c>
      <c r="Q44" s="208">
        <v>15.934677000000001</v>
      </c>
      <c r="R44" s="208">
        <v>16.341200000000001</v>
      </c>
      <c r="S44" s="208">
        <v>16.719452</v>
      </c>
      <c r="T44" s="208">
        <v>17.235800000000001</v>
      </c>
      <c r="U44" s="208">
        <v>17.175194000000001</v>
      </c>
      <c r="V44" s="208">
        <v>17.296838999999999</v>
      </c>
      <c r="W44" s="208">
        <v>16.403099999999998</v>
      </c>
      <c r="X44" s="208">
        <v>15.680871</v>
      </c>
      <c r="Y44" s="208">
        <v>16.481767000000001</v>
      </c>
      <c r="Z44" s="208">
        <v>16.792548</v>
      </c>
      <c r="AA44" s="208">
        <v>16.228515999999999</v>
      </c>
      <c r="AB44" s="208">
        <v>15.865413999999999</v>
      </c>
      <c r="AC44" s="208">
        <v>15.230452</v>
      </c>
      <c r="AD44" s="208">
        <v>12.772333</v>
      </c>
      <c r="AE44" s="208">
        <v>12.968031999999999</v>
      </c>
      <c r="AF44" s="208">
        <v>13.734367000000001</v>
      </c>
      <c r="AG44" s="208">
        <v>14.333581000000001</v>
      </c>
      <c r="AH44" s="208">
        <v>14.15171</v>
      </c>
      <c r="AI44" s="208">
        <v>13.572832999999999</v>
      </c>
      <c r="AJ44" s="208">
        <v>13.444742</v>
      </c>
      <c r="AK44" s="208">
        <v>14.123699999999999</v>
      </c>
      <c r="AL44" s="208">
        <v>14.139806999999999</v>
      </c>
      <c r="AM44" s="208">
        <v>14.525097000000001</v>
      </c>
      <c r="AN44" s="208">
        <v>12.373536</v>
      </c>
      <c r="AO44" s="208">
        <v>14.383032</v>
      </c>
      <c r="AP44" s="208">
        <v>15.160333</v>
      </c>
      <c r="AQ44" s="208">
        <v>15.594903</v>
      </c>
      <c r="AR44" s="208">
        <v>16.190232999999999</v>
      </c>
      <c r="AS44" s="208">
        <v>15.851839</v>
      </c>
      <c r="AT44" s="208">
        <v>15.719419</v>
      </c>
      <c r="AU44" s="208">
        <v>15.227867</v>
      </c>
      <c r="AV44" s="208">
        <v>15.045355000000001</v>
      </c>
      <c r="AW44" s="208">
        <v>15.733599999999999</v>
      </c>
      <c r="AX44" s="208">
        <v>15.757516000000001</v>
      </c>
      <c r="AY44" s="208">
        <v>15.455870967999999</v>
      </c>
      <c r="AZ44" s="208">
        <v>15.178879999999999</v>
      </c>
      <c r="BA44" s="324">
        <v>15.44375</v>
      </c>
      <c r="BB44" s="324">
        <v>15.67408</v>
      </c>
      <c r="BC44" s="324">
        <v>16.478169999999999</v>
      </c>
      <c r="BD44" s="324">
        <v>16.884640000000001</v>
      </c>
      <c r="BE44" s="324">
        <v>17.042390000000001</v>
      </c>
      <c r="BF44" s="324">
        <v>17.031120000000001</v>
      </c>
      <c r="BG44" s="324">
        <v>16.215769999999999</v>
      </c>
      <c r="BH44" s="324">
        <v>15.051069999999999</v>
      </c>
      <c r="BI44" s="324">
        <v>15.831939999999999</v>
      </c>
      <c r="BJ44" s="324">
        <v>16.473800000000001</v>
      </c>
      <c r="BK44" s="324">
        <v>15.397790000000001</v>
      </c>
      <c r="BL44" s="324">
        <v>14.354760000000001</v>
      </c>
      <c r="BM44" s="324">
        <v>15.359310000000001</v>
      </c>
      <c r="BN44" s="324">
        <v>15.97199</v>
      </c>
      <c r="BO44" s="324">
        <v>16.896059999999999</v>
      </c>
      <c r="BP44" s="324">
        <v>17.181619999999999</v>
      </c>
      <c r="BQ44" s="324">
        <v>17.322340000000001</v>
      </c>
      <c r="BR44" s="324">
        <v>17.28267</v>
      </c>
      <c r="BS44" s="324">
        <v>16.268930000000001</v>
      </c>
      <c r="BT44" s="324">
        <v>15.360329999999999</v>
      </c>
      <c r="BU44" s="324">
        <v>16.011050000000001</v>
      </c>
      <c r="BV44" s="324">
        <v>16.178360000000001</v>
      </c>
      <c r="BX44" s="698"/>
      <c r="BY44" s="698"/>
    </row>
    <row r="45" spans="1:77" ht="11.1" customHeight="1" x14ac:dyDescent="0.2">
      <c r="A45" s="565" t="s">
        <v>968</v>
      </c>
      <c r="B45" s="566" t="s">
        <v>961</v>
      </c>
      <c r="C45" s="208">
        <v>0.62987099999999996</v>
      </c>
      <c r="D45" s="208">
        <v>0.62924999999999998</v>
      </c>
      <c r="E45" s="208">
        <v>0.55609699999999995</v>
      </c>
      <c r="F45" s="208">
        <v>0.49723299999999998</v>
      </c>
      <c r="G45" s="208">
        <v>0.45371</v>
      </c>
      <c r="H45" s="208">
        <v>0.45566699999999999</v>
      </c>
      <c r="I45" s="208">
        <v>0.44232300000000002</v>
      </c>
      <c r="J45" s="208">
        <v>0.50419400000000003</v>
      </c>
      <c r="K45" s="208">
        <v>0.56543299999999996</v>
      </c>
      <c r="L45" s="208">
        <v>0.68664499999999995</v>
      </c>
      <c r="M45" s="208">
        <v>0.74633300000000002</v>
      </c>
      <c r="N45" s="208">
        <v>0.73196799999999995</v>
      </c>
      <c r="O45" s="208">
        <v>0.67493599999999998</v>
      </c>
      <c r="P45" s="208">
        <v>0.59171399999999996</v>
      </c>
      <c r="Q45" s="208">
        <v>0.51187099999999996</v>
      </c>
      <c r="R45" s="208">
        <v>0.48573300000000003</v>
      </c>
      <c r="S45" s="208">
        <v>0.45990300000000001</v>
      </c>
      <c r="T45" s="208">
        <v>0.43146699999999999</v>
      </c>
      <c r="U45" s="208">
        <v>0.447936</v>
      </c>
      <c r="V45" s="208">
        <v>0.480742</v>
      </c>
      <c r="W45" s="208">
        <v>0.60066699999999995</v>
      </c>
      <c r="X45" s="208">
        <v>0.71180699999999997</v>
      </c>
      <c r="Y45" s="208">
        <v>0.74363299999999999</v>
      </c>
      <c r="Z45" s="208">
        <v>0.71564499999999998</v>
      </c>
      <c r="AA45" s="208">
        <v>0.69790300000000005</v>
      </c>
      <c r="AB45" s="208">
        <v>0.63965499999999997</v>
      </c>
      <c r="AC45" s="208">
        <v>0.49890299999999999</v>
      </c>
      <c r="AD45" s="208">
        <v>0.31723299999999999</v>
      </c>
      <c r="AE45" s="208">
        <v>0.33609699999999998</v>
      </c>
      <c r="AF45" s="208">
        <v>0.40246700000000002</v>
      </c>
      <c r="AG45" s="208">
        <v>0.45580700000000002</v>
      </c>
      <c r="AH45" s="208">
        <v>0.42216100000000001</v>
      </c>
      <c r="AI45" s="208">
        <v>0.53626700000000005</v>
      </c>
      <c r="AJ45" s="208">
        <v>0.58690299999999995</v>
      </c>
      <c r="AK45" s="208">
        <v>0.63736700000000002</v>
      </c>
      <c r="AL45" s="208">
        <v>0.57054800000000006</v>
      </c>
      <c r="AM45" s="208">
        <v>0.587677</v>
      </c>
      <c r="AN45" s="208">
        <v>0.47853600000000002</v>
      </c>
      <c r="AO45" s="208">
        <v>0.51448400000000005</v>
      </c>
      <c r="AP45" s="208">
        <v>0.45083299999999998</v>
      </c>
      <c r="AQ45" s="208">
        <v>0.43025799999999997</v>
      </c>
      <c r="AR45" s="208">
        <v>0.41363299999999997</v>
      </c>
      <c r="AS45" s="208">
        <v>0.43158099999999999</v>
      </c>
      <c r="AT45" s="208">
        <v>0.43270999999999998</v>
      </c>
      <c r="AU45" s="208">
        <v>0.53879999999999995</v>
      </c>
      <c r="AV45" s="208">
        <v>0.68300000000000005</v>
      </c>
      <c r="AW45" s="208">
        <v>0.76249999999999996</v>
      </c>
      <c r="AX45" s="208">
        <v>0.79625800000000002</v>
      </c>
      <c r="AY45" s="208">
        <v>0.64249460000000003</v>
      </c>
      <c r="AZ45" s="208">
        <v>0.57079990000000003</v>
      </c>
      <c r="BA45" s="324">
        <v>0.50889779999999996</v>
      </c>
      <c r="BB45" s="324">
        <v>0.46581739999999999</v>
      </c>
      <c r="BC45" s="324">
        <v>0.46210970000000001</v>
      </c>
      <c r="BD45" s="324">
        <v>0.4598003</v>
      </c>
      <c r="BE45" s="324">
        <v>0.44799470000000002</v>
      </c>
      <c r="BF45" s="324">
        <v>0.4774564</v>
      </c>
      <c r="BG45" s="324">
        <v>0.5932151</v>
      </c>
      <c r="BH45" s="324">
        <v>0.64342790000000005</v>
      </c>
      <c r="BI45" s="324">
        <v>0.70753690000000002</v>
      </c>
      <c r="BJ45" s="324">
        <v>0.6951022</v>
      </c>
      <c r="BK45" s="324">
        <v>0.65740500000000002</v>
      </c>
      <c r="BL45" s="324">
        <v>0.5819704</v>
      </c>
      <c r="BM45" s="324">
        <v>0.53428209999999998</v>
      </c>
      <c r="BN45" s="324">
        <v>0.49815379999999998</v>
      </c>
      <c r="BO45" s="324">
        <v>0.46447100000000002</v>
      </c>
      <c r="BP45" s="324">
        <v>0.45733790000000002</v>
      </c>
      <c r="BQ45" s="324">
        <v>0.4479168</v>
      </c>
      <c r="BR45" s="324">
        <v>0.48220489999999999</v>
      </c>
      <c r="BS45" s="324">
        <v>0.58776059999999997</v>
      </c>
      <c r="BT45" s="324">
        <v>0.6451171</v>
      </c>
      <c r="BU45" s="324">
        <v>0.71445360000000002</v>
      </c>
      <c r="BV45" s="324">
        <v>0.71626909999999999</v>
      </c>
      <c r="BX45" s="698"/>
      <c r="BY45" s="698"/>
    </row>
    <row r="46" spans="1:77" ht="11.1" customHeight="1" x14ac:dyDescent="0.2">
      <c r="A46" s="61" t="s">
        <v>875</v>
      </c>
      <c r="B46" s="176" t="s">
        <v>404</v>
      </c>
      <c r="C46" s="208">
        <v>0.98</v>
      </c>
      <c r="D46" s="208">
        <v>1.146857</v>
      </c>
      <c r="E46" s="208">
        <v>1.2066129999999999</v>
      </c>
      <c r="F46" s="208">
        <v>1.2078</v>
      </c>
      <c r="G46" s="208">
        <v>1.241452</v>
      </c>
      <c r="H46" s="208">
        <v>1.238067</v>
      </c>
      <c r="I46" s="208">
        <v>1.2211289999999999</v>
      </c>
      <c r="J46" s="208">
        <v>1.248129</v>
      </c>
      <c r="K46" s="208">
        <v>1.1946669999999999</v>
      </c>
      <c r="L46" s="208">
        <v>1.1992579999999999</v>
      </c>
      <c r="M46" s="208">
        <v>1.2073670000000001</v>
      </c>
      <c r="N46" s="208">
        <v>1.1858709999999999</v>
      </c>
      <c r="O46" s="208">
        <v>1.1460649999999999</v>
      </c>
      <c r="P46" s="208">
        <v>1.1471789999999999</v>
      </c>
      <c r="Q46" s="208">
        <v>1.181387</v>
      </c>
      <c r="R46" s="208">
        <v>1.1939</v>
      </c>
      <c r="S46" s="208">
        <v>1.216677</v>
      </c>
      <c r="T46" s="208">
        <v>1.2227330000000001</v>
      </c>
      <c r="U46" s="208">
        <v>1.2317739999999999</v>
      </c>
      <c r="V46" s="208">
        <v>1.246194</v>
      </c>
      <c r="W46" s="208">
        <v>1.177967</v>
      </c>
      <c r="X46" s="208">
        <v>1.186903</v>
      </c>
      <c r="Y46" s="208">
        <v>1.1958329999999999</v>
      </c>
      <c r="Z46" s="208">
        <v>1.1856450000000001</v>
      </c>
      <c r="AA46" s="208">
        <v>1.148903</v>
      </c>
      <c r="AB46" s="208">
        <v>1.1711720000000001</v>
      </c>
      <c r="AC46" s="208">
        <v>1.0515810000000001</v>
      </c>
      <c r="AD46" s="208">
        <v>0.81646700000000005</v>
      </c>
      <c r="AE46" s="208">
        <v>0.95370999999999995</v>
      </c>
      <c r="AF46" s="208">
        <v>1.0740000000000001</v>
      </c>
      <c r="AG46" s="208">
        <v>1.1131610000000001</v>
      </c>
      <c r="AH46" s="208">
        <v>1.1173550000000001</v>
      </c>
      <c r="AI46" s="208">
        <v>1.0995999999999999</v>
      </c>
      <c r="AJ46" s="208">
        <v>1.1033230000000001</v>
      </c>
      <c r="AK46" s="208">
        <v>1.0679000000000001</v>
      </c>
      <c r="AL46" s="208">
        <v>1.0580970000000001</v>
      </c>
      <c r="AM46" s="208">
        <v>1.0235160000000001</v>
      </c>
      <c r="AN46" s="208">
        <v>1.008786</v>
      </c>
      <c r="AO46" s="208">
        <v>1.1134189999999999</v>
      </c>
      <c r="AP46" s="208">
        <v>1.162433</v>
      </c>
      <c r="AQ46" s="208">
        <v>1.183935</v>
      </c>
      <c r="AR46" s="208">
        <v>1.2100660000000001</v>
      </c>
      <c r="AS46" s="208">
        <v>1.2055480000000001</v>
      </c>
      <c r="AT46" s="208">
        <v>1.202032</v>
      </c>
      <c r="AU46" s="208">
        <v>1.1939329999999999</v>
      </c>
      <c r="AV46" s="208">
        <v>1.1752260000000001</v>
      </c>
      <c r="AW46" s="208">
        <v>1.1783330000000001</v>
      </c>
      <c r="AX46" s="208">
        <v>1.178903</v>
      </c>
      <c r="AY46" s="208">
        <v>1.0685028645000001</v>
      </c>
      <c r="AZ46" s="208">
        <v>1.1163070428999999</v>
      </c>
      <c r="BA46" s="324">
        <v>1.1196889999999999</v>
      </c>
      <c r="BB46" s="324">
        <v>1.1726259999999999</v>
      </c>
      <c r="BC46" s="324">
        <v>1.1920280000000001</v>
      </c>
      <c r="BD46" s="324">
        <v>1.19817</v>
      </c>
      <c r="BE46" s="324">
        <v>1.205552</v>
      </c>
      <c r="BF46" s="324">
        <v>1.189975</v>
      </c>
      <c r="BG46" s="324">
        <v>1.1689620000000001</v>
      </c>
      <c r="BH46" s="324">
        <v>1.161063</v>
      </c>
      <c r="BI46" s="324">
        <v>1.1679949999999999</v>
      </c>
      <c r="BJ46" s="324">
        <v>1.1617770000000001</v>
      </c>
      <c r="BK46" s="324">
        <v>1.070932</v>
      </c>
      <c r="BL46" s="324">
        <v>1.099979</v>
      </c>
      <c r="BM46" s="324">
        <v>1.117974</v>
      </c>
      <c r="BN46" s="324">
        <v>1.1704319999999999</v>
      </c>
      <c r="BO46" s="324">
        <v>1.1923159999999999</v>
      </c>
      <c r="BP46" s="324">
        <v>1.203746</v>
      </c>
      <c r="BQ46" s="324">
        <v>1.2072970000000001</v>
      </c>
      <c r="BR46" s="324">
        <v>1.195101</v>
      </c>
      <c r="BS46" s="324">
        <v>1.17184</v>
      </c>
      <c r="BT46" s="324">
        <v>1.1664159999999999</v>
      </c>
      <c r="BU46" s="324">
        <v>1.1773979999999999</v>
      </c>
      <c r="BV46" s="324">
        <v>1.1675489999999999</v>
      </c>
      <c r="BX46" s="698"/>
      <c r="BY46" s="698"/>
    </row>
    <row r="47" spans="1:77" ht="11.1" customHeight="1" x14ac:dyDescent="0.2">
      <c r="A47" s="61" t="s">
        <v>752</v>
      </c>
      <c r="B47" s="566" t="s">
        <v>405</v>
      </c>
      <c r="C47" s="208">
        <v>0.223161</v>
      </c>
      <c r="D47" s="208">
        <v>0.195607</v>
      </c>
      <c r="E47" s="208">
        <v>-3.4097000000000002E-2</v>
      </c>
      <c r="F47" s="208">
        <v>0.492867</v>
      </c>
      <c r="G47" s="208">
        <v>0.46251599999999998</v>
      </c>
      <c r="H47" s="208">
        <v>0.33313300000000001</v>
      </c>
      <c r="I47" s="208">
        <v>0.45116099999999998</v>
      </c>
      <c r="J47" s="208">
        <v>0.45009700000000002</v>
      </c>
      <c r="K47" s="208">
        <v>0.42230000000000001</v>
      </c>
      <c r="L47" s="208">
        <v>0.26703199999999999</v>
      </c>
      <c r="M47" s="208">
        <v>0.25469999999999998</v>
      </c>
      <c r="N47" s="208">
        <v>0.48390300000000003</v>
      </c>
      <c r="O47" s="208">
        <v>0.152839</v>
      </c>
      <c r="P47" s="208">
        <v>9.9392999999999995E-2</v>
      </c>
      <c r="Q47" s="208">
        <v>0.276032</v>
      </c>
      <c r="R47" s="208">
        <v>0.25783299999999998</v>
      </c>
      <c r="S47" s="208">
        <v>0.27154800000000001</v>
      </c>
      <c r="T47" s="208">
        <v>0.48363299999999998</v>
      </c>
      <c r="U47" s="208">
        <v>0.59235499999999996</v>
      </c>
      <c r="V47" s="208">
        <v>0.42099999999999999</v>
      </c>
      <c r="W47" s="208">
        <v>0.37823299999999999</v>
      </c>
      <c r="X47" s="208">
        <v>0.19709699999999999</v>
      </c>
      <c r="Y47" s="208">
        <v>0.497367</v>
      </c>
      <c r="Z47" s="208">
        <v>0.59851600000000005</v>
      </c>
      <c r="AA47" s="208">
        <v>0.29912899999999998</v>
      </c>
      <c r="AB47" s="208">
        <v>-0.113931</v>
      </c>
      <c r="AC47" s="208">
        <v>-2.581E-3</v>
      </c>
      <c r="AD47" s="208">
        <v>0.19473299999999999</v>
      </c>
      <c r="AE47" s="208">
        <v>0.207097</v>
      </c>
      <c r="AF47" s="208">
        <v>0.24610000000000001</v>
      </c>
      <c r="AG47" s="208">
        <v>0.46290300000000001</v>
      </c>
      <c r="AH47" s="208">
        <v>0.51287099999999997</v>
      </c>
      <c r="AI47" s="208">
        <v>0.35903299999999999</v>
      </c>
      <c r="AJ47" s="208">
        <v>0.282613</v>
      </c>
      <c r="AK47" s="208">
        <v>0.24496699999999999</v>
      </c>
      <c r="AL47" s="208">
        <v>3.8386999999999998E-2</v>
      </c>
      <c r="AM47" s="208">
        <v>-8.2903000000000004E-2</v>
      </c>
      <c r="AN47" s="208">
        <v>-0.11607099999999999</v>
      </c>
      <c r="AO47" s="208">
        <v>-3.8096999999999999E-2</v>
      </c>
      <c r="AP47" s="208">
        <v>3.7433000000000001E-2</v>
      </c>
      <c r="AQ47" s="208">
        <v>0.31251600000000002</v>
      </c>
      <c r="AR47" s="208">
        <v>0.31986599999999998</v>
      </c>
      <c r="AS47" s="208">
        <v>0.433645</v>
      </c>
      <c r="AT47" s="208">
        <v>0.41132299999999999</v>
      </c>
      <c r="AU47" s="208">
        <v>7.3599999999999999E-2</v>
      </c>
      <c r="AV47" s="208">
        <v>6.3129000000000005E-2</v>
      </c>
      <c r="AW47" s="208">
        <v>0.194967</v>
      </c>
      <c r="AX47" s="208">
        <v>0.32732299999999998</v>
      </c>
      <c r="AY47" s="208">
        <v>0.19534366903</v>
      </c>
      <c r="AZ47" s="208">
        <v>4.3376608321000001E-2</v>
      </c>
      <c r="BA47" s="324">
        <v>0.11681270000000001</v>
      </c>
      <c r="BB47" s="324">
        <v>0.1793863</v>
      </c>
      <c r="BC47" s="324">
        <v>0.34435919999999998</v>
      </c>
      <c r="BD47" s="324">
        <v>0.3093186</v>
      </c>
      <c r="BE47" s="324">
        <v>0.3386865</v>
      </c>
      <c r="BF47" s="324">
        <v>0.31435669999999999</v>
      </c>
      <c r="BG47" s="324">
        <v>0.27626859999999998</v>
      </c>
      <c r="BH47" s="324">
        <v>0.1993132</v>
      </c>
      <c r="BI47" s="324">
        <v>0.2641115</v>
      </c>
      <c r="BJ47" s="324">
        <v>0.35323470000000001</v>
      </c>
      <c r="BK47" s="324">
        <v>6.8277900000000002E-2</v>
      </c>
      <c r="BL47" s="324">
        <v>4.3999799999999999E-2</v>
      </c>
      <c r="BM47" s="324">
        <v>0.1180514</v>
      </c>
      <c r="BN47" s="324">
        <v>0.18189640000000001</v>
      </c>
      <c r="BO47" s="324">
        <v>0.34573979999999999</v>
      </c>
      <c r="BP47" s="324">
        <v>0.31055759999999999</v>
      </c>
      <c r="BQ47" s="324">
        <v>0.34010049999999997</v>
      </c>
      <c r="BR47" s="324">
        <v>0.31466450000000001</v>
      </c>
      <c r="BS47" s="324">
        <v>0.2772656</v>
      </c>
      <c r="BT47" s="324">
        <v>0.199154</v>
      </c>
      <c r="BU47" s="324">
        <v>0.26457530000000001</v>
      </c>
      <c r="BV47" s="324">
        <v>0.35147119999999998</v>
      </c>
      <c r="BX47" s="698"/>
      <c r="BY47" s="698"/>
    </row>
    <row r="48" spans="1:77" ht="11.1" customHeight="1" x14ac:dyDescent="0.2">
      <c r="A48" s="61" t="s">
        <v>753</v>
      </c>
      <c r="B48" s="176" t="s">
        <v>801</v>
      </c>
      <c r="C48" s="208">
        <v>-0.100161</v>
      </c>
      <c r="D48" s="208">
        <v>0.37532100000000002</v>
      </c>
      <c r="E48" s="208">
        <v>0.75087099999999996</v>
      </c>
      <c r="F48" s="208">
        <v>0.62423300000000004</v>
      </c>
      <c r="G48" s="208">
        <v>0.75925799999999999</v>
      </c>
      <c r="H48" s="208">
        <v>0.73796700000000004</v>
      </c>
      <c r="I48" s="208">
        <v>0.73838700000000002</v>
      </c>
      <c r="J48" s="208">
        <v>0.61680699999999999</v>
      </c>
      <c r="K48" s="208">
        <v>0.41583300000000001</v>
      </c>
      <c r="L48" s="208">
        <v>0.72890299999999997</v>
      </c>
      <c r="M48" s="208">
        <v>0.24193300000000001</v>
      </c>
      <c r="N48" s="208">
        <v>-0.19625799999999999</v>
      </c>
      <c r="O48" s="208">
        <v>0.116161</v>
      </c>
      <c r="P48" s="208">
        <v>0.68782100000000002</v>
      </c>
      <c r="Q48" s="208">
        <v>1.122871</v>
      </c>
      <c r="R48" s="208">
        <v>1.0298</v>
      </c>
      <c r="S48" s="208">
        <v>1.030613</v>
      </c>
      <c r="T48" s="208">
        <v>0.76226700000000003</v>
      </c>
      <c r="U48" s="208">
        <v>0.76864500000000002</v>
      </c>
      <c r="V48" s="208">
        <v>0.912161</v>
      </c>
      <c r="W48" s="208">
        <v>0.62116700000000002</v>
      </c>
      <c r="X48" s="208">
        <v>0.97103200000000001</v>
      </c>
      <c r="Y48" s="208">
        <v>0.27643299999999998</v>
      </c>
      <c r="Z48" s="208">
        <v>-4.9709999999999997E-2</v>
      </c>
      <c r="AA48" s="208">
        <v>0.162355</v>
      </c>
      <c r="AB48" s="208">
        <v>0.75913799999999998</v>
      </c>
      <c r="AC48" s="208">
        <v>0.32545200000000002</v>
      </c>
      <c r="AD48" s="208">
        <v>0.1169</v>
      </c>
      <c r="AE48" s="208">
        <v>0.457065</v>
      </c>
      <c r="AF48" s="208">
        <v>0.88666699999999998</v>
      </c>
      <c r="AG48" s="208">
        <v>0.71116100000000004</v>
      </c>
      <c r="AH48" s="208">
        <v>1.0440970000000001</v>
      </c>
      <c r="AI48" s="208">
        <v>0.80363300000000004</v>
      </c>
      <c r="AJ48" s="208">
        <v>0.64729000000000003</v>
      </c>
      <c r="AK48" s="208">
        <v>0.16289999999999999</v>
      </c>
      <c r="AL48" s="208">
        <v>0.54877399999999998</v>
      </c>
      <c r="AM48" s="208">
        <v>0.11651599999999999</v>
      </c>
      <c r="AN48" s="208">
        <v>1.0418210000000001</v>
      </c>
      <c r="AO48" s="208">
        <v>0.99299999999999999</v>
      </c>
      <c r="AP48" s="208">
        <v>1.006667</v>
      </c>
      <c r="AQ48" s="208">
        <v>0.921871</v>
      </c>
      <c r="AR48" s="208">
        <v>0.83716599999999997</v>
      </c>
      <c r="AS48" s="208">
        <v>0.873</v>
      </c>
      <c r="AT48" s="208">
        <v>0.80483899999999997</v>
      </c>
      <c r="AU48" s="208">
        <v>0.75466699999999998</v>
      </c>
      <c r="AV48" s="208">
        <v>0.72196800000000005</v>
      </c>
      <c r="AW48" s="208">
        <v>0.18463299999999999</v>
      </c>
      <c r="AX48" s="208">
        <v>-8.1581000000000001E-2</v>
      </c>
      <c r="AY48" s="208">
        <v>-0.20496774194</v>
      </c>
      <c r="AZ48" s="208">
        <v>0.55799784285999998</v>
      </c>
      <c r="BA48" s="324">
        <v>0.7293731</v>
      </c>
      <c r="BB48" s="324">
        <v>0.79207000000000005</v>
      </c>
      <c r="BC48" s="324">
        <v>0.84859589999999996</v>
      </c>
      <c r="BD48" s="324">
        <v>0.78620849999999998</v>
      </c>
      <c r="BE48" s="324">
        <v>0.67373930000000004</v>
      </c>
      <c r="BF48" s="324">
        <v>0.7030556</v>
      </c>
      <c r="BG48" s="324">
        <v>0.58203939999999998</v>
      </c>
      <c r="BH48" s="324">
        <v>0.77408730000000003</v>
      </c>
      <c r="BI48" s="324">
        <v>0.2790666</v>
      </c>
      <c r="BJ48" s="324">
        <v>-0.15840589999999999</v>
      </c>
      <c r="BK48" s="324">
        <v>0.18116930000000001</v>
      </c>
      <c r="BL48" s="324">
        <v>0.55500119999999997</v>
      </c>
      <c r="BM48" s="324">
        <v>0.71012249999999999</v>
      </c>
      <c r="BN48" s="324">
        <v>0.80749479999999996</v>
      </c>
      <c r="BO48" s="324">
        <v>0.72233270000000005</v>
      </c>
      <c r="BP48" s="324">
        <v>0.62565789999999999</v>
      </c>
      <c r="BQ48" s="324">
        <v>0.57489230000000002</v>
      </c>
      <c r="BR48" s="324">
        <v>0.70913839999999995</v>
      </c>
      <c r="BS48" s="324">
        <v>0.47351120000000002</v>
      </c>
      <c r="BT48" s="324">
        <v>0.7038276</v>
      </c>
      <c r="BU48" s="324">
        <v>0.4010724</v>
      </c>
      <c r="BV48" s="324">
        <v>0.46769349999999998</v>
      </c>
      <c r="BX48" s="698"/>
      <c r="BY48" s="698"/>
    </row>
    <row r="49" spans="1:79" ht="11.1" customHeight="1" x14ac:dyDescent="0.2">
      <c r="A49" s="61" t="s">
        <v>754</v>
      </c>
      <c r="B49" s="176" t="s">
        <v>802</v>
      </c>
      <c r="C49" s="208">
        <v>5.1599999999999997E-4</v>
      </c>
      <c r="D49" s="208">
        <v>1.07E-4</v>
      </c>
      <c r="E49" s="208">
        <v>-2.2599999999999999E-4</v>
      </c>
      <c r="F49" s="208">
        <v>1E-3</v>
      </c>
      <c r="G49" s="208">
        <v>1.2899999999999999E-3</v>
      </c>
      <c r="H49" s="208">
        <v>-4.3300000000000001E-4</v>
      </c>
      <c r="I49" s="208">
        <v>2.9030000000000002E-3</v>
      </c>
      <c r="J49" s="208">
        <v>1.194E-3</v>
      </c>
      <c r="K49" s="208">
        <v>1.933E-3</v>
      </c>
      <c r="L49" s="208">
        <v>8.7100000000000003E-4</v>
      </c>
      <c r="M49" s="208">
        <v>-1.3300000000000001E-4</v>
      </c>
      <c r="N49" s="208">
        <v>4.84E-4</v>
      </c>
      <c r="O49" s="208">
        <v>-2.5799999999999998E-4</v>
      </c>
      <c r="P49" s="208">
        <v>1.7899999999999999E-4</v>
      </c>
      <c r="Q49" s="208">
        <v>1.2899999999999999E-4</v>
      </c>
      <c r="R49" s="208">
        <v>1.6699999999999999E-4</v>
      </c>
      <c r="S49" s="208">
        <v>6.1300000000000005E-4</v>
      </c>
      <c r="T49" s="208">
        <v>2.9999999999999997E-4</v>
      </c>
      <c r="U49" s="208">
        <v>4.5199999999999998E-4</v>
      </c>
      <c r="V49" s="208">
        <v>6.1300000000000005E-4</v>
      </c>
      <c r="W49" s="208">
        <v>5.9999999999999995E-4</v>
      </c>
      <c r="X49" s="208">
        <v>1.5809999999999999E-3</v>
      </c>
      <c r="Y49" s="208">
        <v>2.0330000000000001E-3</v>
      </c>
      <c r="Z49" s="208">
        <v>9.68E-4</v>
      </c>
      <c r="AA49" s="208">
        <v>1.2260000000000001E-3</v>
      </c>
      <c r="AB49" s="208">
        <v>-1.03E-4</v>
      </c>
      <c r="AC49" s="208">
        <v>9.68E-4</v>
      </c>
      <c r="AD49" s="208">
        <v>-1E-4</v>
      </c>
      <c r="AE49" s="208">
        <v>1.2260000000000001E-3</v>
      </c>
      <c r="AF49" s="208">
        <v>2.9999999999999997E-4</v>
      </c>
      <c r="AG49" s="208">
        <v>4.5199999999999998E-4</v>
      </c>
      <c r="AH49" s="208">
        <v>3.5500000000000001E-4</v>
      </c>
      <c r="AI49" s="208">
        <v>3.6699999999999998E-4</v>
      </c>
      <c r="AJ49" s="208">
        <v>2.9E-4</v>
      </c>
      <c r="AK49" s="208">
        <v>2.33E-4</v>
      </c>
      <c r="AL49" s="208">
        <v>1.94E-4</v>
      </c>
      <c r="AM49" s="208">
        <v>5.8100000000000003E-4</v>
      </c>
      <c r="AN49" s="208">
        <v>3.57E-4</v>
      </c>
      <c r="AO49" s="208">
        <v>5.8100000000000003E-4</v>
      </c>
      <c r="AP49" s="208">
        <v>2.33E-4</v>
      </c>
      <c r="AQ49" s="208">
        <v>5.8E-4</v>
      </c>
      <c r="AR49" s="208">
        <v>4.3300000000000001E-4</v>
      </c>
      <c r="AS49" s="208">
        <v>7.7399999999999995E-4</v>
      </c>
      <c r="AT49" s="208">
        <v>2.5799999999999998E-4</v>
      </c>
      <c r="AU49" s="208">
        <v>3.6699999999999998E-4</v>
      </c>
      <c r="AV49" s="208">
        <v>3.5500000000000001E-4</v>
      </c>
      <c r="AW49" s="208">
        <v>4.6700000000000002E-4</v>
      </c>
      <c r="AX49" s="208">
        <v>6.4499999999999996E-4</v>
      </c>
      <c r="AY49" s="208">
        <v>-4.29667E-4</v>
      </c>
      <c r="AZ49" s="208">
        <v>-7.1299999999999998E-5</v>
      </c>
      <c r="BA49" s="324">
        <v>2.36333E-4</v>
      </c>
      <c r="BB49" s="324">
        <v>1.3300000000000001E-4</v>
      </c>
      <c r="BC49" s="324">
        <v>1.7699999999999999E-4</v>
      </c>
      <c r="BD49" s="324">
        <v>1.6640000000000001E-4</v>
      </c>
      <c r="BE49" s="324">
        <v>5.7800000000000002E-5</v>
      </c>
      <c r="BF49" s="324">
        <v>-1.9999999999999999E-7</v>
      </c>
      <c r="BG49" s="324">
        <v>1.8679999999999999E-4</v>
      </c>
      <c r="BH49" s="324">
        <v>-1.2799999999999999E-5</v>
      </c>
      <c r="BI49" s="324">
        <v>-5.3199999999999999E-5</v>
      </c>
      <c r="BJ49" s="324">
        <v>-1.7440000000000001E-4</v>
      </c>
      <c r="BK49" s="324">
        <v>-4.29667E-4</v>
      </c>
      <c r="BL49" s="324">
        <v>-7.1333299999999997E-5</v>
      </c>
      <c r="BM49" s="324">
        <v>2.36333E-4</v>
      </c>
      <c r="BN49" s="324">
        <v>1.3300000000000001E-4</v>
      </c>
      <c r="BO49" s="324">
        <v>1.7699999999999999E-4</v>
      </c>
      <c r="BP49" s="324">
        <v>1.6640000000000001E-4</v>
      </c>
      <c r="BQ49" s="324">
        <v>5.7800000000000002E-5</v>
      </c>
      <c r="BR49" s="324">
        <v>-1.9999999999999999E-7</v>
      </c>
      <c r="BS49" s="324">
        <v>1.8679999999999999E-4</v>
      </c>
      <c r="BT49" s="324">
        <v>-1.2799999999999999E-5</v>
      </c>
      <c r="BU49" s="324">
        <v>-5.3199999999999999E-5</v>
      </c>
      <c r="BV49" s="324">
        <v>-1.7440000000000001E-4</v>
      </c>
      <c r="BX49" s="698"/>
      <c r="BY49" s="698"/>
    </row>
    <row r="50" spans="1:79" s="156" customFormat="1" ht="11.1" customHeight="1" x14ac:dyDescent="0.2">
      <c r="A50" s="61" t="s">
        <v>755</v>
      </c>
      <c r="B50" s="176" t="s">
        <v>570</v>
      </c>
      <c r="C50" s="208">
        <v>18.462516999999998</v>
      </c>
      <c r="D50" s="208">
        <v>18.283391999999999</v>
      </c>
      <c r="E50" s="208">
        <v>19.144386999999998</v>
      </c>
      <c r="F50" s="208">
        <v>19.589333</v>
      </c>
      <c r="G50" s="208">
        <v>19.886968</v>
      </c>
      <c r="H50" s="208">
        <v>20.430067999999999</v>
      </c>
      <c r="I50" s="208">
        <v>20.212903000000001</v>
      </c>
      <c r="J50" s="208">
        <v>20.443324</v>
      </c>
      <c r="K50" s="208">
        <v>19.591032999999999</v>
      </c>
      <c r="L50" s="208">
        <v>19.294934999999999</v>
      </c>
      <c r="M50" s="208">
        <v>19.612300000000001</v>
      </c>
      <c r="N50" s="208">
        <v>19.615355000000001</v>
      </c>
      <c r="O50" s="208">
        <v>18.872710999999999</v>
      </c>
      <c r="P50" s="208">
        <v>18.372036000000001</v>
      </c>
      <c r="Q50" s="208">
        <v>19.026966999999999</v>
      </c>
      <c r="R50" s="208">
        <v>19.308633</v>
      </c>
      <c r="S50" s="208">
        <v>19.698806000000001</v>
      </c>
      <c r="T50" s="208">
        <v>20.136199999999999</v>
      </c>
      <c r="U50" s="208">
        <v>20.216356000000001</v>
      </c>
      <c r="V50" s="208">
        <v>20.357548999999999</v>
      </c>
      <c r="W50" s="208">
        <v>19.181733999999999</v>
      </c>
      <c r="X50" s="208">
        <v>18.749290999999999</v>
      </c>
      <c r="Y50" s="208">
        <v>19.197066</v>
      </c>
      <c r="Z50" s="208">
        <v>19.243611999999999</v>
      </c>
      <c r="AA50" s="208">
        <v>18.538032000000001</v>
      </c>
      <c r="AB50" s="208">
        <v>18.321345000000001</v>
      </c>
      <c r="AC50" s="208">
        <v>17.104775</v>
      </c>
      <c r="AD50" s="208">
        <v>14.217566</v>
      </c>
      <c r="AE50" s="208">
        <v>14.923227000000001</v>
      </c>
      <c r="AF50" s="208">
        <v>16.343900999999999</v>
      </c>
      <c r="AG50" s="208">
        <v>17.077065000000001</v>
      </c>
      <c r="AH50" s="208">
        <v>17.248549000000001</v>
      </c>
      <c r="AI50" s="208">
        <v>16.371732999999999</v>
      </c>
      <c r="AJ50" s="208">
        <v>16.065161</v>
      </c>
      <c r="AK50" s="208">
        <v>16.237067</v>
      </c>
      <c r="AL50" s="208">
        <v>16.355806999999999</v>
      </c>
      <c r="AM50" s="208">
        <v>16.170483999999998</v>
      </c>
      <c r="AN50" s="208">
        <v>14.786965</v>
      </c>
      <c r="AO50" s="208">
        <v>16.966418999999998</v>
      </c>
      <c r="AP50" s="208">
        <v>17.817931999999999</v>
      </c>
      <c r="AQ50" s="208">
        <v>18.444063</v>
      </c>
      <c r="AR50" s="208">
        <v>18.971397</v>
      </c>
      <c r="AS50" s="208">
        <v>18.796386999999999</v>
      </c>
      <c r="AT50" s="208">
        <v>18.570581000000001</v>
      </c>
      <c r="AU50" s="208">
        <v>17.789234</v>
      </c>
      <c r="AV50" s="208">
        <v>17.689032999999998</v>
      </c>
      <c r="AW50" s="208">
        <v>18.054500000000001</v>
      </c>
      <c r="AX50" s="208">
        <v>17.979064000000001</v>
      </c>
      <c r="AY50" s="208">
        <v>17.156814692000001</v>
      </c>
      <c r="AZ50" s="208">
        <v>17.467290093999999</v>
      </c>
      <c r="BA50" s="324">
        <v>17.918759999999999</v>
      </c>
      <c r="BB50" s="324">
        <v>18.284109999999998</v>
      </c>
      <c r="BC50" s="324">
        <v>19.32544</v>
      </c>
      <c r="BD50" s="324">
        <v>19.638310000000001</v>
      </c>
      <c r="BE50" s="324">
        <v>19.70842</v>
      </c>
      <c r="BF50" s="324">
        <v>19.715959999999999</v>
      </c>
      <c r="BG50" s="324">
        <v>18.83644</v>
      </c>
      <c r="BH50" s="324">
        <v>17.828939999999999</v>
      </c>
      <c r="BI50" s="324">
        <v>18.250599999999999</v>
      </c>
      <c r="BJ50" s="324">
        <v>18.52533</v>
      </c>
      <c r="BK50" s="324">
        <v>17.375139999999998</v>
      </c>
      <c r="BL50" s="324">
        <v>16.635639999999999</v>
      </c>
      <c r="BM50" s="324">
        <v>17.839980000000001</v>
      </c>
      <c r="BN50" s="324">
        <v>18.630099999999999</v>
      </c>
      <c r="BO50" s="324">
        <v>19.621089999999999</v>
      </c>
      <c r="BP50" s="324">
        <v>19.77909</v>
      </c>
      <c r="BQ50" s="324">
        <v>19.892600000000002</v>
      </c>
      <c r="BR50" s="324">
        <v>19.983779999999999</v>
      </c>
      <c r="BS50" s="324">
        <v>18.779499999999999</v>
      </c>
      <c r="BT50" s="324">
        <v>18.074839999999998</v>
      </c>
      <c r="BU50" s="324">
        <v>18.568490000000001</v>
      </c>
      <c r="BV50" s="324">
        <v>18.881170000000001</v>
      </c>
      <c r="BX50" s="698"/>
      <c r="BY50" s="698"/>
      <c r="BZ50" s="700"/>
      <c r="CA50" s="699"/>
    </row>
    <row r="51" spans="1:79" s="156" customFormat="1" ht="11.1" customHeight="1" x14ac:dyDescent="0.2">
      <c r="A51" s="61"/>
      <c r="B51" s="155"/>
      <c r="C51" s="208"/>
      <c r="D51" s="208"/>
      <c r="E51" s="208"/>
      <c r="F51" s="208"/>
      <c r="G51" s="208"/>
      <c r="H51" s="208"/>
      <c r="I51" s="208"/>
      <c r="J51" s="208"/>
      <c r="K51" s="208"/>
      <c r="L51" s="208"/>
      <c r="M51" s="208"/>
      <c r="N51" s="208"/>
      <c r="O51" s="208"/>
      <c r="P51" s="208"/>
      <c r="Q51" s="208"/>
      <c r="R51" s="208"/>
      <c r="S51" s="208"/>
      <c r="T51" s="208"/>
      <c r="U51" s="208"/>
      <c r="V51" s="208"/>
      <c r="W51" s="208"/>
      <c r="X51" s="208"/>
      <c r="Y51" s="208"/>
      <c r="Z51" s="208"/>
      <c r="AA51" s="208"/>
      <c r="AB51" s="208"/>
      <c r="AC51" s="208"/>
      <c r="AD51" s="208"/>
      <c r="AE51" s="208"/>
      <c r="AF51" s="208"/>
      <c r="AG51" s="208"/>
      <c r="AH51" s="208"/>
      <c r="AI51" s="208"/>
      <c r="AJ51" s="208"/>
      <c r="AK51" s="208"/>
      <c r="AL51" s="208"/>
      <c r="AM51" s="208"/>
      <c r="AN51" s="208"/>
      <c r="AO51" s="208"/>
      <c r="AP51" s="208"/>
      <c r="AQ51" s="208"/>
      <c r="AR51" s="208"/>
      <c r="AS51" s="208"/>
      <c r="AT51" s="208"/>
      <c r="AU51" s="208"/>
      <c r="AV51" s="208"/>
      <c r="AW51" s="208"/>
      <c r="AX51" s="208"/>
      <c r="AY51" s="208"/>
      <c r="AZ51" s="208"/>
      <c r="BA51" s="324"/>
      <c r="BB51" s="324"/>
      <c r="BC51" s="324"/>
      <c r="BD51" s="324"/>
      <c r="BE51" s="324"/>
      <c r="BF51" s="324"/>
      <c r="BG51" s="324"/>
      <c r="BH51" s="324"/>
      <c r="BI51" s="324"/>
      <c r="BJ51" s="324"/>
      <c r="BK51" s="324"/>
      <c r="BL51" s="324"/>
      <c r="BM51" s="324"/>
      <c r="BN51" s="324"/>
      <c r="BO51" s="324"/>
      <c r="BP51" s="324"/>
      <c r="BQ51" s="324"/>
      <c r="BR51" s="324"/>
      <c r="BS51" s="324"/>
      <c r="BT51" s="324"/>
      <c r="BU51" s="324"/>
      <c r="BV51" s="324"/>
    </row>
    <row r="52" spans="1:79" ht="11.1" customHeight="1" x14ac:dyDescent="0.2">
      <c r="A52" s="61" t="s">
        <v>505</v>
      </c>
      <c r="B52" s="177" t="s">
        <v>406</v>
      </c>
      <c r="C52" s="208">
        <v>1.1024210000000001</v>
      </c>
      <c r="D52" s="208">
        <v>1.0965020000000001</v>
      </c>
      <c r="E52" s="208">
        <v>1.095742</v>
      </c>
      <c r="F52" s="208">
        <v>1.113267</v>
      </c>
      <c r="G52" s="208">
        <v>1.1414200000000001</v>
      </c>
      <c r="H52" s="208">
        <v>1.1328990000000001</v>
      </c>
      <c r="I52" s="208">
        <v>1.1689050000000001</v>
      </c>
      <c r="J52" s="208">
        <v>1.1854849999999999</v>
      </c>
      <c r="K52" s="208">
        <v>1.1408659999999999</v>
      </c>
      <c r="L52" s="208">
        <v>1.1155809999999999</v>
      </c>
      <c r="M52" s="208">
        <v>1.1494329999999999</v>
      </c>
      <c r="N52" s="208">
        <v>1.210356</v>
      </c>
      <c r="O52" s="208">
        <v>1.108708</v>
      </c>
      <c r="P52" s="208">
        <v>1.007071</v>
      </c>
      <c r="Q52" s="208">
        <v>1.0383579999999999</v>
      </c>
      <c r="R52" s="208">
        <v>1.0650999999999999</v>
      </c>
      <c r="S52" s="208">
        <v>1.064227</v>
      </c>
      <c r="T52" s="208">
        <v>1.0761670000000001</v>
      </c>
      <c r="U52" s="208">
        <v>1.066033</v>
      </c>
      <c r="V52" s="208">
        <v>1.098679</v>
      </c>
      <c r="W52" s="208">
        <v>1.0174989999999999</v>
      </c>
      <c r="X52" s="208">
        <v>1.0142260000000001</v>
      </c>
      <c r="Y52" s="208">
        <v>1.1312009999999999</v>
      </c>
      <c r="Z52" s="208">
        <v>1.1334200000000001</v>
      </c>
      <c r="AA52" s="208">
        <v>1.128098</v>
      </c>
      <c r="AB52" s="208">
        <v>0.94134399999999996</v>
      </c>
      <c r="AC52" s="208">
        <v>0.97412799999999999</v>
      </c>
      <c r="AD52" s="208">
        <v>0.77373199999999998</v>
      </c>
      <c r="AE52" s="208">
        <v>0.80803000000000003</v>
      </c>
      <c r="AF52" s="208">
        <v>0.87066600000000005</v>
      </c>
      <c r="AG52" s="208">
        <v>0.92867699999999997</v>
      </c>
      <c r="AH52" s="208">
        <v>0.923902</v>
      </c>
      <c r="AI52" s="208">
        <v>0.94806900000000005</v>
      </c>
      <c r="AJ52" s="208">
        <v>0.92429099999999997</v>
      </c>
      <c r="AK52" s="208">
        <v>0.93443299999999996</v>
      </c>
      <c r="AL52" s="208">
        <v>0.91493599999999997</v>
      </c>
      <c r="AM52" s="208">
        <v>0.89135200000000003</v>
      </c>
      <c r="AN52" s="208">
        <v>0.764571</v>
      </c>
      <c r="AO52" s="208">
        <v>0.86361500000000002</v>
      </c>
      <c r="AP52" s="208">
        <v>0.94893499999999997</v>
      </c>
      <c r="AQ52" s="208">
        <v>1.0244139999999999</v>
      </c>
      <c r="AR52" s="208">
        <v>0.92243299999999995</v>
      </c>
      <c r="AS52" s="208">
        <v>0.95987199999999995</v>
      </c>
      <c r="AT52" s="208">
        <v>1.0087410000000001</v>
      </c>
      <c r="AU52" s="208">
        <v>0.93666400000000005</v>
      </c>
      <c r="AV52" s="208">
        <v>1.01329</v>
      </c>
      <c r="AW52" s="208">
        <v>1.012602</v>
      </c>
      <c r="AX52" s="208">
        <v>1.083261</v>
      </c>
      <c r="AY52" s="208">
        <v>1.109761</v>
      </c>
      <c r="AZ52" s="208">
        <v>0.97777700000000001</v>
      </c>
      <c r="BA52" s="324">
        <v>1.0332269999999999</v>
      </c>
      <c r="BB52" s="324">
        <v>1.0397130000000001</v>
      </c>
      <c r="BC52" s="324">
        <v>1.0290889999999999</v>
      </c>
      <c r="BD52" s="324">
        <v>1.024222</v>
      </c>
      <c r="BE52" s="324">
        <v>1.034465</v>
      </c>
      <c r="BF52" s="324">
        <v>1.0740449999999999</v>
      </c>
      <c r="BG52" s="324">
        <v>1.0486340000000001</v>
      </c>
      <c r="BH52" s="324">
        <v>0.99700319999999998</v>
      </c>
      <c r="BI52" s="324">
        <v>1.0787150000000001</v>
      </c>
      <c r="BJ52" s="324">
        <v>1.0966009999999999</v>
      </c>
      <c r="BK52" s="324">
        <v>1.0754239999999999</v>
      </c>
      <c r="BL52" s="324">
        <v>1.0136750000000001</v>
      </c>
      <c r="BM52" s="324">
        <v>0.99336029999999997</v>
      </c>
      <c r="BN52" s="324">
        <v>0.99728240000000001</v>
      </c>
      <c r="BO52" s="324">
        <v>1.0138069999999999</v>
      </c>
      <c r="BP52" s="324">
        <v>1.0021139999999999</v>
      </c>
      <c r="BQ52" s="324">
        <v>1.01024</v>
      </c>
      <c r="BR52" s="324">
        <v>1.051434</v>
      </c>
      <c r="BS52" s="324">
        <v>0.99031800000000003</v>
      </c>
      <c r="BT52" s="324">
        <v>0.95921940000000006</v>
      </c>
      <c r="BU52" s="324">
        <v>1.0114369999999999</v>
      </c>
      <c r="BV52" s="324">
        <v>1.048986</v>
      </c>
    </row>
    <row r="53" spans="1:79" ht="11.1" customHeight="1" x14ac:dyDescent="0.2">
      <c r="A53" s="61"/>
      <c r="B53" s="157"/>
      <c r="C53" s="208"/>
      <c r="D53" s="208"/>
      <c r="E53" s="208"/>
      <c r="F53" s="208"/>
      <c r="G53" s="208"/>
      <c r="H53" s="208"/>
      <c r="I53" s="208"/>
      <c r="J53" s="208"/>
      <c r="K53" s="208"/>
      <c r="L53" s="208"/>
      <c r="M53" s="208"/>
      <c r="N53" s="208"/>
      <c r="O53" s="208"/>
      <c r="P53" s="208"/>
      <c r="Q53" s="208"/>
      <c r="R53" s="208"/>
      <c r="S53" s="208"/>
      <c r="T53" s="208"/>
      <c r="U53" s="208"/>
      <c r="V53" s="208"/>
      <c r="W53" s="208"/>
      <c r="X53" s="208"/>
      <c r="Y53" s="208"/>
      <c r="Z53" s="208"/>
      <c r="AA53" s="208"/>
      <c r="AB53" s="208"/>
      <c r="AC53" s="208"/>
      <c r="AD53" s="208"/>
      <c r="AE53" s="208"/>
      <c r="AF53" s="208"/>
      <c r="AG53" s="208"/>
      <c r="AH53" s="208"/>
      <c r="AI53" s="208"/>
      <c r="AJ53" s="208"/>
      <c r="AK53" s="208"/>
      <c r="AL53" s="208"/>
      <c r="AM53" s="208"/>
      <c r="AN53" s="208"/>
      <c r="AO53" s="208"/>
      <c r="AP53" s="208"/>
      <c r="AQ53" s="208"/>
      <c r="AR53" s="208"/>
      <c r="AS53" s="208"/>
      <c r="AT53" s="208"/>
      <c r="AU53" s="208"/>
      <c r="AV53" s="208"/>
      <c r="AW53" s="208"/>
      <c r="AX53" s="208"/>
      <c r="AY53" s="208"/>
      <c r="AZ53" s="208"/>
      <c r="BA53" s="324"/>
      <c r="BB53" s="324"/>
      <c r="BC53" s="324"/>
      <c r="BD53" s="324"/>
      <c r="BE53" s="324"/>
      <c r="BF53" s="324"/>
      <c r="BG53" s="324"/>
      <c r="BH53" s="324"/>
      <c r="BI53" s="324"/>
      <c r="BJ53" s="324"/>
      <c r="BK53" s="324"/>
      <c r="BL53" s="324"/>
      <c r="BM53" s="324"/>
      <c r="BN53" s="324"/>
      <c r="BO53" s="324"/>
      <c r="BP53" s="324"/>
      <c r="BQ53" s="324"/>
      <c r="BR53" s="324"/>
      <c r="BS53" s="324"/>
      <c r="BT53" s="324"/>
      <c r="BU53" s="324"/>
      <c r="BV53" s="324"/>
    </row>
    <row r="54" spans="1:79" ht="11.1" customHeight="1" x14ac:dyDescent="0.2">
      <c r="A54" s="57"/>
      <c r="B54" s="154" t="s">
        <v>571</v>
      </c>
      <c r="C54" s="208"/>
      <c r="D54" s="208"/>
      <c r="E54" s="208"/>
      <c r="F54" s="208"/>
      <c r="G54" s="208"/>
      <c r="H54" s="208"/>
      <c r="I54" s="208"/>
      <c r="J54" s="208"/>
      <c r="K54" s="208"/>
      <c r="L54" s="208"/>
      <c r="M54" s="208"/>
      <c r="N54" s="208"/>
      <c r="O54" s="208"/>
      <c r="P54" s="208"/>
      <c r="Q54" s="208"/>
      <c r="R54" s="208"/>
      <c r="S54" s="208"/>
      <c r="T54" s="208"/>
      <c r="U54" s="208"/>
      <c r="V54" s="208"/>
      <c r="W54" s="208"/>
      <c r="X54" s="208"/>
      <c r="Y54" s="208"/>
      <c r="Z54" s="208"/>
      <c r="AA54" s="208"/>
      <c r="AB54" s="208"/>
      <c r="AC54" s="208"/>
      <c r="AD54" s="208"/>
      <c r="AE54" s="208"/>
      <c r="AF54" s="208"/>
      <c r="AG54" s="208"/>
      <c r="AH54" s="208"/>
      <c r="AI54" s="208"/>
      <c r="AJ54" s="208"/>
      <c r="AK54" s="208"/>
      <c r="AL54" s="208"/>
      <c r="AM54" s="208"/>
      <c r="AN54" s="208"/>
      <c r="AO54" s="208"/>
      <c r="AP54" s="208"/>
      <c r="AQ54" s="208"/>
      <c r="AR54" s="208"/>
      <c r="AS54" s="208"/>
      <c r="AT54" s="208"/>
      <c r="AU54" s="208"/>
      <c r="AV54" s="208"/>
      <c r="AW54" s="208"/>
      <c r="AX54" s="208"/>
      <c r="AY54" s="208"/>
      <c r="AZ54" s="208"/>
      <c r="BA54" s="324"/>
      <c r="BB54" s="324"/>
      <c r="BC54" s="324"/>
      <c r="BD54" s="324"/>
      <c r="BE54" s="324"/>
      <c r="BF54" s="324"/>
      <c r="BG54" s="324"/>
      <c r="BH54" s="324"/>
      <c r="BI54" s="324"/>
      <c r="BJ54" s="324"/>
      <c r="BK54" s="324"/>
      <c r="BL54" s="324"/>
      <c r="BM54" s="324"/>
      <c r="BN54" s="324"/>
      <c r="BO54" s="324"/>
      <c r="BP54" s="324"/>
      <c r="BQ54" s="324"/>
      <c r="BR54" s="324"/>
      <c r="BS54" s="324"/>
      <c r="BT54" s="324"/>
      <c r="BU54" s="324"/>
      <c r="BV54" s="324"/>
    </row>
    <row r="55" spans="1:79" ht="11.1" customHeight="1" x14ac:dyDescent="0.2">
      <c r="A55" s="565" t="s">
        <v>969</v>
      </c>
      <c r="B55" s="566" t="s">
        <v>961</v>
      </c>
      <c r="C55" s="208">
        <v>0.39277400000000001</v>
      </c>
      <c r="D55" s="208">
        <v>0.40939300000000001</v>
      </c>
      <c r="E55" s="208">
        <v>0.63161299999999998</v>
      </c>
      <c r="F55" s="208">
        <v>0.80033299999999996</v>
      </c>
      <c r="G55" s="208">
        <v>0.85506499999999996</v>
      </c>
      <c r="H55" s="208">
        <v>0.87393299999999996</v>
      </c>
      <c r="I55" s="208">
        <v>0.87009700000000001</v>
      </c>
      <c r="J55" s="208">
        <v>0.88048400000000004</v>
      </c>
      <c r="K55" s="208">
        <v>0.65033300000000005</v>
      </c>
      <c r="L55" s="208">
        <v>0.464032</v>
      </c>
      <c r="M55" s="208">
        <v>0.39513300000000001</v>
      </c>
      <c r="N55" s="208">
        <v>0.37303199999999997</v>
      </c>
      <c r="O55" s="208">
        <v>0.36767699999999998</v>
      </c>
      <c r="P55" s="208">
        <v>0.42875000000000002</v>
      </c>
      <c r="Q55" s="208">
        <v>0.62864500000000001</v>
      </c>
      <c r="R55" s="208">
        <v>0.80416699999999997</v>
      </c>
      <c r="S55" s="208">
        <v>0.86735499999999999</v>
      </c>
      <c r="T55" s="208">
        <v>0.85940000000000005</v>
      </c>
      <c r="U55" s="208">
        <v>0.85199999999999998</v>
      </c>
      <c r="V55" s="208">
        <v>0.80619399999999997</v>
      </c>
      <c r="W55" s="208">
        <v>0.61306700000000003</v>
      </c>
      <c r="X55" s="208">
        <v>0.40922599999999998</v>
      </c>
      <c r="Y55" s="208">
        <v>0.27229999999999999</v>
      </c>
      <c r="Z55" s="208">
        <v>0.34790300000000002</v>
      </c>
      <c r="AA55" s="208">
        <v>0.38783899999999999</v>
      </c>
      <c r="AB55" s="208">
        <v>0.381241</v>
      </c>
      <c r="AC55" s="208">
        <v>0.621</v>
      </c>
      <c r="AD55" s="208">
        <v>0.68279999999999996</v>
      </c>
      <c r="AE55" s="208">
        <v>0.67103199999999996</v>
      </c>
      <c r="AF55" s="208">
        <v>0.71040000000000003</v>
      </c>
      <c r="AG55" s="208">
        <v>0.73216099999999995</v>
      </c>
      <c r="AH55" s="208">
        <v>0.712032</v>
      </c>
      <c r="AI55" s="208">
        <v>0.55546700000000004</v>
      </c>
      <c r="AJ55" s="208">
        <v>0.40983900000000001</v>
      </c>
      <c r="AK55" s="208">
        <v>0.33329999999999999</v>
      </c>
      <c r="AL55" s="208">
        <v>0.346968</v>
      </c>
      <c r="AM55" s="208">
        <v>0.36725799999999997</v>
      </c>
      <c r="AN55" s="208">
        <v>0.34267900000000001</v>
      </c>
      <c r="AO55" s="208">
        <v>0.59428999999999998</v>
      </c>
      <c r="AP55" s="208">
        <v>0.778667</v>
      </c>
      <c r="AQ55" s="208">
        <v>0.89974100000000001</v>
      </c>
      <c r="AR55" s="208">
        <v>0.88090000000000002</v>
      </c>
      <c r="AS55" s="208">
        <v>0.84980699999999998</v>
      </c>
      <c r="AT55" s="208">
        <v>0.80548399999999998</v>
      </c>
      <c r="AU55" s="208">
        <v>0.60673299999999997</v>
      </c>
      <c r="AV55" s="208">
        <v>0.48303200000000002</v>
      </c>
      <c r="AW55" s="208">
        <v>0.38526700000000003</v>
      </c>
      <c r="AX55" s="208">
        <v>0.38845200000000002</v>
      </c>
      <c r="AY55" s="208">
        <v>0.40292283000000001</v>
      </c>
      <c r="AZ55" s="208">
        <v>0.44260379</v>
      </c>
      <c r="BA55" s="324">
        <v>0.65474120000000002</v>
      </c>
      <c r="BB55" s="324">
        <v>0.80054519999999996</v>
      </c>
      <c r="BC55" s="324">
        <v>0.84001840000000005</v>
      </c>
      <c r="BD55" s="324">
        <v>0.87799240000000001</v>
      </c>
      <c r="BE55" s="324">
        <v>0.86639160000000004</v>
      </c>
      <c r="BF55" s="324">
        <v>0.83738369999999995</v>
      </c>
      <c r="BG55" s="324">
        <v>0.6170755</v>
      </c>
      <c r="BH55" s="324">
        <v>0.45416309999999999</v>
      </c>
      <c r="BI55" s="324">
        <v>0.33695619999999998</v>
      </c>
      <c r="BJ55" s="324">
        <v>0.36018909999999998</v>
      </c>
      <c r="BK55" s="324">
        <v>0.37009049999999999</v>
      </c>
      <c r="BL55" s="324">
        <v>0.42794120000000002</v>
      </c>
      <c r="BM55" s="324">
        <v>0.65087410000000001</v>
      </c>
      <c r="BN55" s="324">
        <v>0.79421540000000002</v>
      </c>
      <c r="BO55" s="324">
        <v>0.84035890000000002</v>
      </c>
      <c r="BP55" s="324">
        <v>0.8779479</v>
      </c>
      <c r="BQ55" s="324">
        <v>0.86593779999999998</v>
      </c>
      <c r="BR55" s="324">
        <v>0.83530689999999996</v>
      </c>
      <c r="BS55" s="324">
        <v>0.61564549999999996</v>
      </c>
      <c r="BT55" s="324">
        <v>0.45318399999999998</v>
      </c>
      <c r="BU55" s="324">
        <v>0.33143040000000001</v>
      </c>
      <c r="BV55" s="324">
        <v>0.34457080000000001</v>
      </c>
    </row>
    <row r="56" spans="1:79" ht="11.1" customHeight="1" x14ac:dyDescent="0.2">
      <c r="A56" s="61" t="s">
        <v>756</v>
      </c>
      <c r="B56" s="176" t="s">
        <v>407</v>
      </c>
      <c r="C56" s="208">
        <v>9.5288389999999996</v>
      </c>
      <c r="D56" s="208">
        <v>9.7971430000000002</v>
      </c>
      <c r="E56" s="208">
        <v>10.052516000000001</v>
      </c>
      <c r="F56" s="208">
        <v>9.9741999999999997</v>
      </c>
      <c r="G56" s="208">
        <v>10.138323</v>
      </c>
      <c r="H56" s="208">
        <v>10.313632999999999</v>
      </c>
      <c r="I56" s="208">
        <v>10.174097</v>
      </c>
      <c r="J56" s="208">
        <v>10.242613</v>
      </c>
      <c r="K56" s="208">
        <v>9.9268999999999998</v>
      </c>
      <c r="L56" s="208">
        <v>10.30071</v>
      </c>
      <c r="M56" s="208">
        <v>10.24</v>
      </c>
      <c r="N56" s="208">
        <v>10.020032</v>
      </c>
      <c r="O56" s="208">
        <v>9.7469999999999999</v>
      </c>
      <c r="P56" s="208">
        <v>9.7441790000000008</v>
      </c>
      <c r="Q56" s="208">
        <v>10.060226</v>
      </c>
      <c r="R56" s="208">
        <v>10.019567</v>
      </c>
      <c r="S56" s="208">
        <v>10.229419</v>
      </c>
      <c r="T56" s="208">
        <v>10.235799999999999</v>
      </c>
      <c r="U56" s="208">
        <v>10.240226</v>
      </c>
      <c r="V56" s="208">
        <v>10.436935999999999</v>
      </c>
      <c r="W56" s="208">
        <v>9.9161330000000003</v>
      </c>
      <c r="X56" s="208">
        <v>10.258645</v>
      </c>
      <c r="Y56" s="208">
        <v>10.228866999999999</v>
      </c>
      <c r="Z56" s="208">
        <v>9.9917099999999994</v>
      </c>
      <c r="AA56" s="208">
        <v>9.6259680000000003</v>
      </c>
      <c r="AB56" s="208">
        <v>9.7424140000000001</v>
      </c>
      <c r="AC56" s="208">
        <v>8.5758390000000002</v>
      </c>
      <c r="AD56" s="208">
        <v>6.3654000000000002</v>
      </c>
      <c r="AE56" s="208">
        <v>7.4764520000000001</v>
      </c>
      <c r="AF56" s="208">
        <v>8.7479669999999992</v>
      </c>
      <c r="AG56" s="208">
        <v>9.026097</v>
      </c>
      <c r="AH56" s="208">
        <v>9.3119029999999992</v>
      </c>
      <c r="AI56" s="208">
        <v>9.0901329999999998</v>
      </c>
      <c r="AJ56" s="208">
        <v>9.2523549999999997</v>
      </c>
      <c r="AK56" s="208">
        <v>8.8832000000000004</v>
      </c>
      <c r="AL56" s="208">
        <v>8.8092900000000007</v>
      </c>
      <c r="AM56" s="208">
        <v>8.519774</v>
      </c>
      <c r="AN56" s="208">
        <v>8.3963570000000001</v>
      </c>
      <c r="AO56" s="208">
        <v>9.2834520000000005</v>
      </c>
      <c r="AP56" s="208">
        <v>9.6359999999999992</v>
      </c>
      <c r="AQ56" s="208">
        <v>9.8667090000000002</v>
      </c>
      <c r="AR56" s="208">
        <v>9.9492329999999995</v>
      </c>
      <c r="AS56" s="208">
        <v>9.9333229999999997</v>
      </c>
      <c r="AT56" s="208">
        <v>9.8645479999999992</v>
      </c>
      <c r="AU56" s="208">
        <v>9.6735000000000007</v>
      </c>
      <c r="AV56" s="208">
        <v>9.6965810000000001</v>
      </c>
      <c r="AW56" s="208">
        <v>9.7026669999999999</v>
      </c>
      <c r="AX56" s="208">
        <v>9.6581609999999998</v>
      </c>
      <c r="AY56" s="208">
        <v>8.7605483871000001</v>
      </c>
      <c r="AZ56" s="208">
        <v>9.2440281428999995</v>
      </c>
      <c r="BA56" s="324">
        <v>9.3608650000000004</v>
      </c>
      <c r="BB56" s="324">
        <v>9.4301600000000008</v>
      </c>
      <c r="BC56" s="324">
        <v>9.9144889999999997</v>
      </c>
      <c r="BD56" s="324">
        <v>10.01094</v>
      </c>
      <c r="BE56" s="324">
        <v>9.9496649999999995</v>
      </c>
      <c r="BF56" s="324">
        <v>9.9916409999999996</v>
      </c>
      <c r="BG56" s="324">
        <v>9.7951149999999991</v>
      </c>
      <c r="BH56" s="324">
        <v>9.6859260000000003</v>
      </c>
      <c r="BI56" s="324">
        <v>9.7744590000000002</v>
      </c>
      <c r="BJ56" s="324">
        <v>9.5834430000000008</v>
      </c>
      <c r="BK56" s="324">
        <v>9.1236829999999998</v>
      </c>
      <c r="BL56" s="324">
        <v>8.9842309999999994</v>
      </c>
      <c r="BM56" s="324">
        <v>9.3186529999999994</v>
      </c>
      <c r="BN56" s="324">
        <v>9.6240900000000007</v>
      </c>
      <c r="BO56" s="324">
        <v>9.9615639999999992</v>
      </c>
      <c r="BP56" s="324">
        <v>9.9625760000000003</v>
      </c>
      <c r="BQ56" s="324">
        <v>9.9396830000000005</v>
      </c>
      <c r="BR56" s="324">
        <v>10.086370000000001</v>
      </c>
      <c r="BS56" s="324">
        <v>9.6862370000000002</v>
      </c>
      <c r="BT56" s="324">
        <v>9.7112390000000008</v>
      </c>
      <c r="BU56" s="324">
        <v>9.9252319999999994</v>
      </c>
      <c r="BV56" s="324">
        <v>10.064220000000001</v>
      </c>
    </row>
    <row r="57" spans="1:79" ht="11.1" customHeight="1" x14ac:dyDescent="0.2">
      <c r="A57" s="61" t="s">
        <v>757</v>
      </c>
      <c r="B57" s="176" t="s">
        <v>408</v>
      </c>
      <c r="C57" s="208">
        <v>1.686936</v>
      </c>
      <c r="D57" s="208">
        <v>1.6881429999999999</v>
      </c>
      <c r="E57" s="208">
        <v>1.780645</v>
      </c>
      <c r="F57" s="208">
        <v>1.7954669999999999</v>
      </c>
      <c r="G57" s="208">
        <v>1.803742</v>
      </c>
      <c r="H57" s="208">
        <v>1.893167</v>
      </c>
      <c r="I57" s="208">
        <v>1.8941939999999999</v>
      </c>
      <c r="J57" s="208">
        <v>1.9547099999999999</v>
      </c>
      <c r="K57" s="208">
        <v>1.8558330000000001</v>
      </c>
      <c r="L57" s="208">
        <v>1.690871</v>
      </c>
      <c r="M57" s="208">
        <v>1.768667</v>
      </c>
      <c r="N57" s="208">
        <v>1.85571</v>
      </c>
      <c r="O57" s="208">
        <v>1.7710319999999999</v>
      </c>
      <c r="P57" s="208">
        <v>1.6893929999999999</v>
      </c>
      <c r="Q57" s="208">
        <v>1.7279679999999999</v>
      </c>
      <c r="R57" s="208">
        <v>1.7276</v>
      </c>
      <c r="S57" s="208">
        <v>1.7285809999999999</v>
      </c>
      <c r="T57" s="208">
        <v>1.8825670000000001</v>
      </c>
      <c r="U57" s="208">
        <v>1.922323</v>
      </c>
      <c r="V57" s="208">
        <v>1.924258</v>
      </c>
      <c r="W57" s="208">
        <v>1.7987</v>
      </c>
      <c r="X57" s="208">
        <v>1.6533869999999999</v>
      </c>
      <c r="Y57" s="208">
        <v>1.833467</v>
      </c>
      <c r="Z57" s="208">
        <v>1.8900319999999999</v>
      </c>
      <c r="AA57" s="208">
        <v>1.854419</v>
      </c>
      <c r="AB57" s="208">
        <v>1.666345</v>
      </c>
      <c r="AC57" s="208">
        <v>1.3592580000000001</v>
      </c>
      <c r="AD57" s="208">
        <v>0.61903300000000006</v>
      </c>
      <c r="AE57" s="208">
        <v>0.50541899999999995</v>
      </c>
      <c r="AF57" s="208">
        <v>0.73313300000000003</v>
      </c>
      <c r="AG57" s="208">
        <v>0.83570999999999995</v>
      </c>
      <c r="AH57" s="208">
        <v>0.85099999999999998</v>
      </c>
      <c r="AI57" s="208">
        <v>0.79949999999999999</v>
      </c>
      <c r="AJ57" s="208">
        <v>0.82125800000000004</v>
      </c>
      <c r="AK57" s="208">
        <v>1.0617000000000001</v>
      </c>
      <c r="AL57" s="208">
        <v>1.125194</v>
      </c>
      <c r="AM57" s="208">
        <v>1.2263550000000001</v>
      </c>
      <c r="AN57" s="208">
        <v>0.94935700000000001</v>
      </c>
      <c r="AO57" s="208">
        <v>1.101</v>
      </c>
      <c r="AP57" s="208">
        <v>1.2626329999999999</v>
      </c>
      <c r="AQ57" s="208">
        <v>1.3080639999999999</v>
      </c>
      <c r="AR57" s="208">
        <v>1.3831329999999999</v>
      </c>
      <c r="AS57" s="208">
        <v>1.423387</v>
      </c>
      <c r="AT57" s="208">
        <v>1.4352579999999999</v>
      </c>
      <c r="AU57" s="208">
        <v>1.355667</v>
      </c>
      <c r="AV57" s="208">
        <v>1.321097</v>
      </c>
      <c r="AW57" s="208">
        <v>1.435467</v>
      </c>
      <c r="AX57" s="208">
        <v>1.5121290000000001</v>
      </c>
      <c r="AY57" s="208">
        <v>1.5333548387</v>
      </c>
      <c r="AZ57" s="208">
        <v>1.5078175713999999</v>
      </c>
      <c r="BA57" s="324">
        <v>1.4446749999999999</v>
      </c>
      <c r="BB57" s="324">
        <v>1.473034</v>
      </c>
      <c r="BC57" s="324">
        <v>1.555828</v>
      </c>
      <c r="BD57" s="324">
        <v>1.6287860000000001</v>
      </c>
      <c r="BE57" s="324">
        <v>1.704761</v>
      </c>
      <c r="BF57" s="324">
        <v>1.6951849999999999</v>
      </c>
      <c r="BG57" s="324">
        <v>1.6194459999999999</v>
      </c>
      <c r="BH57" s="324">
        <v>1.503763</v>
      </c>
      <c r="BI57" s="324">
        <v>1.566524</v>
      </c>
      <c r="BJ57" s="324">
        <v>1.6281950000000001</v>
      </c>
      <c r="BK57" s="324">
        <v>1.5402720000000001</v>
      </c>
      <c r="BL57" s="324">
        <v>1.435465</v>
      </c>
      <c r="BM57" s="324">
        <v>1.5412669999999999</v>
      </c>
      <c r="BN57" s="324">
        <v>1.5780590000000001</v>
      </c>
      <c r="BO57" s="324">
        <v>1.6484179999999999</v>
      </c>
      <c r="BP57" s="324">
        <v>1.6853320000000001</v>
      </c>
      <c r="BQ57" s="324">
        <v>1.7308349999999999</v>
      </c>
      <c r="BR57" s="324">
        <v>1.7247589999999999</v>
      </c>
      <c r="BS57" s="324">
        <v>1.621032</v>
      </c>
      <c r="BT57" s="324">
        <v>1.5166459999999999</v>
      </c>
      <c r="BU57" s="324">
        <v>1.558862</v>
      </c>
      <c r="BV57" s="324">
        <v>1.5826020000000001</v>
      </c>
    </row>
    <row r="58" spans="1:79" ht="11.1" customHeight="1" x14ac:dyDescent="0.2">
      <c r="A58" s="61" t="s">
        <v>758</v>
      </c>
      <c r="B58" s="176" t="s">
        <v>409</v>
      </c>
      <c r="C58" s="208">
        <v>5.0059360000000002</v>
      </c>
      <c r="D58" s="208">
        <v>4.5841430000000001</v>
      </c>
      <c r="E58" s="208">
        <v>4.8225160000000002</v>
      </c>
      <c r="F58" s="208">
        <v>5.1195329999999997</v>
      </c>
      <c r="G58" s="208">
        <v>5.2141289999999998</v>
      </c>
      <c r="H58" s="208">
        <v>5.4103669999999999</v>
      </c>
      <c r="I58" s="208">
        <v>5.2570649999999999</v>
      </c>
      <c r="J58" s="208">
        <v>5.3694839999999999</v>
      </c>
      <c r="K58" s="208">
        <v>5.23</v>
      </c>
      <c r="L58" s="208">
        <v>5.0353870000000001</v>
      </c>
      <c r="M58" s="208">
        <v>5.3501000000000003</v>
      </c>
      <c r="N58" s="208">
        <v>5.5756449999999997</v>
      </c>
      <c r="O58" s="208">
        <v>5.2495159999999998</v>
      </c>
      <c r="P58" s="208">
        <v>4.9046789999999998</v>
      </c>
      <c r="Q58" s="208">
        <v>4.9684189999999999</v>
      </c>
      <c r="R58" s="208">
        <v>5.0591999999999997</v>
      </c>
      <c r="S58" s="208">
        <v>5.2117100000000001</v>
      </c>
      <c r="T58" s="208">
        <v>5.3506999999999998</v>
      </c>
      <c r="U58" s="208">
        <v>5.2458070000000001</v>
      </c>
      <c r="V58" s="208">
        <v>5.2664840000000002</v>
      </c>
      <c r="W58" s="208">
        <v>5.0350000000000001</v>
      </c>
      <c r="X58" s="208">
        <v>4.7939360000000004</v>
      </c>
      <c r="Y58" s="208">
        <v>5.2310999999999996</v>
      </c>
      <c r="Z58" s="208">
        <v>5.3094190000000001</v>
      </c>
      <c r="AA58" s="208">
        <v>5.0865479999999996</v>
      </c>
      <c r="AB58" s="208">
        <v>4.812862</v>
      </c>
      <c r="AC58" s="208">
        <v>4.9529360000000002</v>
      </c>
      <c r="AD58" s="208">
        <v>5.0788000000000002</v>
      </c>
      <c r="AE58" s="208">
        <v>4.8181609999999999</v>
      </c>
      <c r="AF58" s="208">
        <v>4.5796669999999997</v>
      </c>
      <c r="AG58" s="208">
        <v>4.8427420000000003</v>
      </c>
      <c r="AH58" s="208">
        <v>4.8227419999999999</v>
      </c>
      <c r="AI58" s="208">
        <v>4.4935</v>
      </c>
      <c r="AJ58" s="208">
        <v>4.204161</v>
      </c>
      <c r="AK58" s="208">
        <v>4.5220000000000002</v>
      </c>
      <c r="AL58" s="208">
        <v>4.6329029999999998</v>
      </c>
      <c r="AM58" s="208">
        <v>4.5535480000000002</v>
      </c>
      <c r="AN58" s="208">
        <v>3.7661069999999999</v>
      </c>
      <c r="AO58" s="208">
        <v>4.5060320000000003</v>
      </c>
      <c r="AP58" s="208">
        <v>4.6066669999999998</v>
      </c>
      <c r="AQ58" s="208">
        <v>4.745806</v>
      </c>
      <c r="AR58" s="208">
        <v>4.9539</v>
      </c>
      <c r="AS58" s="208">
        <v>4.8536770000000002</v>
      </c>
      <c r="AT58" s="208">
        <v>4.7507419999999998</v>
      </c>
      <c r="AU58" s="208">
        <v>4.5503999999999998</v>
      </c>
      <c r="AV58" s="208">
        <v>4.7218390000000001</v>
      </c>
      <c r="AW58" s="208">
        <v>4.954167</v>
      </c>
      <c r="AX58" s="208">
        <v>4.922129</v>
      </c>
      <c r="AY58" s="208">
        <v>4.7387419355000002</v>
      </c>
      <c r="AZ58" s="208">
        <v>4.6466398571000003</v>
      </c>
      <c r="BA58" s="324">
        <v>4.8022580000000001</v>
      </c>
      <c r="BB58" s="324">
        <v>4.949128</v>
      </c>
      <c r="BC58" s="324">
        <v>5.2380120000000003</v>
      </c>
      <c r="BD58" s="324">
        <v>5.2505319999999998</v>
      </c>
      <c r="BE58" s="324">
        <v>5.292268</v>
      </c>
      <c r="BF58" s="324">
        <v>5.2653600000000003</v>
      </c>
      <c r="BG58" s="324">
        <v>5.0577550000000002</v>
      </c>
      <c r="BH58" s="324">
        <v>4.6345539999999996</v>
      </c>
      <c r="BI58" s="324">
        <v>5.0105339999999998</v>
      </c>
      <c r="BJ58" s="324">
        <v>5.2908520000000001</v>
      </c>
      <c r="BK58" s="324">
        <v>4.783944</v>
      </c>
      <c r="BL58" s="324">
        <v>4.4509239999999997</v>
      </c>
      <c r="BM58" s="324">
        <v>4.7168869999999998</v>
      </c>
      <c r="BN58" s="324">
        <v>4.9321929999999998</v>
      </c>
      <c r="BO58" s="324">
        <v>5.2727329999999997</v>
      </c>
      <c r="BP58" s="324">
        <v>5.3277359999999998</v>
      </c>
      <c r="BQ58" s="324">
        <v>5.3844669999999999</v>
      </c>
      <c r="BR58" s="324">
        <v>5.3432209999999998</v>
      </c>
      <c r="BS58" s="324">
        <v>5.0754619999999999</v>
      </c>
      <c r="BT58" s="324">
        <v>4.7448759999999996</v>
      </c>
      <c r="BU58" s="324">
        <v>5.1050700000000004</v>
      </c>
      <c r="BV58" s="324">
        <v>5.2637799999999997</v>
      </c>
      <c r="BX58" s="698"/>
      <c r="BY58" s="698"/>
      <c r="BZ58" s="698"/>
      <c r="CA58" s="699"/>
    </row>
    <row r="59" spans="1:79" ht="11.1" customHeight="1" x14ac:dyDescent="0.2">
      <c r="A59" s="61" t="s">
        <v>759</v>
      </c>
      <c r="B59" s="176" t="s">
        <v>410</v>
      </c>
      <c r="C59" s="208">
        <v>0.46741899999999997</v>
      </c>
      <c r="D59" s="208">
        <v>0.46150000000000002</v>
      </c>
      <c r="E59" s="208">
        <v>0.40316099999999999</v>
      </c>
      <c r="F59" s="208">
        <v>0.45043299999999997</v>
      </c>
      <c r="G59" s="208">
        <v>0.41480699999999998</v>
      </c>
      <c r="H59" s="208">
        <v>0.34756700000000001</v>
      </c>
      <c r="I59" s="208">
        <v>0.44422600000000001</v>
      </c>
      <c r="J59" s="208">
        <v>0.39132299999999998</v>
      </c>
      <c r="K59" s="208">
        <v>0.429367</v>
      </c>
      <c r="L59" s="208">
        <v>0.39719399999999999</v>
      </c>
      <c r="M59" s="208">
        <v>0.44976699999999997</v>
      </c>
      <c r="N59" s="208">
        <v>0.44025799999999998</v>
      </c>
      <c r="O59" s="208">
        <v>0.39780700000000002</v>
      </c>
      <c r="P59" s="208">
        <v>0.30896400000000002</v>
      </c>
      <c r="Q59" s="208">
        <v>0.35735499999999998</v>
      </c>
      <c r="R59" s="208">
        <v>0.38896700000000001</v>
      </c>
      <c r="S59" s="208">
        <v>0.36348399999999997</v>
      </c>
      <c r="T59" s="208">
        <v>0.42993300000000001</v>
      </c>
      <c r="U59" s="208">
        <v>0.389903</v>
      </c>
      <c r="V59" s="208">
        <v>0.40954800000000002</v>
      </c>
      <c r="W59" s="208">
        <v>0.38279999999999997</v>
      </c>
      <c r="X59" s="208">
        <v>0.33996799999999999</v>
      </c>
      <c r="Y59" s="208">
        <v>0.313633</v>
      </c>
      <c r="Z59" s="208">
        <v>0.24909700000000001</v>
      </c>
      <c r="AA59" s="208">
        <v>0.225742</v>
      </c>
      <c r="AB59" s="208">
        <v>0.25103500000000001</v>
      </c>
      <c r="AC59" s="208">
        <v>0.240871</v>
      </c>
      <c r="AD59" s="208">
        <v>0.138567</v>
      </c>
      <c r="AE59" s="208">
        <v>0.14274200000000001</v>
      </c>
      <c r="AF59" s="208">
        <v>0.2384</v>
      </c>
      <c r="AG59" s="208">
        <v>0.21867700000000001</v>
      </c>
      <c r="AH59" s="208">
        <v>0.19267699999999999</v>
      </c>
      <c r="AI59" s="208">
        <v>0.16733300000000001</v>
      </c>
      <c r="AJ59" s="208">
        <v>0.14751600000000001</v>
      </c>
      <c r="AK59" s="208">
        <v>0.1532</v>
      </c>
      <c r="AL59" s="208">
        <v>0.145677</v>
      </c>
      <c r="AM59" s="208">
        <v>0.16925799999999999</v>
      </c>
      <c r="AN59" s="208">
        <v>0.1875</v>
      </c>
      <c r="AO59" s="208">
        <v>0.22719400000000001</v>
      </c>
      <c r="AP59" s="208">
        <v>0.18133299999999999</v>
      </c>
      <c r="AQ59" s="208">
        <v>0.205903</v>
      </c>
      <c r="AR59" s="208">
        <v>0.216366</v>
      </c>
      <c r="AS59" s="208">
        <v>0.234065</v>
      </c>
      <c r="AT59" s="208">
        <v>0.21916099999999999</v>
      </c>
      <c r="AU59" s="208">
        <v>0.18390000000000001</v>
      </c>
      <c r="AV59" s="208">
        <v>0.22287100000000001</v>
      </c>
      <c r="AW59" s="208">
        <v>0.25119999999999998</v>
      </c>
      <c r="AX59" s="208">
        <v>0.19232299999999999</v>
      </c>
      <c r="AY59" s="208">
        <v>0.26609677419</v>
      </c>
      <c r="AZ59" s="208">
        <v>0.21117954286000001</v>
      </c>
      <c r="BA59" s="324">
        <v>0.27057829999999999</v>
      </c>
      <c r="BB59" s="324">
        <v>0.23113620000000001</v>
      </c>
      <c r="BC59" s="324">
        <v>0.21852930000000001</v>
      </c>
      <c r="BD59" s="324">
        <v>0.24547160000000001</v>
      </c>
      <c r="BE59" s="324">
        <v>0.25877040000000001</v>
      </c>
      <c r="BF59" s="324">
        <v>0.28593099999999999</v>
      </c>
      <c r="BG59" s="324">
        <v>0.27322930000000001</v>
      </c>
      <c r="BH59" s="324">
        <v>0.26448470000000002</v>
      </c>
      <c r="BI59" s="324">
        <v>0.1836554</v>
      </c>
      <c r="BJ59" s="324">
        <v>0.21485370000000001</v>
      </c>
      <c r="BK59" s="324">
        <v>0.28860590000000003</v>
      </c>
      <c r="BL59" s="324">
        <v>0.20680850000000001</v>
      </c>
      <c r="BM59" s="324">
        <v>0.26111839999999997</v>
      </c>
      <c r="BN59" s="324">
        <v>0.26297730000000002</v>
      </c>
      <c r="BO59" s="324">
        <v>0.2632871</v>
      </c>
      <c r="BP59" s="324">
        <v>0.24722520000000001</v>
      </c>
      <c r="BQ59" s="324">
        <v>0.28596369999999999</v>
      </c>
      <c r="BR59" s="324">
        <v>0.29952820000000002</v>
      </c>
      <c r="BS59" s="324">
        <v>0.27699180000000001</v>
      </c>
      <c r="BT59" s="324">
        <v>0.27245439999999999</v>
      </c>
      <c r="BU59" s="324">
        <v>0.18942700000000001</v>
      </c>
      <c r="BV59" s="324">
        <v>0.2119086</v>
      </c>
    </row>
    <row r="60" spans="1:79" ht="11.1" customHeight="1" x14ac:dyDescent="0.2">
      <c r="A60" s="61" t="s">
        <v>760</v>
      </c>
      <c r="B60" s="566" t="s">
        <v>970</v>
      </c>
      <c r="C60" s="208">
        <v>2.483034</v>
      </c>
      <c r="D60" s="208">
        <v>2.4395720000000001</v>
      </c>
      <c r="E60" s="208">
        <v>2.5496780000000001</v>
      </c>
      <c r="F60" s="208">
        <v>2.5626340000000001</v>
      </c>
      <c r="G60" s="208">
        <v>2.602322</v>
      </c>
      <c r="H60" s="208">
        <v>2.7242999999999999</v>
      </c>
      <c r="I60" s="208">
        <v>2.7421289999999998</v>
      </c>
      <c r="J60" s="208">
        <v>2.7901950000000002</v>
      </c>
      <c r="K60" s="208">
        <v>2.6394660000000001</v>
      </c>
      <c r="L60" s="208">
        <v>2.522322</v>
      </c>
      <c r="M60" s="208">
        <v>2.5580660000000002</v>
      </c>
      <c r="N60" s="208">
        <v>2.5610339999999998</v>
      </c>
      <c r="O60" s="208">
        <v>2.4483869999999999</v>
      </c>
      <c r="P60" s="208">
        <v>2.3031419999999998</v>
      </c>
      <c r="Q60" s="208">
        <v>2.3227120000000001</v>
      </c>
      <c r="R60" s="208">
        <v>2.3742320000000001</v>
      </c>
      <c r="S60" s="208">
        <v>2.3624839999999998</v>
      </c>
      <c r="T60" s="208">
        <v>2.453967</v>
      </c>
      <c r="U60" s="208">
        <v>2.6321300000000001</v>
      </c>
      <c r="V60" s="208">
        <v>2.6128079999999998</v>
      </c>
      <c r="W60" s="208">
        <v>2.4535330000000002</v>
      </c>
      <c r="X60" s="208">
        <v>2.3083550000000002</v>
      </c>
      <c r="Y60" s="208">
        <v>2.4489000000000001</v>
      </c>
      <c r="Z60" s="208">
        <v>2.5888710000000001</v>
      </c>
      <c r="AA60" s="208">
        <v>2.485614</v>
      </c>
      <c r="AB60" s="208">
        <v>2.408792</v>
      </c>
      <c r="AC60" s="208">
        <v>2.328999</v>
      </c>
      <c r="AD60" s="208">
        <v>2.1066980000000002</v>
      </c>
      <c r="AE60" s="208">
        <v>2.117451</v>
      </c>
      <c r="AF60" s="208">
        <v>2.2050000000000001</v>
      </c>
      <c r="AG60" s="208">
        <v>2.350355</v>
      </c>
      <c r="AH60" s="208">
        <v>2.2820969999999998</v>
      </c>
      <c r="AI60" s="208">
        <v>2.2138689999999999</v>
      </c>
      <c r="AJ60" s="208">
        <v>2.1543230000000002</v>
      </c>
      <c r="AK60" s="208">
        <v>2.2181000000000002</v>
      </c>
      <c r="AL60" s="208">
        <v>2.2107109999999999</v>
      </c>
      <c r="AM60" s="208">
        <v>2.2256429999999998</v>
      </c>
      <c r="AN60" s="208">
        <v>1.9095359999999999</v>
      </c>
      <c r="AO60" s="208">
        <v>2.1180659999999998</v>
      </c>
      <c r="AP60" s="208">
        <v>2.3015669999999999</v>
      </c>
      <c r="AQ60" s="208">
        <v>2.4422540000000001</v>
      </c>
      <c r="AR60" s="208">
        <v>2.5102980000000001</v>
      </c>
      <c r="AS60" s="208">
        <v>2.4620000000000002</v>
      </c>
      <c r="AT60" s="208">
        <v>2.5041289999999998</v>
      </c>
      <c r="AU60" s="208">
        <v>2.3556979999999998</v>
      </c>
      <c r="AV60" s="208">
        <v>2.2569029999999999</v>
      </c>
      <c r="AW60" s="208">
        <v>2.3383340000000001</v>
      </c>
      <c r="AX60" s="208">
        <v>2.3891309999999999</v>
      </c>
      <c r="AY60" s="208">
        <v>2.5649109269000001</v>
      </c>
      <c r="AZ60" s="208">
        <v>2.3927981898000001</v>
      </c>
      <c r="BA60" s="324">
        <v>2.4188710000000002</v>
      </c>
      <c r="BB60" s="324">
        <v>2.439819</v>
      </c>
      <c r="BC60" s="324">
        <v>2.587656</v>
      </c>
      <c r="BD60" s="324">
        <v>2.6488</v>
      </c>
      <c r="BE60" s="324">
        <v>2.6710240000000001</v>
      </c>
      <c r="BF60" s="324">
        <v>2.7145039999999998</v>
      </c>
      <c r="BG60" s="324">
        <v>2.5224579999999999</v>
      </c>
      <c r="BH60" s="324">
        <v>2.2830569999999999</v>
      </c>
      <c r="BI60" s="324">
        <v>2.457182</v>
      </c>
      <c r="BJ60" s="324">
        <v>2.5444019999999998</v>
      </c>
      <c r="BK60" s="324">
        <v>2.3439709999999998</v>
      </c>
      <c r="BL60" s="324">
        <v>2.1439460000000001</v>
      </c>
      <c r="BM60" s="324">
        <v>2.344538</v>
      </c>
      <c r="BN60" s="324">
        <v>2.4358499999999998</v>
      </c>
      <c r="BO60" s="324">
        <v>2.6485409999999998</v>
      </c>
      <c r="BP60" s="324">
        <v>2.6803870000000001</v>
      </c>
      <c r="BQ60" s="324">
        <v>2.6959559999999998</v>
      </c>
      <c r="BR60" s="324">
        <v>2.7460239999999998</v>
      </c>
      <c r="BS60" s="324">
        <v>2.4944459999999999</v>
      </c>
      <c r="BT60" s="324">
        <v>2.3356569999999999</v>
      </c>
      <c r="BU60" s="324">
        <v>2.4699080000000002</v>
      </c>
      <c r="BV60" s="324">
        <v>2.4630749999999999</v>
      </c>
    </row>
    <row r="61" spans="1:79" ht="11.1" customHeight="1" x14ac:dyDescent="0.2">
      <c r="A61" s="61" t="s">
        <v>761</v>
      </c>
      <c r="B61" s="176" t="s">
        <v>572</v>
      </c>
      <c r="C61" s="208">
        <v>19.564938000000001</v>
      </c>
      <c r="D61" s="208">
        <v>19.379894</v>
      </c>
      <c r="E61" s="208">
        <v>20.240129</v>
      </c>
      <c r="F61" s="208">
        <v>20.7026</v>
      </c>
      <c r="G61" s="208">
        <v>21.028388</v>
      </c>
      <c r="H61" s="208">
        <v>21.562967</v>
      </c>
      <c r="I61" s="208">
        <v>21.381807999999999</v>
      </c>
      <c r="J61" s="208">
        <v>21.628809</v>
      </c>
      <c r="K61" s="208">
        <v>20.731898999999999</v>
      </c>
      <c r="L61" s="208">
        <v>20.410516000000001</v>
      </c>
      <c r="M61" s="208">
        <v>20.761733</v>
      </c>
      <c r="N61" s="208">
        <v>20.825710999999998</v>
      </c>
      <c r="O61" s="208">
        <v>19.981418999999999</v>
      </c>
      <c r="P61" s="208">
        <v>19.379107000000001</v>
      </c>
      <c r="Q61" s="208">
        <v>20.065325000000001</v>
      </c>
      <c r="R61" s="208">
        <v>20.373733000000001</v>
      </c>
      <c r="S61" s="208">
        <v>20.763033</v>
      </c>
      <c r="T61" s="208">
        <v>21.212367</v>
      </c>
      <c r="U61" s="208">
        <v>21.282388999999998</v>
      </c>
      <c r="V61" s="208">
        <v>21.456227999999999</v>
      </c>
      <c r="W61" s="208">
        <v>20.199233</v>
      </c>
      <c r="X61" s="208">
        <v>19.763517</v>
      </c>
      <c r="Y61" s="208">
        <v>20.328267</v>
      </c>
      <c r="Z61" s="208">
        <v>20.377032</v>
      </c>
      <c r="AA61" s="208">
        <v>19.666129999999999</v>
      </c>
      <c r="AB61" s="208">
        <v>19.262689000000002</v>
      </c>
      <c r="AC61" s="208">
        <v>18.078903</v>
      </c>
      <c r="AD61" s="208">
        <v>14.991298</v>
      </c>
      <c r="AE61" s="208">
        <v>15.731256999999999</v>
      </c>
      <c r="AF61" s="208">
        <v>17.214566999999999</v>
      </c>
      <c r="AG61" s="208">
        <v>18.005742000000001</v>
      </c>
      <c r="AH61" s="208">
        <v>18.172450999999999</v>
      </c>
      <c r="AI61" s="208">
        <v>17.319801999999999</v>
      </c>
      <c r="AJ61" s="208">
        <v>16.989452</v>
      </c>
      <c r="AK61" s="208">
        <v>17.171500000000002</v>
      </c>
      <c r="AL61" s="208">
        <v>17.270743</v>
      </c>
      <c r="AM61" s="208">
        <v>17.061836</v>
      </c>
      <c r="AN61" s="208">
        <v>15.551536</v>
      </c>
      <c r="AO61" s="208">
        <v>17.830034000000001</v>
      </c>
      <c r="AP61" s="208">
        <v>18.766867000000001</v>
      </c>
      <c r="AQ61" s="208">
        <v>19.468477</v>
      </c>
      <c r="AR61" s="208">
        <v>19.893830000000001</v>
      </c>
      <c r="AS61" s="208">
        <v>19.756259</v>
      </c>
      <c r="AT61" s="208">
        <v>19.579322000000001</v>
      </c>
      <c r="AU61" s="208">
        <v>18.725898000000001</v>
      </c>
      <c r="AV61" s="208">
        <v>18.702323</v>
      </c>
      <c r="AW61" s="208">
        <v>19.067101999999998</v>
      </c>
      <c r="AX61" s="208">
        <v>19.062325000000001</v>
      </c>
      <c r="AY61" s="208">
        <v>18.266575692</v>
      </c>
      <c r="AZ61" s="208">
        <v>18.445067093999999</v>
      </c>
      <c r="BA61" s="324">
        <v>18.951989999999999</v>
      </c>
      <c r="BB61" s="324">
        <v>19.323820000000001</v>
      </c>
      <c r="BC61" s="324">
        <v>20.35453</v>
      </c>
      <c r="BD61" s="324">
        <v>20.66253</v>
      </c>
      <c r="BE61" s="324">
        <v>20.74288</v>
      </c>
      <c r="BF61" s="324">
        <v>20.790009999999999</v>
      </c>
      <c r="BG61" s="324">
        <v>19.885079999999999</v>
      </c>
      <c r="BH61" s="324">
        <v>18.825949999999999</v>
      </c>
      <c r="BI61" s="324">
        <v>19.32931</v>
      </c>
      <c r="BJ61" s="324">
        <v>19.621929999999999</v>
      </c>
      <c r="BK61" s="324">
        <v>18.450569999999999</v>
      </c>
      <c r="BL61" s="324">
        <v>17.649319999999999</v>
      </c>
      <c r="BM61" s="324">
        <v>18.83334</v>
      </c>
      <c r="BN61" s="324">
        <v>19.627379999999999</v>
      </c>
      <c r="BO61" s="324">
        <v>20.634899999999998</v>
      </c>
      <c r="BP61" s="324">
        <v>20.781199999999998</v>
      </c>
      <c r="BQ61" s="324">
        <v>20.902840000000001</v>
      </c>
      <c r="BR61" s="324">
        <v>21.035209999999999</v>
      </c>
      <c r="BS61" s="324">
        <v>19.76981</v>
      </c>
      <c r="BT61" s="324">
        <v>19.03406</v>
      </c>
      <c r="BU61" s="324">
        <v>19.579930000000001</v>
      </c>
      <c r="BV61" s="324">
        <v>19.930150000000001</v>
      </c>
    </row>
    <row r="62" spans="1:79" ht="11.1" customHeight="1" x14ac:dyDescent="0.2">
      <c r="A62" s="61"/>
      <c r="B62" s="155"/>
      <c r="C62" s="208"/>
      <c r="D62" s="208"/>
      <c r="E62" s="208"/>
      <c r="F62" s="208"/>
      <c r="G62" s="208"/>
      <c r="H62" s="208"/>
      <c r="I62" s="208"/>
      <c r="J62" s="208"/>
      <c r="K62" s="208"/>
      <c r="L62" s="208"/>
      <c r="M62" s="208"/>
      <c r="N62" s="208"/>
      <c r="O62" s="208"/>
      <c r="P62" s="208"/>
      <c r="Q62" s="208"/>
      <c r="R62" s="208"/>
      <c r="S62" s="208"/>
      <c r="T62" s="208"/>
      <c r="U62" s="208"/>
      <c r="V62" s="208"/>
      <c r="W62" s="208"/>
      <c r="X62" s="208"/>
      <c r="Y62" s="208"/>
      <c r="Z62" s="208"/>
      <c r="AA62" s="208"/>
      <c r="AB62" s="208"/>
      <c r="AC62" s="208"/>
      <c r="AD62" s="208"/>
      <c r="AE62" s="208"/>
      <c r="AF62" s="208"/>
      <c r="AG62" s="208"/>
      <c r="AH62" s="208"/>
      <c r="AI62" s="208"/>
      <c r="AJ62" s="208"/>
      <c r="AK62" s="208"/>
      <c r="AL62" s="208"/>
      <c r="AM62" s="208"/>
      <c r="AN62" s="208"/>
      <c r="AO62" s="208"/>
      <c r="AP62" s="208"/>
      <c r="AQ62" s="208"/>
      <c r="AR62" s="208"/>
      <c r="AS62" s="208"/>
      <c r="AT62" s="208"/>
      <c r="AU62" s="208"/>
      <c r="AV62" s="208"/>
      <c r="AW62" s="208"/>
      <c r="AX62" s="208"/>
      <c r="AY62" s="208"/>
      <c r="AZ62" s="208"/>
      <c r="BA62" s="324"/>
      <c r="BB62" s="324"/>
      <c r="BC62" s="324"/>
      <c r="BD62" s="324"/>
      <c r="BE62" s="324"/>
      <c r="BF62" s="324"/>
      <c r="BG62" s="324"/>
      <c r="BH62" s="324"/>
      <c r="BI62" s="324"/>
      <c r="BJ62" s="324"/>
      <c r="BK62" s="324"/>
      <c r="BL62" s="324"/>
      <c r="BM62" s="324"/>
      <c r="BN62" s="324"/>
      <c r="BO62" s="324"/>
      <c r="BP62" s="324"/>
      <c r="BQ62" s="324"/>
      <c r="BR62" s="324"/>
      <c r="BS62" s="324"/>
      <c r="BT62" s="324"/>
      <c r="BU62" s="324"/>
      <c r="BV62" s="324"/>
    </row>
    <row r="63" spans="1:79" ht="11.1" customHeight="1" x14ac:dyDescent="0.2">
      <c r="A63" s="61" t="s">
        <v>764</v>
      </c>
      <c r="B63" s="177" t="s">
        <v>412</v>
      </c>
      <c r="C63" s="208">
        <v>16.917031999999999</v>
      </c>
      <c r="D63" s="208">
        <v>16.359749999999998</v>
      </c>
      <c r="E63" s="208">
        <v>16.945097000000001</v>
      </c>
      <c r="F63" s="208">
        <v>17.100899999999999</v>
      </c>
      <c r="G63" s="208">
        <v>17.340807000000002</v>
      </c>
      <c r="H63" s="208">
        <v>18.041467000000001</v>
      </c>
      <c r="I63" s="208">
        <v>17.687839</v>
      </c>
      <c r="J63" s="208">
        <v>17.969387000000001</v>
      </c>
      <c r="K63" s="208">
        <v>17.383099999999999</v>
      </c>
      <c r="L63" s="208">
        <v>16.734839000000001</v>
      </c>
      <c r="M63" s="208">
        <v>17.499732999999999</v>
      </c>
      <c r="N63" s="208">
        <v>17.749226</v>
      </c>
      <c r="O63" s="208">
        <v>17.110903</v>
      </c>
      <c r="P63" s="208">
        <v>16.160429000000001</v>
      </c>
      <c r="Q63" s="208">
        <v>16.323419000000001</v>
      </c>
      <c r="R63" s="208">
        <v>16.691299999999998</v>
      </c>
      <c r="S63" s="208">
        <v>17.043194</v>
      </c>
      <c r="T63" s="208">
        <v>17.698799999999999</v>
      </c>
      <c r="U63" s="208">
        <v>17.686710000000001</v>
      </c>
      <c r="V63" s="208">
        <v>17.833161</v>
      </c>
      <c r="W63" s="208">
        <v>16.727699999999999</v>
      </c>
      <c r="X63" s="208">
        <v>16.127742000000001</v>
      </c>
      <c r="Y63" s="208">
        <v>17.040566999999999</v>
      </c>
      <c r="Z63" s="208">
        <v>17.395354999999999</v>
      </c>
      <c r="AA63" s="208">
        <v>16.860194</v>
      </c>
      <c r="AB63" s="208">
        <v>16.505552000000002</v>
      </c>
      <c r="AC63" s="208">
        <v>15.755839</v>
      </c>
      <c r="AD63" s="208">
        <v>13.314567</v>
      </c>
      <c r="AE63" s="208">
        <v>13.428580999999999</v>
      </c>
      <c r="AF63" s="208">
        <v>14.217067</v>
      </c>
      <c r="AG63" s="208">
        <v>14.823968000000001</v>
      </c>
      <c r="AH63" s="208">
        <v>14.692838999999999</v>
      </c>
      <c r="AI63" s="208">
        <v>14.137600000000001</v>
      </c>
      <c r="AJ63" s="208">
        <v>13.845774</v>
      </c>
      <c r="AK63" s="208">
        <v>14.5802</v>
      </c>
      <c r="AL63" s="208">
        <v>14.539097</v>
      </c>
      <c r="AM63" s="208">
        <v>14.974968000000001</v>
      </c>
      <c r="AN63" s="208">
        <v>12.8035</v>
      </c>
      <c r="AO63" s="208">
        <v>14.834065000000001</v>
      </c>
      <c r="AP63" s="208">
        <v>15.633367</v>
      </c>
      <c r="AQ63" s="208">
        <v>16.129774000000001</v>
      </c>
      <c r="AR63" s="208">
        <v>16.742899999999999</v>
      </c>
      <c r="AS63" s="208">
        <v>16.48171</v>
      </c>
      <c r="AT63" s="208">
        <v>16.376677000000001</v>
      </c>
      <c r="AU63" s="208">
        <v>15.796766999999999</v>
      </c>
      <c r="AV63" s="208">
        <v>15.580838999999999</v>
      </c>
      <c r="AW63" s="208">
        <v>16.190999999999999</v>
      </c>
      <c r="AX63" s="208">
        <v>16.281936000000002</v>
      </c>
      <c r="AY63" s="208">
        <v>15.908870968</v>
      </c>
      <c r="AZ63" s="208">
        <v>15.69584</v>
      </c>
      <c r="BA63" s="324">
        <v>15.68188</v>
      </c>
      <c r="BB63" s="324">
        <v>15.97339</v>
      </c>
      <c r="BC63" s="324">
        <v>16.61871</v>
      </c>
      <c r="BD63" s="324">
        <v>17.110410000000002</v>
      </c>
      <c r="BE63" s="324">
        <v>17.276789999999998</v>
      </c>
      <c r="BF63" s="324">
        <v>17.25835</v>
      </c>
      <c r="BG63" s="324">
        <v>16.502970000000001</v>
      </c>
      <c r="BH63" s="324">
        <v>15.40006</v>
      </c>
      <c r="BI63" s="324">
        <v>16.168209999999998</v>
      </c>
      <c r="BJ63" s="324">
        <v>16.74183</v>
      </c>
      <c r="BK63" s="324">
        <v>15.79008</v>
      </c>
      <c r="BL63" s="324">
        <v>14.80677</v>
      </c>
      <c r="BM63" s="324">
        <v>15.60772</v>
      </c>
      <c r="BN63" s="324">
        <v>16.235759999999999</v>
      </c>
      <c r="BO63" s="324">
        <v>16.986509999999999</v>
      </c>
      <c r="BP63" s="324">
        <v>17.37182</v>
      </c>
      <c r="BQ63" s="324">
        <v>17.523240000000001</v>
      </c>
      <c r="BR63" s="324">
        <v>17.479690000000002</v>
      </c>
      <c r="BS63" s="324">
        <v>16.549849999999999</v>
      </c>
      <c r="BT63" s="324">
        <v>15.672140000000001</v>
      </c>
      <c r="BU63" s="324">
        <v>16.32583</v>
      </c>
      <c r="BV63" s="324">
        <v>16.481719999999999</v>
      </c>
    </row>
    <row r="64" spans="1:79" ht="11.1" customHeight="1" x14ac:dyDescent="0.2">
      <c r="A64" s="61" t="s">
        <v>762</v>
      </c>
      <c r="B64" s="177" t="s">
        <v>411</v>
      </c>
      <c r="C64" s="208">
        <v>18.598496999999998</v>
      </c>
      <c r="D64" s="208">
        <v>18.598496999999998</v>
      </c>
      <c r="E64" s="208">
        <v>18.598496999999998</v>
      </c>
      <c r="F64" s="208">
        <v>18.598496999999998</v>
      </c>
      <c r="G64" s="208">
        <v>18.598496999999998</v>
      </c>
      <c r="H64" s="208">
        <v>18.598496999999998</v>
      </c>
      <c r="I64" s="208">
        <v>18.598496999999998</v>
      </c>
      <c r="J64" s="208">
        <v>18.601496999999998</v>
      </c>
      <c r="K64" s="208">
        <v>18.601496999999998</v>
      </c>
      <c r="L64" s="208">
        <v>18.603497000000001</v>
      </c>
      <c r="M64" s="208">
        <v>18.603497000000001</v>
      </c>
      <c r="N64" s="208">
        <v>18.603497000000001</v>
      </c>
      <c r="O64" s="208">
        <v>18.808434999999999</v>
      </c>
      <c r="P64" s="208">
        <v>18.808434999999999</v>
      </c>
      <c r="Q64" s="208">
        <v>18.808434999999999</v>
      </c>
      <c r="R64" s="208">
        <v>18.808434999999999</v>
      </c>
      <c r="S64" s="208">
        <v>18.808434999999999</v>
      </c>
      <c r="T64" s="208">
        <v>18.808434999999999</v>
      </c>
      <c r="U64" s="208">
        <v>18.808434999999999</v>
      </c>
      <c r="V64" s="208">
        <v>18.808434999999999</v>
      </c>
      <c r="W64" s="208">
        <v>18.808434999999999</v>
      </c>
      <c r="X64" s="208">
        <v>18.808434999999999</v>
      </c>
      <c r="Y64" s="208">
        <v>18.808434999999999</v>
      </c>
      <c r="Z64" s="208">
        <v>18.808434999999999</v>
      </c>
      <c r="AA64" s="208">
        <v>18.976085000000001</v>
      </c>
      <c r="AB64" s="208">
        <v>18.976085000000001</v>
      </c>
      <c r="AC64" s="208">
        <v>18.976085000000001</v>
      </c>
      <c r="AD64" s="208">
        <v>18.976085000000001</v>
      </c>
      <c r="AE64" s="208">
        <v>18.641085</v>
      </c>
      <c r="AF64" s="208">
        <v>18.622084999999998</v>
      </c>
      <c r="AG64" s="208">
        <v>18.622084999999998</v>
      </c>
      <c r="AH64" s="208">
        <v>18.622084999999998</v>
      </c>
      <c r="AI64" s="208">
        <v>18.386085000000001</v>
      </c>
      <c r="AJ64" s="208">
        <v>18.386085000000001</v>
      </c>
      <c r="AK64" s="208">
        <v>18.386085000000001</v>
      </c>
      <c r="AL64" s="208">
        <v>18.386085000000001</v>
      </c>
      <c r="AM64" s="208">
        <v>18.142900000000001</v>
      </c>
      <c r="AN64" s="208">
        <v>18.089600000000001</v>
      </c>
      <c r="AO64" s="208">
        <v>18.089600000000001</v>
      </c>
      <c r="AP64" s="208">
        <v>18.127700000000001</v>
      </c>
      <c r="AQ64" s="208">
        <v>18.127700000000001</v>
      </c>
      <c r="AR64" s="208">
        <v>18.127700000000001</v>
      </c>
      <c r="AS64" s="208">
        <v>18.129300000000001</v>
      </c>
      <c r="AT64" s="208">
        <v>18.130400000000002</v>
      </c>
      <c r="AU64" s="208">
        <v>18.130400000000002</v>
      </c>
      <c r="AV64" s="208">
        <v>18.132100000000001</v>
      </c>
      <c r="AW64" s="208">
        <v>18.132100000000001</v>
      </c>
      <c r="AX64" s="208">
        <v>17.8765</v>
      </c>
      <c r="AY64" s="208">
        <v>17.8765</v>
      </c>
      <c r="AZ64" s="208">
        <v>17.8765</v>
      </c>
      <c r="BA64" s="324">
        <v>17.8765</v>
      </c>
      <c r="BB64" s="324">
        <v>17.8765</v>
      </c>
      <c r="BC64" s="324">
        <v>17.8765</v>
      </c>
      <c r="BD64" s="324">
        <v>17.8765</v>
      </c>
      <c r="BE64" s="324">
        <v>17.8765</v>
      </c>
      <c r="BF64" s="324">
        <v>17.8765</v>
      </c>
      <c r="BG64" s="324">
        <v>17.8765</v>
      </c>
      <c r="BH64" s="324">
        <v>17.8765</v>
      </c>
      <c r="BI64" s="324">
        <v>17.8765</v>
      </c>
      <c r="BJ64" s="324">
        <v>17.8765</v>
      </c>
      <c r="BK64" s="324">
        <v>17.8765</v>
      </c>
      <c r="BL64" s="324">
        <v>17.8765</v>
      </c>
      <c r="BM64" s="324">
        <v>17.8765</v>
      </c>
      <c r="BN64" s="324">
        <v>17.8765</v>
      </c>
      <c r="BO64" s="324">
        <v>17.8765</v>
      </c>
      <c r="BP64" s="324">
        <v>17.8765</v>
      </c>
      <c r="BQ64" s="324">
        <v>17.8765</v>
      </c>
      <c r="BR64" s="324">
        <v>17.8765</v>
      </c>
      <c r="BS64" s="324">
        <v>17.8765</v>
      </c>
      <c r="BT64" s="324">
        <v>17.8765</v>
      </c>
      <c r="BU64" s="324">
        <v>17.8765</v>
      </c>
      <c r="BV64" s="324">
        <v>17.8765</v>
      </c>
    </row>
    <row r="65" spans="1:74" ht="11.1" customHeight="1" x14ac:dyDescent="0.2">
      <c r="A65" s="61" t="s">
        <v>763</v>
      </c>
      <c r="B65" s="178" t="s">
        <v>677</v>
      </c>
      <c r="C65" s="209">
        <v>0.90959135031000005</v>
      </c>
      <c r="D65" s="209">
        <v>0.87962753119000003</v>
      </c>
      <c r="E65" s="209">
        <v>0.91110034322</v>
      </c>
      <c r="F65" s="209">
        <v>0.91947752551999995</v>
      </c>
      <c r="G65" s="209">
        <v>0.93237679367000004</v>
      </c>
      <c r="H65" s="209">
        <v>0.97004973035999997</v>
      </c>
      <c r="I65" s="209">
        <v>0.95103593586000001</v>
      </c>
      <c r="J65" s="209">
        <v>0.96601832636999996</v>
      </c>
      <c r="K65" s="209">
        <v>0.93450005664000002</v>
      </c>
      <c r="L65" s="209">
        <v>0.89955340117000004</v>
      </c>
      <c r="M65" s="209">
        <v>0.94066900433</v>
      </c>
      <c r="N65" s="209">
        <v>0.95408008504999997</v>
      </c>
      <c r="O65" s="209">
        <v>0.90974623885999994</v>
      </c>
      <c r="P65" s="209">
        <v>0.85921178450000002</v>
      </c>
      <c r="Q65" s="209">
        <v>0.86787757727000003</v>
      </c>
      <c r="R65" s="209">
        <v>0.88743693986000005</v>
      </c>
      <c r="S65" s="209">
        <v>0.90614631148000002</v>
      </c>
      <c r="T65" s="209">
        <v>0.94100333174999995</v>
      </c>
      <c r="U65" s="209">
        <v>0.94036053504999995</v>
      </c>
      <c r="V65" s="209">
        <v>0.94814698830999999</v>
      </c>
      <c r="W65" s="209">
        <v>0.88937224175999996</v>
      </c>
      <c r="X65" s="209">
        <v>0.85747389402999996</v>
      </c>
      <c r="Y65" s="209">
        <v>0.90600664010999998</v>
      </c>
      <c r="Z65" s="209">
        <v>0.92486987886000005</v>
      </c>
      <c r="AA65" s="209">
        <v>0.88849696868000005</v>
      </c>
      <c r="AB65" s="209">
        <v>0.86980807684999994</v>
      </c>
      <c r="AC65" s="209">
        <v>0.83029976941999994</v>
      </c>
      <c r="AD65" s="209">
        <v>0.70164983978999995</v>
      </c>
      <c r="AE65" s="209">
        <v>0.72037550389000005</v>
      </c>
      <c r="AF65" s="209">
        <v>0.76345194428999996</v>
      </c>
      <c r="AG65" s="209">
        <v>0.79604233360999999</v>
      </c>
      <c r="AH65" s="209">
        <v>0.78900074831</v>
      </c>
      <c r="AI65" s="209">
        <v>0.76892932888999999</v>
      </c>
      <c r="AJ65" s="209">
        <v>0.75305721691000005</v>
      </c>
      <c r="AK65" s="209">
        <v>0.79300188158999996</v>
      </c>
      <c r="AL65" s="209">
        <v>0.79076633226000004</v>
      </c>
      <c r="AM65" s="209">
        <v>0.82538998727000001</v>
      </c>
      <c r="AN65" s="209">
        <v>0.70778237218999995</v>
      </c>
      <c r="AO65" s="209">
        <v>0.82003278127000001</v>
      </c>
      <c r="AP65" s="209">
        <v>0.86240212492000001</v>
      </c>
      <c r="AQ65" s="209">
        <v>0.88978601808000002</v>
      </c>
      <c r="AR65" s="209">
        <v>0.92360862105999997</v>
      </c>
      <c r="AS65" s="209">
        <v>0.90912004323999995</v>
      </c>
      <c r="AT65" s="209">
        <v>0.90327168732999996</v>
      </c>
      <c r="AU65" s="209">
        <v>0.87128618231999999</v>
      </c>
      <c r="AV65" s="209">
        <v>0.85929588961000003</v>
      </c>
      <c r="AW65" s="209">
        <v>0.89294676291999997</v>
      </c>
      <c r="AX65" s="209">
        <v>0.91080110759999999</v>
      </c>
      <c r="AY65" s="209">
        <v>0.88993208780999999</v>
      </c>
      <c r="AZ65" s="209">
        <v>0.87801527145000002</v>
      </c>
      <c r="BA65" s="350">
        <v>0.87723430000000002</v>
      </c>
      <c r="BB65" s="350">
        <v>0.89354149999999999</v>
      </c>
      <c r="BC65" s="350">
        <v>0.92964020000000003</v>
      </c>
      <c r="BD65" s="350">
        <v>0.95714540000000004</v>
      </c>
      <c r="BE65" s="350">
        <v>0.9664526</v>
      </c>
      <c r="BF65" s="350">
        <v>0.96542099999999997</v>
      </c>
      <c r="BG65" s="350">
        <v>0.92316580000000004</v>
      </c>
      <c r="BH65" s="350">
        <v>0.86146940000000005</v>
      </c>
      <c r="BI65" s="350">
        <v>0.9044392</v>
      </c>
      <c r="BJ65" s="350">
        <v>0.93652729999999995</v>
      </c>
      <c r="BK65" s="350">
        <v>0.88328680000000004</v>
      </c>
      <c r="BL65" s="350">
        <v>0.8282815</v>
      </c>
      <c r="BM65" s="350">
        <v>0.87308569999999996</v>
      </c>
      <c r="BN65" s="350">
        <v>0.90821799999999997</v>
      </c>
      <c r="BO65" s="350">
        <v>0.95021440000000001</v>
      </c>
      <c r="BP65" s="350">
        <v>0.97176870000000004</v>
      </c>
      <c r="BQ65" s="350">
        <v>0.98023870000000002</v>
      </c>
      <c r="BR65" s="350">
        <v>0.97780290000000003</v>
      </c>
      <c r="BS65" s="350">
        <v>0.92578780000000005</v>
      </c>
      <c r="BT65" s="350">
        <v>0.8766893</v>
      </c>
      <c r="BU65" s="350">
        <v>0.91325670000000003</v>
      </c>
      <c r="BV65" s="350">
        <v>0.92197689999999999</v>
      </c>
    </row>
    <row r="66" spans="1:74" s="400" customFormat="1" ht="22.35" customHeight="1" x14ac:dyDescent="0.2">
      <c r="A66" s="399"/>
      <c r="B66" s="784" t="s">
        <v>971</v>
      </c>
      <c r="C66" s="740"/>
      <c r="D66" s="740"/>
      <c r="E66" s="740"/>
      <c r="F66" s="740"/>
      <c r="G66" s="740"/>
      <c r="H66" s="740"/>
      <c r="I66" s="740"/>
      <c r="J66" s="740"/>
      <c r="K66" s="740"/>
      <c r="L66" s="740"/>
      <c r="M66" s="740"/>
      <c r="N66" s="740"/>
      <c r="O66" s="740"/>
      <c r="P66" s="740"/>
      <c r="Q66" s="734"/>
      <c r="AY66" s="481"/>
      <c r="AZ66" s="481"/>
      <c r="BA66" s="481"/>
      <c r="BB66" s="481"/>
      <c r="BC66" s="481"/>
      <c r="BD66" s="481"/>
      <c r="BE66" s="481"/>
      <c r="BF66" s="481"/>
      <c r="BG66" s="481"/>
      <c r="BH66" s="481"/>
      <c r="BI66" s="481"/>
      <c r="BJ66" s="481"/>
    </row>
    <row r="67" spans="1:74" ht="12" customHeight="1" x14ac:dyDescent="0.2">
      <c r="A67" s="61"/>
      <c r="B67" s="754" t="s">
        <v>808</v>
      </c>
      <c r="C67" s="755"/>
      <c r="D67" s="755"/>
      <c r="E67" s="755"/>
      <c r="F67" s="755"/>
      <c r="G67" s="755"/>
      <c r="H67" s="755"/>
      <c r="I67" s="755"/>
      <c r="J67" s="755"/>
      <c r="K67" s="755"/>
      <c r="L67" s="755"/>
      <c r="M67" s="755"/>
      <c r="N67" s="755"/>
      <c r="O67" s="755"/>
      <c r="P67" s="755"/>
      <c r="Q67" s="755"/>
      <c r="BD67" s="365"/>
      <c r="BE67" s="365"/>
      <c r="BF67" s="365"/>
      <c r="BH67" s="365"/>
    </row>
    <row r="68" spans="1:74" s="400" customFormat="1" ht="12" customHeight="1" x14ac:dyDescent="0.2">
      <c r="A68" s="399"/>
      <c r="B68" s="748" t="str">
        <f>"Notes: "&amp;"EIA completed modeling and analysis for this report on " &amp;Dates!D2&amp;"."</f>
        <v>Notes: EIA completed modeling and analysis for this report on Thursday March 3, 2022.</v>
      </c>
      <c r="C68" s="747"/>
      <c r="D68" s="747"/>
      <c r="E68" s="747"/>
      <c r="F68" s="747"/>
      <c r="G68" s="747"/>
      <c r="H68" s="747"/>
      <c r="I68" s="747"/>
      <c r="J68" s="747"/>
      <c r="K68" s="747"/>
      <c r="L68" s="747"/>
      <c r="M68" s="747"/>
      <c r="N68" s="747"/>
      <c r="O68" s="747"/>
      <c r="P68" s="747"/>
      <c r="Q68" s="747"/>
      <c r="AY68" s="481"/>
      <c r="AZ68" s="481"/>
      <c r="BA68" s="481"/>
      <c r="BB68" s="481"/>
      <c r="BC68" s="481"/>
      <c r="BD68" s="481"/>
      <c r="BE68" s="481"/>
      <c r="BF68" s="481"/>
      <c r="BG68" s="481"/>
      <c r="BH68" s="481"/>
      <c r="BI68" s="481"/>
      <c r="BJ68" s="481"/>
    </row>
    <row r="69" spans="1:74" s="400" customFormat="1" ht="12" customHeight="1" x14ac:dyDescent="0.2">
      <c r="A69" s="399"/>
      <c r="B69" s="748" t="s">
        <v>351</v>
      </c>
      <c r="C69" s="747"/>
      <c r="D69" s="747"/>
      <c r="E69" s="747"/>
      <c r="F69" s="747"/>
      <c r="G69" s="747"/>
      <c r="H69" s="747"/>
      <c r="I69" s="747"/>
      <c r="J69" s="747"/>
      <c r="K69" s="747"/>
      <c r="L69" s="747"/>
      <c r="M69" s="747"/>
      <c r="N69" s="747"/>
      <c r="O69" s="747"/>
      <c r="P69" s="747"/>
      <c r="Q69" s="747"/>
      <c r="AY69" s="481"/>
      <c r="AZ69" s="481"/>
      <c r="BA69" s="481"/>
      <c r="BB69" s="481"/>
      <c r="BC69" s="481"/>
      <c r="BD69" s="481"/>
      <c r="BE69" s="481"/>
      <c r="BF69" s="481"/>
      <c r="BG69" s="481"/>
      <c r="BH69" s="481"/>
      <c r="BI69" s="481"/>
      <c r="BJ69" s="481"/>
    </row>
    <row r="70" spans="1:74" s="400" customFormat="1" ht="12" customHeight="1" x14ac:dyDescent="0.2">
      <c r="A70" s="399"/>
      <c r="B70" s="741" t="s">
        <v>842</v>
      </c>
      <c r="C70" s="740"/>
      <c r="D70" s="740"/>
      <c r="E70" s="740"/>
      <c r="F70" s="740"/>
      <c r="G70" s="740"/>
      <c r="H70" s="740"/>
      <c r="I70" s="740"/>
      <c r="J70" s="740"/>
      <c r="K70" s="740"/>
      <c r="L70" s="740"/>
      <c r="M70" s="740"/>
      <c r="N70" s="740"/>
      <c r="O70" s="740"/>
      <c r="P70" s="740"/>
      <c r="Q70" s="734"/>
      <c r="AY70" s="481"/>
      <c r="AZ70" s="481"/>
      <c r="BA70" s="481"/>
      <c r="BB70" s="481"/>
      <c r="BC70" s="481"/>
      <c r="BD70" s="481"/>
      <c r="BE70" s="481"/>
      <c r="BF70" s="481"/>
      <c r="BG70" s="481"/>
      <c r="BH70" s="481"/>
      <c r="BI70" s="481"/>
      <c r="BJ70" s="481"/>
    </row>
    <row r="71" spans="1:74" s="400" customFormat="1" ht="12" customHeight="1" x14ac:dyDescent="0.2">
      <c r="A71" s="399"/>
      <c r="B71" s="742" t="s">
        <v>844</v>
      </c>
      <c r="C71" s="744"/>
      <c r="D71" s="744"/>
      <c r="E71" s="744"/>
      <c r="F71" s="744"/>
      <c r="G71" s="744"/>
      <c r="H71" s="744"/>
      <c r="I71" s="744"/>
      <c r="J71" s="744"/>
      <c r="K71" s="744"/>
      <c r="L71" s="744"/>
      <c r="M71" s="744"/>
      <c r="N71" s="744"/>
      <c r="O71" s="744"/>
      <c r="P71" s="744"/>
      <c r="Q71" s="734"/>
      <c r="AY71" s="481"/>
      <c r="AZ71" s="481"/>
      <c r="BA71" s="481"/>
      <c r="BB71" s="481"/>
      <c r="BC71" s="481"/>
      <c r="BD71" s="481"/>
      <c r="BE71" s="481"/>
      <c r="BF71" s="481"/>
      <c r="BG71" s="481"/>
      <c r="BH71" s="481"/>
      <c r="BI71" s="481"/>
      <c r="BJ71" s="481"/>
    </row>
    <row r="72" spans="1:74" s="400" customFormat="1" ht="12" customHeight="1" x14ac:dyDescent="0.2">
      <c r="A72" s="399"/>
      <c r="B72" s="743" t="s">
        <v>831</v>
      </c>
      <c r="C72" s="744"/>
      <c r="D72" s="744"/>
      <c r="E72" s="744"/>
      <c r="F72" s="744"/>
      <c r="G72" s="744"/>
      <c r="H72" s="744"/>
      <c r="I72" s="744"/>
      <c r="J72" s="744"/>
      <c r="K72" s="744"/>
      <c r="L72" s="744"/>
      <c r="M72" s="744"/>
      <c r="N72" s="744"/>
      <c r="O72" s="744"/>
      <c r="P72" s="744"/>
      <c r="Q72" s="734"/>
      <c r="AY72" s="481"/>
      <c r="AZ72" s="481"/>
      <c r="BA72" s="481"/>
      <c r="BB72" s="481"/>
      <c r="BC72" s="481"/>
      <c r="BD72" s="481"/>
      <c r="BE72" s="481"/>
      <c r="BF72" s="481"/>
      <c r="BG72" s="481"/>
      <c r="BH72" s="481"/>
      <c r="BI72" s="481"/>
      <c r="BJ72" s="481"/>
    </row>
    <row r="73" spans="1:74" s="400" customFormat="1" ht="12" customHeight="1" x14ac:dyDescent="0.2">
      <c r="A73" s="393"/>
      <c r="B73" s="763" t="s">
        <v>1361</v>
      </c>
      <c r="C73" s="734"/>
      <c r="D73" s="734"/>
      <c r="E73" s="734"/>
      <c r="F73" s="734"/>
      <c r="G73" s="734"/>
      <c r="H73" s="734"/>
      <c r="I73" s="734"/>
      <c r="J73" s="734"/>
      <c r="K73" s="734"/>
      <c r="L73" s="734"/>
      <c r="M73" s="734"/>
      <c r="N73" s="734"/>
      <c r="O73" s="734"/>
      <c r="P73" s="734"/>
      <c r="Q73" s="734"/>
      <c r="AY73" s="481"/>
      <c r="AZ73" s="481"/>
      <c r="BA73" s="481"/>
      <c r="BB73" s="481"/>
      <c r="BC73" s="481"/>
      <c r="BD73" s="481"/>
      <c r="BE73" s="481"/>
      <c r="BF73" s="481"/>
      <c r="BG73" s="481"/>
      <c r="BH73" s="481"/>
      <c r="BI73" s="481"/>
      <c r="BJ73" s="481"/>
    </row>
    <row r="74" spans="1:74" x14ac:dyDescent="0.2">
      <c r="C74" s="158"/>
      <c r="D74" s="158"/>
      <c r="E74" s="158"/>
      <c r="F74" s="158"/>
      <c r="G74" s="158"/>
      <c r="H74" s="158"/>
      <c r="I74" s="158"/>
      <c r="J74" s="158"/>
      <c r="K74" s="158"/>
      <c r="L74" s="158"/>
      <c r="M74" s="158"/>
      <c r="N74" s="158"/>
      <c r="O74" s="158"/>
      <c r="P74" s="158"/>
      <c r="Q74" s="158"/>
      <c r="R74" s="158"/>
      <c r="S74" s="158"/>
      <c r="T74" s="158"/>
      <c r="U74" s="158"/>
      <c r="V74" s="158"/>
      <c r="W74" s="158"/>
      <c r="X74" s="158"/>
      <c r="Y74" s="158"/>
      <c r="Z74" s="158"/>
      <c r="AA74" s="158"/>
      <c r="AB74" s="158"/>
      <c r="AC74" s="158"/>
      <c r="AD74" s="158"/>
      <c r="AE74" s="158"/>
      <c r="AF74" s="158"/>
      <c r="AG74" s="158"/>
      <c r="AH74" s="158"/>
      <c r="AI74" s="158"/>
      <c r="AJ74" s="158"/>
      <c r="AK74" s="158"/>
      <c r="AL74" s="158"/>
      <c r="AM74" s="158"/>
      <c r="AN74" s="158"/>
      <c r="AO74" s="158"/>
      <c r="AP74" s="158"/>
      <c r="AQ74" s="158"/>
      <c r="AR74" s="158"/>
      <c r="AS74" s="158"/>
      <c r="AT74" s="158"/>
      <c r="AU74" s="158"/>
      <c r="AV74" s="158"/>
      <c r="AW74" s="158"/>
      <c r="AX74" s="158"/>
      <c r="AY74" s="364"/>
      <c r="AZ74" s="364"/>
      <c r="BA74" s="364"/>
      <c r="BB74" s="364"/>
      <c r="BC74" s="364"/>
      <c r="BD74" s="364"/>
      <c r="BE74" s="364"/>
      <c r="BF74" s="364"/>
      <c r="BG74" s="364"/>
      <c r="BH74" s="364"/>
      <c r="BI74" s="364"/>
      <c r="BJ74" s="364"/>
      <c r="BK74" s="364"/>
      <c r="BL74" s="364"/>
      <c r="BM74" s="364"/>
      <c r="BN74" s="364"/>
      <c r="BO74" s="364"/>
      <c r="BP74" s="364"/>
      <c r="BQ74" s="364"/>
      <c r="BR74" s="364"/>
      <c r="BS74" s="364"/>
      <c r="BT74" s="364"/>
      <c r="BU74" s="364"/>
      <c r="BV74" s="364"/>
    </row>
    <row r="75" spans="1:74" x14ac:dyDescent="0.2">
      <c r="C75" s="158"/>
      <c r="D75" s="158"/>
      <c r="E75" s="158"/>
      <c r="F75" s="158"/>
      <c r="G75" s="158"/>
      <c r="H75" s="158"/>
      <c r="I75" s="158"/>
      <c r="J75" s="158"/>
      <c r="K75" s="158"/>
      <c r="L75" s="158"/>
      <c r="M75" s="158"/>
      <c r="N75" s="158"/>
      <c r="O75" s="158"/>
      <c r="P75" s="158"/>
      <c r="Q75" s="158"/>
      <c r="R75" s="158"/>
      <c r="S75" s="158"/>
      <c r="T75" s="158"/>
      <c r="U75" s="158"/>
      <c r="V75" s="158"/>
      <c r="W75" s="158"/>
      <c r="X75" s="158"/>
      <c r="Y75" s="158"/>
      <c r="Z75" s="158"/>
      <c r="AA75" s="158"/>
      <c r="AB75" s="158"/>
      <c r="AC75" s="158"/>
      <c r="AD75" s="158"/>
      <c r="AE75" s="158"/>
      <c r="AF75" s="158"/>
      <c r="AG75" s="158"/>
      <c r="AH75" s="158"/>
      <c r="AI75" s="158"/>
      <c r="AJ75" s="158"/>
      <c r="AK75" s="158"/>
      <c r="AL75" s="158"/>
      <c r="AM75" s="158"/>
      <c r="AN75" s="158"/>
      <c r="AO75" s="158"/>
      <c r="AP75" s="158"/>
      <c r="AQ75" s="158"/>
      <c r="AR75" s="158"/>
      <c r="AS75" s="158"/>
      <c r="AT75" s="158"/>
      <c r="AU75" s="158"/>
      <c r="AV75" s="158"/>
      <c r="AW75" s="158"/>
      <c r="AX75" s="158"/>
      <c r="AY75" s="364"/>
      <c r="AZ75" s="364"/>
      <c r="BA75" s="364"/>
      <c r="BB75" s="364"/>
      <c r="BC75" s="364"/>
      <c r="BD75" s="364"/>
      <c r="BE75" s="364"/>
      <c r="BF75" s="364"/>
      <c r="BG75" s="364"/>
      <c r="BH75" s="364"/>
      <c r="BI75" s="364"/>
      <c r="BJ75" s="364"/>
      <c r="BK75" s="364"/>
      <c r="BL75" s="364"/>
      <c r="BM75" s="364"/>
      <c r="BN75" s="364"/>
      <c r="BO75" s="364"/>
      <c r="BP75" s="364"/>
      <c r="BQ75" s="364"/>
      <c r="BR75" s="364"/>
      <c r="BS75" s="364"/>
      <c r="BT75" s="364"/>
      <c r="BU75" s="364"/>
      <c r="BV75" s="364"/>
    </row>
    <row r="76" spans="1:74" x14ac:dyDescent="0.2">
      <c r="C76" s="158"/>
      <c r="D76" s="158"/>
      <c r="E76" s="158"/>
      <c r="F76" s="158"/>
      <c r="G76" s="158"/>
      <c r="H76" s="158"/>
      <c r="I76" s="158"/>
      <c r="J76" s="158"/>
      <c r="K76" s="158"/>
      <c r="L76" s="158"/>
      <c r="M76" s="158"/>
      <c r="N76" s="158"/>
      <c r="O76" s="158"/>
      <c r="P76" s="158"/>
      <c r="Q76" s="158"/>
      <c r="R76" s="158"/>
      <c r="S76" s="158"/>
      <c r="T76" s="158"/>
      <c r="U76" s="158"/>
      <c r="V76" s="158"/>
      <c r="W76" s="158"/>
      <c r="X76" s="158"/>
      <c r="Y76" s="158"/>
      <c r="Z76" s="158"/>
      <c r="AA76" s="158"/>
      <c r="AB76" s="158"/>
      <c r="AC76" s="158"/>
      <c r="AD76" s="158"/>
      <c r="AE76" s="158"/>
      <c r="AF76" s="158"/>
      <c r="AG76" s="158"/>
      <c r="AH76" s="158"/>
      <c r="AI76" s="158"/>
      <c r="AJ76" s="158"/>
      <c r="AK76" s="158"/>
      <c r="AL76" s="158"/>
      <c r="AM76" s="158"/>
      <c r="AN76" s="158"/>
      <c r="AO76" s="158"/>
      <c r="AP76" s="158"/>
      <c r="AQ76" s="158"/>
      <c r="AR76" s="158"/>
      <c r="AS76" s="158"/>
      <c r="AT76" s="158"/>
      <c r="AU76" s="158"/>
      <c r="AV76" s="158"/>
      <c r="AW76" s="158"/>
      <c r="AX76" s="158"/>
      <c r="AY76" s="364"/>
      <c r="AZ76" s="364"/>
      <c r="BA76" s="364"/>
      <c r="BB76" s="364"/>
      <c r="BC76" s="364"/>
      <c r="BD76" s="364"/>
      <c r="BE76" s="364"/>
      <c r="BF76" s="364"/>
      <c r="BG76" s="364"/>
      <c r="BH76" s="364"/>
      <c r="BI76" s="364"/>
      <c r="BJ76" s="364"/>
      <c r="BK76" s="364"/>
      <c r="BL76" s="364"/>
      <c r="BM76" s="364"/>
      <c r="BN76" s="364"/>
      <c r="BO76" s="364"/>
      <c r="BP76" s="364"/>
      <c r="BQ76" s="364"/>
      <c r="BR76" s="364"/>
      <c r="BS76" s="364"/>
      <c r="BT76" s="364"/>
      <c r="BU76" s="364"/>
      <c r="BV76" s="364"/>
    </row>
    <row r="77" spans="1:74" x14ac:dyDescent="0.2">
      <c r="C77" s="158"/>
      <c r="D77" s="158"/>
      <c r="E77" s="158"/>
      <c r="F77" s="158"/>
      <c r="G77" s="158"/>
      <c r="H77" s="158"/>
      <c r="I77" s="158"/>
      <c r="J77" s="158"/>
      <c r="K77" s="158"/>
      <c r="L77" s="158"/>
      <c r="M77" s="158"/>
      <c r="N77" s="158"/>
      <c r="O77" s="158"/>
      <c r="P77" s="158"/>
      <c r="Q77" s="158"/>
      <c r="R77" s="158"/>
      <c r="S77" s="158"/>
      <c r="T77" s="158"/>
      <c r="U77" s="158"/>
      <c r="V77" s="158"/>
      <c r="W77" s="158"/>
      <c r="X77" s="158"/>
      <c r="Y77" s="158"/>
      <c r="Z77" s="158"/>
      <c r="AA77" s="158"/>
      <c r="AB77" s="158"/>
      <c r="AC77" s="158"/>
      <c r="AD77" s="158"/>
      <c r="AE77" s="158"/>
      <c r="AF77" s="158"/>
      <c r="AG77" s="158"/>
      <c r="AH77" s="158"/>
      <c r="AI77" s="158"/>
      <c r="AJ77" s="158"/>
      <c r="AK77" s="158"/>
      <c r="AL77" s="158"/>
      <c r="AM77" s="158"/>
      <c r="AN77" s="158"/>
      <c r="AO77" s="158"/>
      <c r="AP77" s="158"/>
      <c r="AQ77" s="158"/>
      <c r="AR77" s="158"/>
      <c r="AS77" s="158"/>
      <c r="AT77" s="158"/>
      <c r="AU77" s="158"/>
      <c r="AV77" s="158"/>
      <c r="AW77" s="158"/>
      <c r="AX77" s="158"/>
      <c r="AY77" s="364"/>
      <c r="AZ77" s="364"/>
      <c r="BA77" s="364"/>
      <c r="BB77" s="364"/>
      <c r="BC77" s="364"/>
      <c r="BD77" s="364"/>
      <c r="BE77" s="364"/>
      <c r="BF77" s="364"/>
      <c r="BG77" s="364"/>
      <c r="BH77" s="364"/>
      <c r="BI77" s="364"/>
      <c r="BJ77" s="364"/>
      <c r="BK77" s="364"/>
      <c r="BL77" s="364"/>
      <c r="BM77" s="364"/>
      <c r="BN77" s="364"/>
      <c r="BO77" s="364"/>
      <c r="BP77" s="364"/>
      <c r="BQ77" s="364"/>
      <c r="BR77" s="364"/>
      <c r="BS77" s="364"/>
      <c r="BT77" s="364"/>
      <c r="BU77" s="364"/>
      <c r="BV77" s="364"/>
    </row>
    <row r="78" spans="1:74" x14ac:dyDescent="0.2">
      <c r="C78" s="158"/>
      <c r="D78" s="158"/>
      <c r="E78" s="158"/>
      <c r="F78" s="158"/>
      <c r="G78" s="158"/>
      <c r="H78" s="158"/>
      <c r="I78" s="158"/>
      <c r="J78" s="158"/>
      <c r="K78" s="158"/>
      <c r="L78" s="158"/>
      <c r="M78" s="158"/>
      <c r="N78" s="158"/>
      <c r="O78" s="158"/>
      <c r="P78" s="158"/>
      <c r="Q78" s="158"/>
      <c r="R78" s="158"/>
      <c r="S78" s="158"/>
      <c r="T78" s="158"/>
      <c r="U78" s="158"/>
      <c r="V78" s="158"/>
      <c r="W78" s="158"/>
      <c r="X78" s="158"/>
      <c r="Y78" s="158"/>
      <c r="Z78" s="158"/>
      <c r="AA78" s="158"/>
      <c r="AB78" s="158"/>
      <c r="AC78" s="158"/>
      <c r="AD78" s="158"/>
      <c r="AE78" s="158"/>
      <c r="AF78" s="158"/>
      <c r="AG78" s="158"/>
      <c r="AH78" s="158"/>
      <c r="AI78" s="158"/>
      <c r="AJ78" s="158"/>
      <c r="AK78" s="158"/>
      <c r="AL78" s="158"/>
      <c r="AM78" s="158"/>
      <c r="AN78" s="158"/>
      <c r="AO78" s="158"/>
      <c r="AP78" s="158"/>
      <c r="AQ78" s="158"/>
      <c r="AR78" s="158"/>
      <c r="AS78" s="158"/>
      <c r="AT78" s="158"/>
      <c r="AU78" s="158"/>
      <c r="AV78" s="158"/>
      <c r="AW78" s="158"/>
      <c r="AX78" s="158"/>
      <c r="AY78" s="364"/>
      <c r="AZ78" s="364"/>
      <c r="BA78" s="364"/>
      <c r="BB78" s="364"/>
      <c r="BC78" s="364"/>
      <c r="BD78" s="364"/>
      <c r="BE78" s="364"/>
      <c r="BF78" s="364"/>
      <c r="BG78" s="364"/>
      <c r="BH78" s="364"/>
      <c r="BI78" s="364"/>
      <c r="BJ78" s="364"/>
      <c r="BK78" s="364"/>
      <c r="BL78" s="364"/>
      <c r="BM78" s="364"/>
      <c r="BN78" s="364"/>
      <c r="BO78" s="364"/>
      <c r="BP78" s="364"/>
      <c r="BQ78" s="364"/>
      <c r="BR78" s="364"/>
      <c r="BS78" s="364"/>
      <c r="BT78" s="364"/>
      <c r="BU78" s="364"/>
      <c r="BV78" s="364"/>
    </row>
    <row r="79" spans="1:74" x14ac:dyDescent="0.2">
      <c r="C79" s="158"/>
      <c r="D79" s="158"/>
      <c r="E79" s="158"/>
      <c r="F79" s="158"/>
      <c r="G79" s="158"/>
      <c r="H79" s="158"/>
      <c r="I79" s="158"/>
      <c r="J79" s="158"/>
      <c r="K79" s="158"/>
      <c r="L79" s="158"/>
      <c r="M79" s="158"/>
      <c r="N79" s="158"/>
      <c r="O79" s="158"/>
      <c r="P79" s="158"/>
      <c r="Q79" s="158"/>
      <c r="R79" s="158"/>
      <c r="S79" s="158"/>
      <c r="T79" s="158"/>
      <c r="U79" s="158"/>
      <c r="V79" s="158"/>
      <c r="W79" s="158"/>
      <c r="X79" s="158"/>
      <c r="Y79" s="158"/>
      <c r="Z79" s="158"/>
      <c r="AA79" s="158"/>
      <c r="AB79" s="158"/>
      <c r="AC79" s="158"/>
      <c r="AD79" s="158"/>
      <c r="AE79" s="158"/>
      <c r="AF79" s="158"/>
      <c r="AG79" s="158"/>
      <c r="AH79" s="158"/>
      <c r="AI79" s="158"/>
      <c r="AJ79" s="158"/>
      <c r="AK79" s="158"/>
      <c r="AL79" s="158"/>
      <c r="AM79" s="158"/>
      <c r="AN79" s="158"/>
      <c r="AO79" s="158"/>
      <c r="AP79" s="158"/>
      <c r="AQ79" s="158"/>
      <c r="AR79" s="158"/>
      <c r="AS79" s="158"/>
      <c r="AT79" s="158"/>
      <c r="AU79" s="158"/>
      <c r="AV79" s="158"/>
      <c r="AW79" s="158"/>
      <c r="AX79" s="158"/>
      <c r="AY79" s="364"/>
      <c r="AZ79" s="364"/>
      <c r="BA79" s="364"/>
      <c r="BB79" s="364"/>
      <c r="BC79" s="364"/>
      <c r="BD79" s="364"/>
      <c r="BE79" s="364"/>
      <c r="BF79" s="364"/>
      <c r="BG79" s="364"/>
      <c r="BH79" s="364"/>
      <c r="BI79" s="364"/>
      <c r="BJ79" s="364"/>
      <c r="BK79" s="364"/>
      <c r="BL79" s="364"/>
      <c r="BM79" s="364"/>
      <c r="BN79" s="364"/>
      <c r="BO79" s="364"/>
      <c r="BP79" s="364"/>
      <c r="BQ79" s="364"/>
      <c r="BR79" s="364"/>
      <c r="BS79" s="364"/>
      <c r="BT79" s="364"/>
      <c r="BU79" s="364"/>
      <c r="BV79" s="364"/>
    </row>
    <row r="80" spans="1:74" x14ac:dyDescent="0.2">
      <c r="C80" s="158"/>
      <c r="D80" s="158"/>
      <c r="E80" s="158"/>
      <c r="F80" s="158"/>
      <c r="G80" s="158"/>
      <c r="H80" s="158"/>
      <c r="I80" s="158"/>
      <c r="J80" s="158"/>
      <c r="K80" s="158"/>
      <c r="L80" s="158"/>
      <c r="M80" s="158"/>
      <c r="N80" s="158"/>
      <c r="O80" s="158"/>
      <c r="P80" s="158"/>
      <c r="Q80" s="158"/>
      <c r="R80" s="158"/>
      <c r="S80" s="158"/>
      <c r="T80" s="158"/>
      <c r="U80" s="158"/>
      <c r="V80" s="158"/>
      <c r="W80" s="158"/>
      <c r="X80" s="158"/>
      <c r="Y80" s="158"/>
      <c r="Z80" s="158"/>
      <c r="AA80" s="158"/>
      <c r="AB80" s="158"/>
      <c r="AC80" s="158"/>
      <c r="AD80" s="158"/>
      <c r="AE80" s="158"/>
      <c r="AF80" s="158"/>
      <c r="AG80" s="158"/>
      <c r="AH80" s="158"/>
      <c r="AI80" s="158"/>
      <c r="AJ80" s="158"/>
      <c r="AK80" s="158"/>
      <c r="AL80" s="158"/>
      <c r="AM80" s="158"/>
      <c r="AN80" s="158"/>
      <c r="AO80" s="158"/>
      <c r="AP80" s="158"/>
      <c r="AQ80" s="158"/>
      <c r="AR80" s="158"/>
      <c r="AS80" s="158"/>
      <c r="AT80" s="158"/>
      <c r="AU80" s="158"/>
      <c r="AV80" s="158"/>
      <c r="AW80" s="158"/>
      <c r="AX80" s="158"/>
      <c r="AY80" s="364"/>
      <c r="AZ80" s="364"/>
      <c r="BA80" s="364"/>
      <c r="BB80" s="364"/>
      <c r="BC80" s="364"/>
      <c r="BD80" s="364"/>
      <c r="BE80" s="364"/>
      <c r="BF80" s="364"/>
      <c r="BG80" s="364"/>
      <c r="BH80" s="364"/>
      <c r="BI80" s="364"/>
      <c r="BJ80" s="364"/>
      <c r="BK80" s="364"/>
      <c r="BL80" s="364"/>
      <c r="BM80" s="364"/>
      <c r="BN80" s="364"/>
      <c r="BO80" s="364"/>
      <c r="BP80" s="364"/>
      <c r="BQ80" s="364"/>
      <c r="BR80" s="364"/>
      <c r="BS80" s="364"/>
      <c r="BT80" s="364"/>
      <c r="BU80" s="364"/>
      <c r="BV80" s="364"/>
    </row>
    <row r="81" spans="3:74" x14ac:dyDescent="0.2">
      <c r="C81" s="158"/>
      <c r="D81" s="158"/>
      <c r="E81" s="158"/>
      <c r="F81" s="158"/>
      <c r="G81" s="158"/>
      <c r="H81" s="158"/>
      <c r="I81" s="158"/>
      <c r="J81" s="158"/>
      <c r="K81" s="158"/>
      <c r="L81" s="158"/>
      <c r="M81" s="158"/>
      <c r="N81" s="158"/>
      <c r="O81" s="158"/>
      <c r="P81" s="158"/>
      <c r="Q81" s="158"/>
      <c r="R81" s="158"/>
      <c r="S81" s="158"/>
      <c r="T81" s="158"/>
      <c r="U81" s="158"/>
      <c r="V81" s="158"/>
      <c r="W81" s="158"/>
      <c r="X81" s="158"/>
      <c r="Y81" s="158"/>
      <c r="Z81" s="158"/>
      <c r="AA81" s="158"/>
      <c r="AB81" s="158"/>
      <c r="AC81" s="158"/>
      <c r="AD81" s="158"/>
      <c r="AE81" s="158"/>
      <c r="AF81" s="158"/>
      <c r="AG81" s="158"/>
      <c r="AH81" s="158"/>
      <c r="AI81" s="158"/>
      <c r="AJ81" s="158"/>
      <c r="AK81" s="158"/>
      <c r="AL81" s="158"/>
      <c r="AM81" s="158"/>
      <c r="AN81" s="158"/>
      <c r="AO81" s="158"/>
      <c r="AP81" s="158"/>
      <c r="AQ81" s="158"/>
      <c r="AR81" s="158"/>
      <c r="AS81" s="158"/>
      <c r="AT81" s="158"/>
      <c r="AU81" s="158"/>
      <c r="AV81" s="158"/>
      <c r="AW81" s="158"/>
      <c r="AX81" s="158"/>
      <c r="AY81" s="364"/>
      <c r="AZ81" s="364"/>
      <c r="BA81" s="364"/>
      <c r="BB81" s="364"/>
      <c r="BC81" s="364"/>
      <c r="BD81" s="364"/>
      <c r="BE81" s="364"/>
      <c r="BF81" s="364"/>
      <c r="BG81" s="364"/>
      <c r="BH81" s="364"/>
      <c r="BI81" s="364"/>
      <c r="BJ81" s="364"/>
      <c r="BK81" s="364"/>
      <c r="BL81" s="364"/>
      <c r="BM81" s="364"/>
      <c r="BN81" s="364"/>
      <c r="BO81" s="364"/>
      <c r="BP81" s="364"/>
      <c r="BQ81" s="364"/>
      <c r="BR81" s="364"/>
      <c r="BS81" s="364"/>
      <c r="BT81" s="364"/>
      <c r="BU81" s="364"/>
      <c r="BV81" s="364"/>
    </row>
    <row r="82" spans="3:74" x14ac:dyDescent="0.2">
      <c r="C82" s="158"/>
      <c r="D82" s="158"/>
      <c r="E82" s="158"/>
      <c r="F82" s="158"/>
      <c r="G82" s="158"/>
      <c r="H82" s="158"/>
      <c r="I82" s="158"/>
      <c r="J82" s="158"/>
      <c r="K82" s="158"/>
      <c r="L82" s="158"/>
      <c r="M82" s="158"/>
      <c r="N82" s="158"/>
      <c r="O82" s="158"/>
      <c r="P82" s="158"/>
      <c r="Q82" s="158"/>
      <c r="R82" s="158"/>
      <c r="S82" s="158"/>
      <c r="T82" s="158"/>
      <c r="U82" s="158"/>
      <c r="V82" s="158"/>
      <c r="W82" s="158"/>
      <c r="X82" s="158"/>
      <c r="Y82" s="158"/>
      <c r="Z82" s="158"/>
      <c r="AA82" s="158"/>
      <c r="AB82" s="158"/>
      <c r="AC82" s="158"/>
      <c r="AD82" s="158"/>
      <c r="AE82" s="158"/>
      <c r="AF82" s="158"/>
      <c r="AG82" s="158"/>
      <c r="AH82" s="158"/>
      <c r="AI82" s="158"/>
      <c r="AJ82" s="158"/>
      <c r="AK82" s="158"/>
      <c r="AL82" s="158"/>
      <c r="AM82" s="158"/>
      <c r="AN82" s="158"/>
      <c r="AO82" s="158"/>
      <c r="AP82" s="158"/>
      <c r="AQ82" s="158"/>
      <c r="AR82" s="158"/>
      <c r="AS82" s="158"/>
      <c r="AT82" s="158"/>
      <c r="AU82" s="158"/>
      <c r="AV82" s="158"/>
      <c r="AW82" s="158"/>
      <c r="AX82" s="158"/>
      <c r="AY82" s="364"/>
      <c r="AZ82" s="364"/>
      <c r="BA82" s="364"/>
      <c r="BB82" s="364"/>
      <c r="BC82" s="364"/>
      <c r="BD82" s="364"/>
      <c r="BE82" s="364"/>
      <c r="BF82" s="364"/>
      <c r="BG82" s="364"/>
      <c r="BH82" s="364"/>
      <c r="BI82" s="364"/>
      <c r="BJ82" s="364"/>
      <c r="BK82" s="364"/>
      <c r="BL82" s="364"/>
      <c r="BM82" s="364"/>
      <c r="BN82" s="364"/>
      <c r="BO82" s="364"/>
      <c r="BP82" s="364"/>
      <c r="BQ82" s="364"/>
      <c r="BR82" s="364"/>
      <c r="BS82" s="364"/>
      <c r="BT82" s="364"/>
      <c r="BU82" s="364"/>
      <c r="BV82" s="364"/>
    </row>
    <row r="83" spans="3:74" x14ac:dyDescent="0.2">
      <c r="BD83" s="365"/>
      <c r="BE83" s="365"/>
      <c r="BF83" s="365"/>
      <c r="BH83" s="365"/>
      <c r="BK83" s="365"/>
      <c r="BL83" s="365"/>
      <c r="BM83" s="365"/>
      <c r="BN83" s="365"/>
      <c r="BO83" s="365"/>
      <c r="BP83" s="365"/>
      <c r="BQ83" s="365"/>
      <c r="BR83" s="365"/>
      <c r="BS83" s="365"/>
      <c r="BT83" s="365"/>
      <c r="BU83" s="365"/>
      <c r="BV83" s="365"/>
    </row>
    <row r="84" spans="3:74" x14ac:dyDescent="0.2">
      <c r="BD84" s="365"/>
      <c r="BE84" s="365"/>
      <c r="BF84" s="365"/>
      <c r="BH84" s="365"/>
      <c r="BK84" s="365"/>
      <c r="BL84" s="365"/>
      <c r="BM84" s="365"/>
      <c r="BN84" s="365"/>
      <c r="BO84" s="365"/>
      <c r="BP84" s="365"/>
      <c r="BQ84" s="365"/>
      <c r="BR84" s="365"/>
      <c r="BS84" s="365"/>
      <c r="BT84" s="365"/>
      <c r="BU84" s="365"/>
      <c r="BV84" s="365"/>
    </row>
    <row r="85" spans="3:74" x14ac:dyDescent="0.2">
      <c r="BD85" s="365"/>
      <c r="BE85" s="365"/>
      <c r="BF85" s="365"/>
      <c r="BH85" s="365"/>
      <c r="BK85" s="365"/>
      <c r="BL85" s="365"/>
      <c r="BM85" s="365"/>
      <c r="BN85" s="365"/>
      <c r="BO85" s="365"/>
      <c r="BP85" s="365"/>
      <c r="BQ85" s="365"/>
      <c r="BR85" s="365"/>
      <c r="BS85" s="365"/>
      <c r="BT85" s="365"/>
      <c r="BU85" s="365"/>
      <c r="BV85" s="365"/>
    </row>
    <row r="86" spans="3:74" x14ac:dyDescent="0.2">
      <c r="BD86" s="365"/>
      <c r="BE86" s="365"/>
      <c r="BF86" s="365"/>
      <c r="BH86" s="365"/>
      <c r="BK86" s="365"/>
      <c r="BL86" s="365"/>
      <c r="BM86" s="365"/>
      <c r="BN86" s="365"/>
      <c r="BO86" s="365"/>
      <c r="BP86" s="365"/>
      <c r="BQ86" s="365"/>
      <c r="BR86" s="365"/>
      <c r="BS86" s="365"/>
      <c r="BT86" s="365"/>
      <c r="BU86" s="365"/>
      <c r="BV86" s="365"/>
    </row>
    <row r="87" spans="3:74" x14ac:dyDescent="0.2">
      <c r="BD87" s="365"/>
      <c r="BE87" s="365"/>
      <c r="BF87" s="365"/>
      <c r="BH87" s="365"/>
      <c r="BK87" s="365"/>
      <c r="BL87" s="365"/>
      <c r="BM87" s="365"/>
      <c r="BN87" s="365"/>
      <c r="BO87" s="365"/>
      <c r="BP87" s="365"/>
      <c r="BQ87" s="365"/>
      <c r="BR87" s="365"/>
      <c r="BS87" s="365"/>
      <c r="BT87" s="365"/>
      <c r="BU87" s="365"/>
      <c r="BV87" s="365"/>
    </row>
    <row r="88" spans="3:74" x14ac:dyDescent="0.2">
      <c r="BD88" s="365"/>
      <c r="BE88" s="365"/>
      <c r="BF88" s="365"/>
      <c r="BH88" s="365"/>
      <c r="BK88" s="365"/>
      <c r="BL88" s="365"/>
      <c r="BM88" s="365"/>
      <c r="BN88" s="365"/>
      <c r="BO88" s="365"/>
      <c r="BP88" s="365"/>
      <c r="BQ88" s="365"/>
      <c r="BR88" s="365"/>
      <c r="BS88" s="365"/>
      <c r="BT88" s="365"/>
      <c r="BU88" s="365"/>
      <c r="BV88" s="365"/>
    </row>
    <row r="89" spans="3:74" x14ac:dyDescent="0.2">
      <c r="BD89" s="365"/>
      <c r="BE89" s="365"/>
      <c r="BF89" s="365"/>
      <c r="BH89" s="365"/>
      <c r="BK89" s="365"/>
      <c r="BL89" s="365"/>
      <c r="BM89" s="365"/>
      <c r="BN89" s="365"/>
      <c r="BO89" s="365"/>
      <c r="BP89" s="365"/>
      <c r="BQ89" s="365"/>
      <c r="BR89" s="365"/>
      <c r="BS89" s="365"/>
      <c r="BT89" s="365"/>
      <c r="BU89" s="365"/>
      <c r="BV89" s="365"/>
    </row>
    <row r="90" spans="3:74" x14ac:dyDescent="0.2">
      <c r="BD90" s="365"/>
      <c r="BE90" s="365"/>
      <c r="BF90" s="365"/>
      <c r="BH90" s="365"/>
      <c r="BK90" s="365"/>
      <c r="BL90" s="365"/>
      <c r="BM90" s="365"/>
      <c r="BN90" s="365"/>
      <c r="BO90" s="365"/>
      <c r="BP90" s="365"/>
      <c r="BQ90" s="365"/>
      <c r="BR90" s="365"/>
      <c r="BS90" s="365"/>
      <c r="BT90" s="365"/>
      <c r="BU90" s="365"/>
      <c r="BV90" s="365"/>
    </row>
    <row r="91" spans="3:74" x14ac:dyDescent="0.2">
      <c r="BD91" s="365"/>
      <c r="BE91" s="365"/>
      <c r="BF91" s="365"/>
      <c r="BH91" s="365"/>
      <c r="BK91" s="365"/>
      <c r="BL91" s="365"/>
      <c r="BM91" s="365"/>
      <c r="BN91" s="365"/>
      <c r="BO91" s="365"/>
      <c r="BP91" s="365"/>
      <c r="BQ91" s="365"/>
      <c r="BR91" s="365"/>
      <c r="BS91" s="365"/>
      <c r="BT91" s="365"/>
      <c r="BU91" s="365"/>
      <c r="BV91" s="365"/>
    </row>
    <row r="92" spans="3:74" x14ac:dyDescent="0.2">
      <c r="BD92" s="365"/>
      <c r="BE92" s="365"/>
      <c r="BF92" s="365"/>
      <c r="BH92" s="365"/>
      <c r="BK92" s="365"/>
      <c r="BL92" s="365"/>
      <c r="BM92" s="365"/>
      <c r="BN92" s="365"/>
      <c r="BO92" s="365"/>
      <c r="BP92" s="365"/>
      <c r="BQ92" s="365"/>
      <c r="BR92" s="365"/>
      <c r="BS92" s="365"/>
      <c r="BT92" s="365"/>
      <c r="BU92" s="365"/>
      <c r="BV92" s="365"/>
    </row>
    <row r="93" spans="3:74" x14ac:dyDescent="0.2">
      <c r="BD93" s="365"/>
      <c r="BE93" s="365"/>
      <c r="BF93" s="365"/>
      <c r="BH93" s="365"/>
      <c r="BK93" s="365"/>
      <c r="BL93" s="365"/>
      <c r="BM93" s="365"/>
      <c r="BN93" s="365"/>
      <c r="BO93" s="365"/>
      <c r="BP93" s="365"/>
      <c r="BQ93" s="365"/>
      <c r="BR93" s="365"/>
      <c r="BS93" s="365"/>
      <c r="BT93" s="365"/>
      <c r="BU93" s="365"/>
      <c r="BV93" s="365"/>
    </row>
    <row r="94" spans="3:74" x14ac:dyDescent="0.2">
      <c r="BD94" s="365"/>
      <c r="BE94" s="365"/>
      <c r="BF94" s="365"/>
      <c r="BH94" s="365"/>
      <c r="BK94" s="365"/>
      <c r="BL94" s="365"/>
      <c r="BM94" s="365"/>
      <c r="BN94" s="365"/>
      <c r="BO94" s="365"/>
      <c r="BP94" s="365"/>
      <c r="BQ94" s="365"/>
      <c r="BR94" s="365"/>
      <c r="BS94" s="365"/>
      <c r="BT94" s="365"/>
      <c r="BU94" s="365"/>
      <c r="BV94" s="365"/>
    </row>
    <row r="95" spans="3:74" x14ac:dyDescent="0.2">
      <c r="BD95" s="365"/>
      <c r="BE95" s="365"/>
      <c r="BF95" s="365"/>
      <c r="BH95" s="365"/>
      <c r="BK95" s="365"/>
      <c r="BL95" s="365"/>
      <c r="BM95" s="365"/>
      <c r="BN95" s="365"/>
      <c r="BO95" s="365"/>
      <c r="BP95" s="365"/>
      <c r="BQ95" s="365"/>
      <c r="BR95" s="365"/>
      <c r="BS95" s="365"/>
      <c r="BT95" s="365"/>
      <c r="BU95" s="365"/>
      <c r="BV95" s="365"/>
    </row>
    <row r="96" spans="3:74" x14ac:dyDescent="0.2">
      <c r="BD96" s="365"/>
      <c r="BE96" s="365"/>
      <c r="BF96" s="365"/>
      <c r="BH96" s="365"/>
      <c r="BK96" s="365"/>
      <c r="BL96" s="365"/>
      <c r="BM96" s="365"/>
      <c r="BN96" s="365"/>
      <c r="BO96" s="365"/>
      <c r="BP96" s="365"/>
      <c r="BQ96" s="365"/>
      <c r="BR96" s="365"/>
      <c r="BS96" s="365"/>
      <c r="BT96" s="365"/>
      <c r="BU96" s="365"/>
      <c r="BV96" s="365"/>
    </row>
    <row r="97" spans="56:74" x14ac:dyDescent="0.2">
      <c r="BD97" s="365"/>
      <c r="BE97" s="365"/>
      <c r="BF97" s="365"/>
      <c r="BH97" s="365"/>
      <c r="BK97" s="365"/>
      <c r="BL97" s="365"/>
      <c r="BM97" s="365"/>
      <c r="BN97" s="365"/>
      <c r="BO97" s="365"/>
      <c r="BP97" s="365"/>
      <c r="BQ97" s="365"/>
      <c r="BR97" s="365"/>
      <c r="BS97" s="365"/>
      <c r="BT97" s="365"/>
      <c r="BU97" s="365"/>
      <c r="BV97" s="365"/>
    </row>
    <row r="98" spans="56:74" x14ac:dyDescent="0.2">
      <c r="BD98" s="365"/>
      <c r="BE98" s="365"/>
      <c r="BF98" s="365"/>
      <c r="BH98" s="365"/>
      <c r="BK98" s="365"/>
      <c r="BL98" s="365"/>
      <c r="BM98" s="365"/>
      <c r="BN98" s="365"/>
      <c r="BO98" s="365"/>
      <c r="BP98" s="365"/>
      <c r="BQ98" s="365"/>
      <c r="BR98" s="365"/>
      <c r="BS98" s="365"/>
      <c r="BT98" s="365"/>
      <c r="BU98" s="365"/>
      <c r="BV98" s="365"/>
    </row>
    <row r="99" spans="56:74" x14ac:dyDescent="0.2">
      <c r="BD99" s="365"/>
      <c r="BE99" s="365"/>
      <c r="BF99" s="365"/>
      <c r="BH99" s="365"/>
      <c r="BK99" s="365"/>
      <c r="BL99" s="365"/>
      <c r="BM99" s="365"/>
      <c r="BN99" s="365"/>
      <c r="BO99" s="365"/>
      <c r="BP99" s="365"/>
      <c r="BQ99" s="365"/>
      <c r="BR99" s="365"/>
      <c r="BS99" s="365"/>
      <c r="BT99" s="365"/>
      <c r="BU99" s="365"/>
      <c r="BV99" s="365"/>
    </row>
    <row r="100" spans="56:74" x14ac:dyDescent="0.2">
      <c r="BD100" s="365"/>
      <c r="BE100" s="365"/>
      <c r="BF100" s="365"/>
      <c r="BH100" s="365"/>
      <c r="BK100" s="365"/>
      <c r="BL100" s="365"/>
      <c r="BM100" s="365"/>
      <c r="BN100" s="365"/>
      <c r="BO100" s="365"/>
      <c r="BP100" s="365"/>
      <c r="BQ100" s="365"/>
      <c r="BR100" s="365"/>
      <c r="BS100" s="365"/>
      <c r="BT100" s="365"/>
      <c r="BU100" s="365"/>
      <c r="BV100" s="365"/>
    </row>
    <row r="101" spans="56:74" x14ac:dyDescent="0.2">
      <c r="BD101" s="365"/>
      <c r="BE101" s="365"/>
      <c r="BF101" s="365"/>
      <c r="BH101" s="365"/>
      <c r="BK101" s="365"/>
      <c r="BL101" s="365"/>
      <c r="BM101" s="365"/>
      <c r="BN101" s="365"/>
      <c r="BO101" s="365"/>
      <c r="BP101" s="365"/>
      <c r="BQ101" s="365"/>
      <c r="BR101" s="365"/>
      <c r="BS101" s="365"/>
      <c r="BT101" s="365"/>
      <c r="BU101" s="365"/>
      <c r="BV101" s="365"/>
    </row>
    <row r="102" spans="56:74" x14ac:dyDescent="0.2">
      <c r="BD102" s="365"/>
      <c r="BE102" s="365"/>
      <c r="BF102" s="365"/>
      <c r="BH102" s="365"/>
      <c r="BK102" s="365"/>
      <c r="BL102" s="365"/>
      <c r="BM102" s="365"/>
      <c r="BN102" s="365"/>
      <c r="BO102" s="365"/>
      <c r="BP102" s="365"/>
      <c r="BQ102" s="365"/>
      <c r="BR102" s="365"/>
      <c r="BS102" s="365"/>
      <c r="BT102" s="365"/>
      <c r="BU102" s="365"/>
      <c r="BV102" s="365"/>
    </row>
    <row r="103" spans="56:74" x14ac:dyDescent="0.2">
      <c r="BD103" s="365"/>
      <c r="BE103" s="365"/>
      <c r="BF103" s="365"/>
      <c r="BH103" s="365"/>
      <c r="BK103" s="365"/>
      <c r="BL103" s="365"/>
      <c r="BM103" s="365"/>
      <c r="BN103" s="365"/>
      <c r="BO103" s="365"/>
      <c r="BP103" s="365"/>
      <c r="BQ103" s="365"/>
      <c r="BR103" s="365"/>
      <c r="BS103" s="365"/>
      <c r="BT103" s="365"/>
      <c r="BU103" s="365"/>
      <c r="BV103" s="365"/>
    </row>
    <row r="104" spans="56:74" x14ac:dyDescent="0.2">
      <c r="BD104" s="365"/>
      <c r="BE104" s="365"/>
      <c r="BF104" s="365"/>
      <c r="BH104" s="365"/>
      <c r="BK104" s="365"/>
      <c r="BL104" s="365"/>
      <c r="BM104" s="365"/>
      <c r="BN104" s="365"/>
      <c r="BO104" s="365"/>
      <c r="BP104" s="365"/>
      <c r="BQ104" s="365"/>
      <c r="BR104" s="365"/>
      <c r="BS104" s="365"/>
      <c r="BT104" s="365"/>
      <c r="BU104" s="365"/>
      <c r="BV104" s="365"/>
    </row>
    <row r="105" spans="56:74" x14ac:dyDescent="0.2">
      <c r="BD105" s="365"/>
      <c r="BE105" s="365"/>
      <c r="BF105" s="365"/>
      <c r="BH105" s="365"/>
      <c r="BK105" s="365"/>
      <c r="BL105" s="365"/>
      <c r="BM105" s="365"/>
      <c r="BN105" s="365"/>
      <c r="BO105" s="365"/>
      <c r="BP105" s="365"/>
      <c r="BQ105" s="365"/>
      <c r="BR105" s="365"/>
      <c r="BS105" s="365"/>
      <c r="BT105" s="365"/>
      <c r="BU105" s="365"/>
      <c r="BV105" s="365"/>
    </row>
    <row r="106" spans="56:74" x14ac:dyDescent="0.2">
      <c r="BD106" s="365"/>
      <c r="BE106" s="365"/>
      <c r="BF106" s="365"/>
      <c r="BH106" s="365"/>
      <c r="BK106" s="365"/>
      <c r="BL106" s="365"/>
      <c r="BM106" s="365"/>
      <c r="BN106" s="365"/>
      <c r="BO106" s="365"/>
      <c r="BP106" s="365"/>
      <c r="BQ106" s="365"/>
      <c r="BR106" s="365"/>
      <c r="BS106" s="365"/>
      <c r="BT106" s="365"/>
      <c r="BU106" s="365"/>
      <c r="BV106" s="365"/>
    </row>
    <row r="107" spans="56:74" x14ac:dyDescent="0.2">
      <c r="BD107" s="365"/>
      <c r="BE107" s="365"/>
      <c r="BF107" s="365"/>
      <c r="BK107" s="365"/>
      <c r="BL107" s="365"/>
      <c r="BM107" s="365"/>
      <c r="BN107" s="365"/>
      <c r="BO107" s="365"/>
      <c r="BP107" s="365"/>
      <c r="BQ107" s="365"/>
      <c r="BR107" s="365"/>
      <c r="BS107" s="365"/>
      <c r="BT107" s="365"/>
      <c r="BU107" s="365"/>
      <c r="BV107" s="365"/>
    </row>
    <row r="108" spans="56:74" x14ac:dyDescent="0.2">
      <c r="BD108" s="365"/>
      <c r="BE108" s="365"/>
      <c r="BF108" s="365"/>
      <c r="BK108" s="365"/>
      <c r="BL108" s="365"/>
      <c r="BM108" s="365"/>
      <c r="BN108" s="365"/>
      <c r="BO108" s="365"/>
      <c r="BP108" s="365"/>
      <c r="BQ108" s="365"/>
      <c r="BR108" s="365"/>
      <c r="BS108" s="365"/>
      <c r="BT108" s="365"/>
      <c r="BU108" s="365"/>
      <c r="BV108" s="365"/>
    </row>
    <row r="109" spans="56:74" x14ac:dyDescent="0.2">
      <c r="BD109" s="365"/>
      <c r="BE109" s="365"/>
      <c r="BF109" s="365"/>
      <c r="BK109" s="365"/>
      <c r="BL109" s="365"/>
      <c r="BM109" s="365"/>
      <c r="BN109" s="365"/>
      <c r="BO109" s="365"/>
      <c r="BP109" s="365"/>
      <c r="BQ109" s="365"/>
      <c r="BR109" s="365"/>
      <c r="BS109" s="365"/>
      <c r="BT109" s="365"/>
      <c r="BU109" s="365"/>
      <c r="BV109" s="365"/>
    </row>
    <row r="110" spans="56:74" x14ac:dyDescent="0.2">
      <c r="BD110" s="365"/>
      <c r="BE110" s="365"/>
      <c r="BF110" s="365"/>
      <c r="BK110" s="365"/>
      <c r="BL110" s="365"/>
      <c r="BM110" s="365"/>
      <c r="BN110" s="365"/>
      <c r="BO110" s="365"/>
      <c r="BP110" s="365"/>
      <c r="BQ110" s="365"/>
      <c r="BR110" s="365"/>
      <c r="BS110" s="365"/>
      <c r="BT110" s="365"/>
      <c r="BU110" s="365"/>
      <c r="BV110" s="365"/>
    </row>
    <row r="111" spans="56:74" x14ac:dyDescent="0.2">
      <c r="BD111" s="365"/>
      <c r="BE111" s="365"/>
      <c r="BF111" s="365"/>
      <c r="BK111" s="365"/>
      <c r="BL111" s="365"/>
      <c r="BM111" s="365"/>
      <c r="BN111" s="365"/>
      <c r="BO111" s="365"/>
      <c r="BP111" s="365"/>
      <c r="BQ111" s="365"/>
      <c r="BR111" s="365"/>
      <c r="BS111" s="365"/>
      <c r="BT111" s="365"/>
      <c r="BU111" s="365"/>
      <c r="BV111" s="365"/>
    </row>
    <row r="112" spans="56:74" x14ac:dyDescent="0.2">
      <c r="BD112" s="365"/>
      <c r="BE112" s="365"/>
      <c r="BF112" s="365"/>
      <c r="BK112" s="365"/>
      <c r="BL112" s="365"/>
      <c r="BM112" s="365"/>
      <c r="BN112" s="365"/>
      <c r="BO112" s="365"/>
      <c r="BP112" s="365"/>
      <c r="BQ112" s="365"/>
      <c r="BR112" s="365"/>
      <c r="BS112" s="365"/>
      <c r="BT112" s="365"/>
      <c r="BU112" s="365"/>
      <c r="BV112" s="365"/>
    </row>
    <row r="113" spans="63:74" x14ac:dyDescent="0.2">
      <c r="BK113" s="365"/>
      <c r="BL113" s="365"/>
      <c r="BM113" s="365"/>
      <c r="BN113" s="365"/>
      <c r="BO113" s="365"/>
      <c r="BP113" s="365"/>
      <c r="BQ113" s="365"/>
      <c r="BR113" s="365"/>
      <c r="BS113" s="365"/>
      <c r="BT113" s="365"/>
      <c r="BU113" s="365"/>
      <c r="BV113" s="365"/>
    </row>
    <row r="114" spans="63:74" x14ac:dyDescent="0.2">
      <c r="BK114" s="365"/>
      <c r="BL114" s="365"/>
      <c r="BM114" s="365"/>
      <c r="BN114" s="365"/>
      <c r="BO114" s="365"/>
      <c r="BP114" s="365"/>
      <c r="BQ114" s="365"/>
      <c r="BR114" s="365"/>
      <c r="BS114" s="365"/>
      <c r="BT114" s="365"/>
      <c r="BU114" s="365"/>
      <c r="BV114" s="365"/>
    </row>
    <row r="115" spans="63:74" x14ac:dyDescent="0.2">
      <c r="BK115" s="365"/>
      <c r="BL115" s="365"/>
      <c r="BM115" s="365"/>
      <c r="BN115" s="365"/>
      <c r="BO115" s="365"/>
      <c r="BP115" s="365"/>
      <c r="BQ115" s="365"/>
      <c r="BR115" s="365"/>
      <c r="BS115" s="365"/>
      <c r="BT115" s="365"/>
      <c r="BU115" s="365"/>
      <c r="BV115" s="365"/>
    </row>
    <row r="116" spans="63:74" x14ac:dyDescent="0.2">
      <c r="BK116" s="365"/>
      <c r="BL116" s="365"/>
      <c r="BM116" s="365"/>
      <c r="BN116" s="365"/>
      <c r="BO116" s="365"/>
      <c r="BP116" s="365"/>
      <c r="BQ116" s="365"/>
      <c r="BR116" s="365"/>
      <c r="BS116" s="365"/>
      <c r="BT116" s="365"/>
      <c r="BU116" s="365"/>
      <c r="BV116" s="365"/>
    </row>
    <row r="117" spans="63:74" x14ac:dyDescent="0.2">
      <c r="BK117" s="365"/>
      <c r="BL117" s="365"/>
      <c r="BM117" s="365"/>
      <c r="BN117" s="365"/>
      <c r="BO117" s="365"/>
      <c r="BP117" s="365"/>
      <c r="BQ117" s="365"/>
      <c r="BR117" s="365"/>
      <c r="BS117" s="365"/>
      <c r="BT117" s="365"/>
      <c r="BU117" s="365"/>
      <c r="BV117" s="365"/>
    </row>
    <row r="118" spans="63:74" x14ac:dyDescent="0.2">
      <c r="BK118" s="365"/>
      <c r="BL118" s="365"/>
      <c r="BM118" s="365"/>
      <c r="BN118" s="365"/>
      <c r="BO118" s="365"/>
      <c r="BP118" s="365"/>
      <c r="BQ118" s="365"/>
      <c r="BR118" s="365"/>
      <c r="BS118" s="365"/>
      <c r="BT118" s="365"/>
      <c r="BU118" s="365"/>
      <c r="BV118" s="365"/>
    </row>
    <row r="119" spans="63:74" x14ac:dyDescent="0.2">
      <c r="BK119" s="365"/>
      <c r="BL119" s="365"/>
      <c r="BM119" s="365"/>
      <c r="BN119" s="365"/>
      <c r="BO119" s="365"/>
      <c r="BP119" s="365"/>
      <c r="BQ119" s="365"/>
      <c r="BR119" s="365"/>
      <c r="BS119" s="365"/>
      <c r="BT119" s="365"/>
      <c r="BU119" s="365"/>
      <c r="BV119" s="365"/>
    </row>
    <row r="120" spans="63:74" x14ac:dyDescent="0.2">
      <c r="BK120" s="365"/>
      <c r="BL120" s="365"/>
      <c r="BM120" s="365"/>
      <c r="BN120" s="365"/>
      <c r="BO120" s="365"/>
      <c r="BP120" s="365"/>
      <c r="BQ120" s="365"/>
      <c r="BR120" s="365"/>
      <c r="BS120" s="365"/>
      <c r="BT120" s="365"/>
      <c r="BU120" s="365"/>
      <c r="BV120" s="365"/>
    </row>
    <row r="121" spans="63:74" x14ac:dyDescent="0.2">
      <c r="BK121" s="365"/>
      <c r="BL121" s="365"/>
      <c r="BM121" s="365"/>
      <c r="BN121" s="365"/>
      <c r="BO121" s="365"/>
      <c r="BP121" s="365"/>
      <c r="BQ121" s="365"/>
      <c r="BR121" s="365"/>
      <c r="BS121" s="365"/>
      <c r="BT121" s="365"/>
      <c r="BU121" s="365"/>
      <c r="BV121" s="365"/>
    </row>
    <row r="122" spans="63:74" x14ac:dyDescent="0.2">
      <c r="BK122" s="365"/>
      <c r="BL122" s="365"/>
      <c r="BM122" s="365"/>
      <c r="BN122" s="365"/>
      <c r="BO122" s="365"/>
      <c r="BP122" s="365"/>
      <c r="BQ122" s="365"/>
      <c r="BR122" s="365"/>
      <c r="BS122" s="365"/>
      <c r="BT122" s="365"/>
      <c r="BU122" s="365"/>
      <c r="BV122" s="365"/>
    </row>
    <row r="123" spans="63:74" x14ac:dyDescent="0.2">
      <c r="BK123" s="365"/>
      <c r="BL123" s="365"/>
      <c r="BM123" s="365"/>
      <c r="BN123" s="365"/>
      <c r="BO123" s="365"/>
      <c r="BP123" s="365"/>
      <c r="BQ123" s="365"/>
      <c r="BR123" s="365"/>
      <c r="BS123" s="365"/>
      <c r="BT123" s="365"/>
      <c r="BU123" s="365"/>
      <c r="BV123" s="365"/>
    </row>
    <row r="124" spans="63:74" x14ac:dyDescent="0.2">
      <c r="BK124" s="365"/>
      <c r="BL124" s="365"/>
      <c r="BM124" s="365"/>
      <c r="BN124" s="365"/>
      <c r="BO124" s="365"/>
      <c r="BP124" s="365"/>
      <c r="BQ124" s="365"/>
      <c r="BR124" s="365"/>
      <c r="BS124" s="365"/>
      <c r="BT124" s="365"/>
      <c r="BU124" s="365"/>
      <c r="BV124" s="365"/>
    </row>
    <row r="125" spans="63:74" x14ac:dyDescent="0.2">
      <c r="BK125" s="365"/>
      <c r="BL125" s="365"/>
      <c r="BM125" s="365"/>
      <c r="BN125" s="365"/>
      <c r="BO125" s="365"/>
      <c r="BP125" s="365"/>
      <c r="BQ125" s="365"/>
      <c r="BR125" s="365"/>
      <c r="BS125" s="365"/>
      <c r="BT125" s="365"/>
      <c r="BU125" s="365"/>
      <c r="BV125" s="365"/>
    </row>
    <row r="126" spans="63:74" x14ac:dyDescent="0.2">
      <c r="BK126" s="365"/>
      <c r="BL126" s="365"/>
      <c r="BM126" s="365"/>
      <c r="BN126" s="365"/>
      <c r="BO126" s="365"/>
      <c r="BP126" s="365"/>
      <c r="BQ126" s="365"/>
      <c r="BR126" s="365"/>
      <c r="BS126" s="365"/>
      <c r="BT126" s="365"/>
      <c r="BU126" s="365"/>
      <c r="BV126" s="365"/>
    </row>
    <row r="127" spans="63:74" x14ac:dyDescent="0.2">
      <c r="BK127" s="365"/>
      <c r="BL127" s="365"/>
      <c r="BM127" s="365"/>
      <c r="BN127" s="365"/>
      <c r="BO127" s="365"/>
      <c r="BP127" s="365"/>
      <c r="BQ127" s="365"/>
      <c r="BR127" s="365"/>
      <c r="BS127" s="365"/>
      <c r="BT127" s="365"/>
      <c r="BU127" s="365"/>
      <c r="BV127" s="365"/>
    </row>
    <row r="128" spans="63:74" x14ac:dyDescent="0.2">
      <c r="BK128" s="365"/>
      <c r="BL128" s="365"/>
      <c r="BM128" s="365"/>
      <c r="BN128" s="365"/>
      <c r="BO128" s="365"/>
      <c r="BP128" s="365"/>
      <c r="BQ128" s="365"/>
      <c r="BR128" s="365"/>
      <c r="BS128" s="365"/>
      <c r="BT128" s="365"/>
      <c r="BU128" s="365"/>
      <c r="BV128" s="365"/>
    </row>
    <row r="129" spans="63:74" x14ac:dyDescent="0.2">
      <c r="BK129" s="365"/>
      <c r="BL129" s="365"/>
      <c r="BM129" s="365"/>
      <c r="BN129" s="365"/>
      <c r="BO129" s="365"/>
      <c r="BP129" s="365"/>
      <c r="BQ129" s="365"/>
      <c r="BR129" s="365"/>
      <c r="BS129" s="365"/>
      <c r="BT129" s="365"/>
      <c r="BU129" s="365"/>
      <c r="BV129" s="365"/>
    </row>
    <row r="130" spans="63:74" x14ac:dyDescent="0.2">
      <c r="BK130" s="365"/>
      <c r="BL130" s="365"/>
      <c r="BM130" s="365"/>
      <c r="BN130" s="365"/>
      <c r="BO130" s="365"/>
      <c r="BP130" s="365"/>
      <c r="BQ130" s="365"/>
      <c r="BR130" s="365"/>
      <c r="BS130" s="365"/>
      <c r="BT130" s="365"/>
      <c r="BU130" s="365"/>
      <c r="BV130" s="365"/>
    </row>
    <row r="131" spans="63:74" x14ac:dyDescent="0.2">
      <c r="BK131" s="365"/>
      <c r="BL131" s="365"/>
      <c r="BM131" s="365"/>
      <c r="BN131" s="365"/>
      <c r="BO131" s="365"/>
      <c r="BP131" s="365"/>
      <c r="BQ131" s="365"/>
      <c r="BR131" s="365"/>
      <c r="BS131" s="365"/>
      <c r="BT131" s="365"/>
      <c r="BU131" s="365"/>
      <c r="BV131" s="365"/>
    </row>
    <row r="132" spans="63:74" x14ac:dyDescent="0.2">
      <c r="BK132" s="365"/>
      <c r="BL132" s="365"/>
      <c r="BM132" s="365"/>
      <c r="BN132" s="365"/>
      <c r="BO132" s="365"/>
      <c r="BP132" s="365"/>
      <c r="BQ132" s="365"/>
      <c r="BR132" s="365"/>
      <c r="BS132" s="365"/>
      <c r="BT132" s="365"/>
      <c r="BU132" s="365"/>
      <c r="BV132" s="365"/>
    </row>
    <row r="133" spans="63:74" x14ac:dyDescent="0.2">
      <c r="BK133" s="365"/>
      <c r="BL133" s="365"/>
      <c r="BM133" s="365"/>
      <c r="BN133" s="365"/>
      <c r="BO133" s="365"/>
      <c r="BP133" s="365"/>
      <c r="BQ133" s="365"/>
      <c r="BR133" s="365"/>
      <c r="BS133" s="365"/>
      <c r="BT133" s="365"/>
      <c r="BU133" s="365"/>
      <c r="BV133" s="365"/>
    </row>
    <row r="134" spans="63:74" x14ac:dyDescent="0.2">
      <c r="BK134" s="365"/>
      <c r="BL134" s="365"/>
      <c r="BM134" s="365"/>
      <c r="BN134" s="365"/>
      <c r="BO134" s="365"/>
      <c r="BP134" s="365"/>
      <c r="BQ134" s="365"/>
      <c r="BR134" s="365"/>
      <c r="BS134" s="365"/>
      <c r="BT134" s="365"/>
      <c r="BU134" s="365"/>
      <c r="BV134" s="365"/>
    </row>
    <row r="135" spans="63:74" x14ac:dyDescent="0.2">
      <c r="BK135" s="365"/>
      <c r="BL135" s="365"/>
      <c r="BM135" s="365"/>
      <c r="BN135" s="365"/>
      <c r="BO135" s="365"/>
      <c r="BP135" s="365"/>
      <c r="BQ135" s="365"/>
      <c r="BR135" s="365"/>
      <c r="BS135" s="365"/>
      <c r="BT135" s="365"/>
      <c r="BU135" s="365"/>
      <c r="BV135" s="365"/>
    </row>
    <row r="136" spans="63:74" x14ac:dyDescent="0.2">
      <c r="BK136" s="365"/>
      <c r="BL136" s="365"/>
      <c r="BM136" s="365"/>
      <c r="BN136" s="365"/>
      <c r="BO136" s="365"/>
      <c r="BP136" s="365"/>
      <c r="BQ136" s="365"/>
      <c r="BR136" s="365"/>
      <c r="BS136" s="365"/>
      <c r="BT136" s="365"/>
      <c r="BU136" s="365"/>
      <c r="BV136" s="365"/>
    </row>
    <row r="137" spans="63:74" x14ac:dyDescent="0.2">
      <c r="BK137" s="365"/>
      <c r="BL137" s="365"/>
      <c r="BM137" s="365"/>
      <c r="BN137" s="365"/>
      <c r="BO137" s="365"/>
      <c r="BP137" s="365"/>
      <c r="BQ137" s="365"/>
      <c r="BR137" s="365"/>
      <c r="BS137" s="365"/>
      <c r="BT137" s="365"/>
      <c r="BU137" s="365"/>
      <c r="BV137" s="365"/>
    </row>
    <row r="138" spans="63:74" x14ac:dyDescent="0.2">
      <c r="BK138" s="365"/>
      <c r="BL138" s="365"/>
      <c r="BM138" s="365"/>
      <c r="BN138" s="365"/>
      <c r="BO138" s="365"/>
      <c r="BP138" s="365"/>
      <c r="BQ138" s="365"/>
      <c r="BR138" s="365"/>
      <c r="BS138" s="365"/>
      <c r="BT138" s="365"/>
      <c r="BU138" s="365"/>
      <c r="BV138" s="365"/>
    </row>
    <row r="139" spans="63:74" x14ac:dyDescent="0.2">
      <c r="BK139" s="365"/>
      <c r="BL139" s="365"/>
      <c r="BM139" s="365"/>
      <c r="BN139" s="365"/>
      <c r="BO139" s="365"/>
      <c r="BP139" s="365"/>
      <c r="BQ139" s="365"/>
      <c r="BR139" s="365"/>
      <c r="BS139" s="365"/>
      <c r="BT139" s="365"/>
      <c r="BU139" s="365"/>
      <c r="BV139" s="365"/>
    </row>
    <row r="140" spans="63:74" x14ac:dyDescent="0.2">
      <c r="BK140" s="365"/>
      <c r="BL140" s="365"/>
      <c r="BM140" s="365"/>
      <c r="BN140" s="365"/>
      <c r="BO140" s="365"/>
      <c r="BP140" s="365"/>
      <c r="BQ140" s="365"/>
      <c r="BR140" s="365"/>
      <c r="BS140" s="365"/>
      <c r="BT140" s="365"/>
      <c r="BU140" s="365"/>
      <c r="BV140" s="365"/>
    </row>
    <row r="141" spans="63:74" x14ac:dyDescent="0.2">
      <c r="BK141" s="365"/>
      <c r="BL141" s="365"/>
      <c r="BM141" s="365"/>
      <c r="BN141" s="365"/>
      <c r="BO141" s="365"/>
      <c r="BP141" s="365"/>
      <c r="BQ141" s="365"/>
      <c r="BR141" s="365"/>
      <c r="BS141" s="365"/>
      <c r="BT141" s="365"/>
      <c r="BU141" s="365"/>
      <c r="BV141" s="365"/>
    </row>
    <row r="142" spans="63:74" x14ac:dyDescent="0.2">
      <c r="BK142" s="365"/>
      <c r="BL142" s="365"/>
      <c r="BM142" s="365"/>
      <c r="BN142" s="365"/>
      <c r="BO142" s="365"/>
      <c r="BP142" s="365"/>
      <c r="BQ142" s="365"/>
      <c r="BR142" s="365"/>
      <c r="BS142" s="365"/>
      <c r="BT142" s="365"/>
      <c r="BU142" s="365"/>
      <c r="BV142" s="365"/>
    </row>
    <row r="143" spans="63:74" x14ac:dyDescent="0.2">
      <c r="BK143" s="365"/>
      <c r="BL143" s="365"/>
      <c r="BM143" s="365"/>
      <c r="BN143" s="365"/>
      <c r="BO143" s="365"/>
      <c r="BP143" s="365"/>
      <c r="BQ143" s="365"/>
      <c r="BR143" s="365"/>
      <c r="BS143" s="365"/>
      <c r="BT143" s="365"/>
      <c r="BU143" s="365"/>
      <c r="BV143" s="365"/>
    </row>
    <row r="144" spans="63:74" x14ac:dyDescent="0.2">
      <c r="BK144" s="365"/>
      <c r="BL144" s="365"/>
      <c r="BM144" s="365"/>
      <c r="BN144" s="365"/>
      <c r="BO144" s="365"/>
      <c r="BP144" s="365"/>
      <c r="BQ144" s="365"/>
      <c r="BR144" s="365"/>
      <c r="BS144" s="365"/>
      <c r="BT144" s="365"/>
      <c r="BU144" s="365"/>
      <c r="BV144" s="365"/>
    </row>
    <row r="145" spans="63:74" x14ac:dyDescent="0.2">
      <c r="BK145" s="365"/>
      <c r="BL145" s="365"/>
      <c r="BM145" s="365"/>
      <c r="BN145" s="365"/>
      <c r="BO145" s="365"/>
      <c r="BP145" s="365"/>
      <c r="BQ145" s="365"/>
      <c r="BR145" s="365"/>
      <c r="BS145" s="365"/>
      <c r="BT145" s="365"/>
      <c r="BU145" s="365"/>
      <c r="BV145" s="365"/>
    </row>
    <row r="146" spans="63:74" x14ac:dyDescent="0.2">
      <c r="BK146" s="365"/>
      <c r="BL146" s="365"/>
      <c r="BM146" s="365"/>
      <c r="BN146" s="365"/>
      <c r="BO146" s="365"/>
      <c r="BP146" s="365"/>
      <c r="BQ146" s="365"/>
      <c r="BR146" s="365"/>
      <c r="BS146" s="365"/>
      <c r="BT146" s="365"/>
      <c r="BU146" s="365"/>
      <c r="BV146" s="365"/>
    </row>
    <row r="147" spans="63:74" x14ac:dyDescent="0.2">
      <c r="BK147" s="365"/>
      <c r="BL147" s="365"/>
      <c r="BM147" s="365"/>
      <c r="BN147" s="365"/>
      <c r="BO147" s="365"/>
      <c r="BP147" s="365"/>
      <c r="BQ147" s="365"/>
      <c r="BR147" s="365"/>
      <c r="BS147" s="365"/>
      <c r="BT147" s="365"/>
      <c r="BU147" s="365"/>
      <c r="BV147" s="365"/>
    </row>
    <row r="148" spans="63:74" x14ac:dyDescent="0.2">
      <c r="BK148" s="365"/>
      <c r="BL148" s="365"/>
      <c r="BM148" s="365"/>
      <c r="BN148" s="365"/>
      <c r="BO148" s="365"/>
      <c r="BP148" s="365"/>
      <c r="BQ148" s="365"/>
      <c r="BR148" s="365"/>
      <c r="BS148" s="365"/>
      <c r="BT148" s="365"/>
      <c r="BU148" s="365"/>
      <c r="BV148" s="365"/>
    </row>
    <row r="149" spans="63:74" x14ac:dyDescent="0.2">
      <c r="BK149" s="365"/>
      <c r="BL149" s="365"/>
      <c r="BM149" s="365"/>
      <c r="BN149" s="365"/>
      <c r="BO149" s="365"/>
      <c r="BP149" s="365"/>
      <c r="BQ149" s="365"/>
      <c r="BR149" s="365"/>
      <c r="BS149" s="365"/>
      <c r="BT149" s="365"/>
      <c r="BU149" s="365"/>
      <c r="BV149" s="365"/>
    </row>
    <row r="150" spans="63:74" x14ac:dyDescent="0.2">
      <c r="BK150" s="365"/>
      <c r="BL150" s="365"/>
      <c r="BM150" s="365"/>
      <c r="BN150" s="365"/>
      <c r="BO150" s="365"/>
      <c r="BP150" s="365"/>
      <c r="BQ150" s="365"/>
      <c r="BR150" s="365"/>
      <c r="BS150" s="365"/>
      <c r="BT150" s="365"/>
      <c r="BU150" s="365"/>
      <c r="BV150" s="365"/>
    </row>
    <row r="151" spans="63:74" x14ac:dyDescent="0.2">
      <c r="BK151" s="365"/>
      <c r="BL151" s="365"/>
      <c r="BM151" s="365"/>
      <c r="BN151" s="365"/>
      <c r="BO151" s="365"/>
      <c r="BP151" s="365"/>
      <c r="BQ151" s="365"/>
      <c r="BR151" s="365"/>
      <c r="BS151" s="365"/>
      <c r="BT151" s="365"/>
      <c r="BU151" s="365"/>
      <c r="BV151" s="365"/>
    </row>
    <row r="152" spans="63:74" x14ac:dyDescent="0.2">
      <c r="BK152" s="365"/>
      <c r="BL152" s="365"/>
      <c r="BM152" s="365"/>
      <c r="BN152" s="365"/>
      <c r="BO152" s="365"/>
      <c r="BP152" s="365"/>
      <c r="BQ152" s="365"/>
      <c r="BR152" s="365"/>
      <c r="BS152" s="365"/>
      <c r="BT152" s="365"/>
      <c r="BU152" s="365"/>
      <c r="BV152" s="365"/>
    </row>
    <row r="153" spans="63:74" x14ac:dyDescent="0.2">
      <c r="BK153" s="365"/>
      <c r="BL153" s="365"/>
      <c r="BM153" s="365"/>
      <c r="BN153" s="365"/>
      <c r="BO153" s="365"/>
      <c r="BP153" s="365"/>
      <c r="BQ153" s="365"/>
      <c r="BR153" s="365"/>
      <c r="BS153" s="365"/>
      <c r="BT153" s="365"/>
      <c r="BU153" s="365"/>
      <c r="BV153" s="365"/>
    </row>
    <row r="154" spans="63:74" x14ac:dyDescent="0.2">
      <c r="BK154" s="365"/>
      <c r="BL154" s="365"/>
      <c r="BM154" s="365"/>
      <c r="BN154" s="365"/>
      <c r="BO154" s="365"/>
      <c r="BP154" s="365"/>
      <c r="BQ154" s="365"/>
      <c r="BR154" s="365"/>
      <c r="BS154" s="365"/>
      <c r="BT154" s="365"/>
      <c r="BU154" s="365"/>
      <c r="BV154" s="365"/>
    </row>
    <row r="155" spans="63:74" x14ac:dyDescent="0.2">
      <c r="BK155" s="365"/>
      <c r="BL155" s="365"/>
      <c r="BM155" s="365"/>
      <c r="BN155" s="365"/>
      <c r="BO155" s="365"/>
      <c r="BP155" s="365"/>
      <c r="BQ155" s="365"/>
      <c r="BR155" s="365"/>
      <c r="BS155" s="365"/>
      <c r="BT155" s="365"/>
      <c r="BU155" s="365"/>
      <c r="BV155" s="365"/>
    </row>
    <row r="156" spans="63:74" x14ac:dyDescent="0.2">
      <c r="BK156" s="365"/>
      <c r="BL156" s="365"/>
      <c r="BM156" s="365"/>
      <c r="BN156" s="365"/>
      <c r="BO156" s="365"/>
      <c r="BP156" s="365"/>
      <c r="BQ156" s="365"/>
      <c r="BR156" s="365"/>
      <c r="BS156" s="365"/>
      <c r="BT156" s="365"/>
      <c r="BU156" s="365"/>
      <c r="BV156" s="365"/>
    </row>
    <row r="157" spans="63:74" x14ac:dyDescent="0.2">
      <c r="BK157" s="365"/>
      <c r="BL157" s="365"/>
      <c r="BM157" s="365"/>
      <c r="BN157" s="365"/>
      <c r="BO157" s="365"/>
      <c r="BP157" s="365"/>
      <c r="BQ157" s="365"/>
      <c r="BR157" s="365"/>
      <c r="BS157" s="365"/>
      <c r="BT157" s="365"/>
      <c r="BU157" s="365"/>
      <c r="BV157" s="365"/>
    </row>
    <row r="158" spans="63:74" x14ac:dyDescent="0.2">
      <c r="BK158" s="365"/>
      <c r="BL158" s="365"/>
      <c r="BM158" s="365"/>
      <c r="BN158" s="365"/>
      <c r="BO158" s="365"/>
      <c r="BP158" s="365"/>
      <c r="BQ158" s="365"/>
      <c r="BR158" s="365"/>
      <c r="BS158" s="365"/>
      <c r="BT158" s="365"/>
      <c r="BU158" s="365"/>
      <c r="BV158" s="365"/>
    </row>
    <row r="159" spans="63:74" x14ac:dyDescent="0.2">
      <c r="BK159" s="365"/>
      <c r="BL159" s="365"/>
      <c r="BM159" s="365"/>
      <c r="BN159" s="365"/>
      <c r="BO159" s="365"/>
      <c r="BP159" s="365"/>
      <c r="BQ159" s="365"/>
      <c r="BR159" s="365"/>
      <c r="BS159" s="365"/>
      <c r="BT159" s="365"/>
      <c r="BU159" s="365"/>
      <c r="BV159" s="365"/>
    </row>
    <row r="160" spans="63:74" x14ac:dyDescent="0.2">
      <c r="BK160" s="365"/>
      <c r="BL160" s="365"/>
      <c r="BM160" s="365"/>
      <c r="BN160" s="365"/>
      <c r="BO160" s="365"/>
      <c r="BP160" s="365"/>
      <c r="BQ160" s="365"/>
      <c r="BR160" s="365"/>
      <c r="BS160" s="365"/>
      <c r="BT160" s="365"/>
      <c r="BU160" s="365"/>
      <c r="BV160" s="365"/>
    </row>
    <row r="161" spans="63:74" x14ac:dyDescent="0.2">
      <c r="BK161" s="365"/>
      <c r="BL161" s="365"/>
      <c r="BM161" s="365"/>
      <c r="BN161" s="365"/>
      <c r="BO161" s="365"/>
      <c r="BP161" s="365"/>
      <c r="BQ161" s="365"/>
      <c r="BR161" s="365"/>
      <c r="BS161" s="365"/>
      <c r="BT161" s="365"/>
      <c r="BU161" s="365"/>
      <c r="BV161" s="365"/>
    </row>
    <row r="162" spans="63:74" x14ac:dyDescent="0.2">
      <c r="BK162" s="365"/>
      <c r="BL162" s="365"/>
      <c r="BM162" s="365"/>
      <c r="BN162" s="365"/>
      <c r="BO162" s="365"/>
      <c r="BP162" s="365"/>
      <c r="BQ162" s="365"/>
      <c r="BR162" s="365"/>
      <c r="BS162" s="365"/>
      <c r="BT162" s="365"/>
      <c r="BU162" s="365"/>
      <c r="BV162" s="365"/>
    </row>
    <row r="163" spans="63:74" x14ac:dyDescent="0.2">
      <c r="BK163" s="365"/>
      <c r="BL163" s="365"/>
      <c r="BM163" s="365"/>
      <c r="BN163" s="365"/>
      <c r="BO163" s="365"/>
      <c r="BP163" s="365"/>
      <c r="BQ163" s="365"/>
      <c r="BR163" s="365"/>
      <c r="BS163" s="365"/>
      <c r="BT163" s="365"/>
      <c r="BU163" s="365"/>
      <c r="BV163" s="365"/>
    </row>
    <row r="164" spans="63:74" x14ac:dyDescent="0.2">
      <c r="BK164" s="365"/>
      <c r="BL164" s="365"/>
      <c r="BM164" s="365"/>
      <c r="BN164" s="365"/>
      <c r="BO164" s="365"/>
      <c r="BP164" s="365"/>
      <c r="BQ164" s="365"/>
      <c r="BR164" s="365"/>
      <c r="BS164" s="365"/>
      <c r="BT164" s="365"/>
      <c r="BU164" s="365"/>
      <c r="BV164" s="365"/>
    </row>
    <row r="165" spans="63:74" x14ac:dyDescent="0.2">
      <c r="BK165" s="365"/>
      <c r="BL165" s="365"/>
      <c r="BM165" s="365"/>
      <c r="BN165" s="365"/>
      <c r="BO165" s="365"/>
      <c r="BP165" s="365"/>
      <c r="BQ165" s="365"/>
      <c r="BR165" s="365"/>
      <c r="BS165" s="365"/>
      <c r="BT165" s="365"/>
      <c r="BU165" s="365"/>
      <c r="BV165" s="365"/>
    </row>
    <row r="166" spans="63:74" x14ac:dyDescent="0.2">
      <c r="BK166" s="365"/>
      <c r="BL166" s="365"/>
      <c r="BM166" s="365"/>
      <c r="BN166" s="365"/>
      <c r="BO166" s="365"/>
      <c r="BP166" s="365"/>
      <c r="BQ166" s="365"/>
      <c r="BR166" s="365"/>
      <c r="BS166" s="365"/>
      <c r="BT166" s="365"/>
      <c r="BU166" s="365"/>
      <c r="BV166" s="365"/>
    </row>
    <row r="167" spans="63:74" x14ac:dyDescent="0.2">
      <c r="BK167" s="365"/>
      <c r="BL167" s="365"/>
      <c r="BM167" s="365"/>
      <c r="BN167" s="365"/>
      <c r="BO167" s="365"/>
      <c r="BP167" s="365"/>
      <c r="BQ167" s="365"/>
      <c r="BR167" s="365"/>
      <c r="BS167" s="365"/>
      <c r="BT167" s="365"/>
      <c r="BU167" s="365"/>
      <c r="BV167" s="365"/>
    </row>
    <row r="168" spans="63:74" x14ac:dyDescent="0.2">
      <c r="BK168" s="365"/>
      <c r="BL168" s="365"/>
      <c r="BM168" s="365"/>
      <c r="BN168" s="365"/>
      <c r="BO168" s="365"/>
      <c r="BP168" s="365"/>
      <c r="BQ168" s="365"/>
      <c r="BR168" s="365"/>
      <c r="BS168" s="365"/>
      <c r="BT168" s="365"/>
      <c r="BU168" s="365"/>
      <c r="BV168" s="365"/>
    </row>
    <row r="169" spans="63:74" x14ac:dyDescent="0.2">
      <c r="BK169" s="365"/>
      <c r="BL169" s="365"/>
      <c r="BM169" s="365"/>
      <c r="BN169" s="365"/>
      <c r="BO169" s="365"/>
      <c r="BP169" s="365"/>
      <c r="BQ169" s="365"/>
      <c r="BR169" s="365"/>
      <c r="BS169" s="365"/>
      <c r="BT169" s="365"/>
      <c r="BU169" s="365"/>
      <c r="BV169" s="365"/>
    </row>
    <row r="170" spans="63:74" x14ac:dyDescent="0.2">
      <c r="BK170" s="365"/>
      <c r="BL170" s="365"/>
      <c r="BM170" s="365"/>
      <c r="BN170" s="365"/>
      <c r="BO170" s="365"/>
      <c r="BP170" s="365"/>
      <c r="BQ170" s="365"/>
      <c r="BR170" s="365"/>
      <c r="BS170" s="365"/>
      <c r="BT170" s="365"/>
      <c r="BU170" s="365"/>
      <c r="BV170" s="365"/>
    </row>
    <row r="171" spans="63:74" x14ac:dyDescent="0.2">
      <c r="BK171" s="365"/>
      <c r="BL171" s="365"/>
      <c r="BM171" s="365"/>
      <c r="BN171" s="365"/>
      <c r="BO171" s="365"/>
      <c r="BP171" s="365"/>
      <c r="BQ171" s="365"/>
      <c r="BR171" s="365"/>
      <c r="BS171" s="365"/>
      <c r="BT171" s="365"/>
      <c r="BU171" s="365"/>
      <c r="BV171" s="365"/>
    </row>
    <row r="172" spans="63:74" x14ac:dyDescent="0.2">
      <c r="BK172" s="365"/>
      <c r="BL172" s="365"/>
      <c r="BM172" s="365"/>
      <c r="BN172" s="365"/>
      <c r="BO172" s="365"/>
      <c r="BP172" s="365"/>
      <c r="BQ172" s="365"/>
      <c r="BR172" s="365"/>
      <c r="BS172" s="365"/>
      <c r="BT172" s="365"/>
      <c r="BU172" s="365"/>
      <c r="BV172" s="365"/>
    </row>
    <row r="173" spans="63:74" x14ac:dyDescent="0.2">
      <c r="BK173" s="365"/>
      <c r="BL173" s="365"/>
      <c r="BM173" s="365"/>
      <c r="BN173" s="365"/>
      <c r="BO173" s="365"/>
      <c r="BP173" s="365"/>
      <c r="BQ173" s="365"/>
      <c r="BR173" s="365"/>
      <c r="BS173" s="365"/>
      <c r="BT173" s="365"/>
      <c r="BU173" s="365"/>
      <c r="BV173" s="365"/>
    </row>
    <row r="174" spans="63:74" x14ac:dyDescent="0.2">
      <c r="BK174" s="365"/>
      <c r="BL174" s="365"/>
      <c r="BM174" s="365"/>
      <c r="BN174" s="365"/>
      <c r="BO174" s="365"/>
      <c r="BP174" s="365"/>
      <c r="BQ174" s="365"/>
      <c r="BR174" s="365"/>
      <c r="BS174" s="365"/>
      <c r="BT174" s="365"/>
      <c r="BU174" s="365"/>
      <c r="BV174" s="365"/>
    </row>
    <row r="175" spans="63:74" x14ac:dyDescent="0.2">
      <c r="BK175" s="365"/>
      <c r="BL175" s="365"/>
      <c r="BM175" s="365"/>
      <c r="BN175" s="365"/>
      <c r="BO175" s="365"/>
      <c r="BP175" s="365"/>
      <c r="BQ175" s="365"/>
      <c r="BR175" s="365"/>
      <c r="BS175" s="365"/>
      <c r="BT175" s="365"/>
      <c r="BU175" s="365"/>
      <c r="BV175" s="365"/>
    </row>
    <row r="176" spans="63:74" x14ac:dyDescent="0.2">
      <c r="BK176" s="365"/>
      <c r="BL176" s="365"/>
      <c r="BM176" s="365"/>
      <c r="BN176" s="365"/>
      <c r="BO176" s="365"/>
      <c r="BP176" s="365"/>
      <c r="BQ176" s="365"/>
      <c r="BR176" s="365"/>
      <c r="BS176" s="365"/>
      <c r="BT176" s="365"/>
      <c r="BU176" s="365"/>
      <c r="BV176" s="365"/>
    </row>
    <row r="177" spans="63:74" x14ac:dyDescent="0.2">
      <c r="BK177" s="365"/>
      <c r="BL177" s="365"/>
      <c r="BM177" s="365"/>
      <c r="BN177" s="365"/>
      <c r="BO177" s="365"/>
      <c r="BP177" s="365"/>
      <c r="BQ177" s="365"/>
      <c r="BR177" s="365"/>
      <c r="BS177" s="365"/>
      <c r="BT177" s="365"/>
      <c r="BU177" s="365"/>
      <c r="BV177" s="365"/>
    </row>
    <row r="178" spans="63:74" x14ac:dyDescent="0.2">
      <c r="BK178" s="365"/>
      <c r="BL178" s="365"/>
      <c r="BM178" s="365"/>
      <c r="BN178" s="365"/>
      <c r="BO178" s="365"/>
      <c r="BP178" s="365"/>
      <c r="BQ178" s="365"/>
      <c r="BR178" s="365"/>
      <c r="BS178" s="365"/>
      <c r="BT178" s="365"/>
      <c r="BU178" s="365"/>
      <c r="BV178" s="365"/>
    </row>
    <row r="179" spans="63:74" x14ac:dyDescent="0.2">
      <c r="BK179" s="365"/>
      <c r="BL179" s="365"/>
      <c r="BM179" s="365"/>
      <c r="BN179" s="365"/>
      <c r="BO179" s="365"/>
      <c r="BP179" s="365"/>
      <c r="BQ179" s="365"/>
      <c r="BR179" s="365"/>
      <c r="BS179" s="365"/>
      <c r="BT179" s="365"/>
      <c r="BU179" s="365"/>
      <c r="BV179" s="365"/>
    </row>
    <row r="180" spans="63:74" x14ac:dyDescent="0.2">
      <c r="BK180" s="365"/>
      <c r="BL180" s="365"/>
      <c r="BM180" s="365"/>
      <c r="BN180" s="365"/>
      <c r="BO180" s="365"/>
      <c r="BP180" s="365"/>
      <c r="BQ180" s="365"/>
      <c r="BR180" s="365"/>
      <c r="BS180" s="365"/>
      <c r="BT180" s="365"/>
      <c r="BU180" s="365"/>
      <c r="BV180" s="365"/>
    </row>
  </sheetData>
  <mergeCells count="16">
    <mergeCell ref="B71:Q71"/>
    <mergeCell ref="B72:Q72"/>
    <mergeCell ref="B73:Q73"/>
    <mergeCell ref="B67:Q67"/>
    <mergeCell ref="B66:Q66"/>
    <mergeCell ref="B70:Q70"/>
    <mergeCell ref="B68:Q68"/>
    <mergeCell ref="B69:Q69"/>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1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V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2" x14ac:dyDescent="0.15"/>
  <cols>
    <col min="1" max="1" width="8.5703125" style="2" customWidth="1"/>
    <col min="2" max="2" width="45.42578125" style="2" customWidth="1"/>
    <col min="3" max="50" width="6.5703125" style="2" customWidth="1"/>
    <col min="51" max="55" width="6.5703125" style="363" customWidth="1"/>
    <col min="56" max="58" width="6.5703125" style="586" customWidth="1"/>
    <col min="59" max="62" width="6.5703125" style="363" customWidth="1"/>
    <col min="63" max="74" width="6.5703125" style="2" customWidth="1"/>
    <col min="75" max="16384" width="9.5703125" style="2"/>
  </cols>
  <sheetData>
    <row r="1" spans="1:74" ht="15.75" customHeight="1" x14ac:dyDescent="0.2">
      <c r="A1" s="758" t="s">
        <v>792</v>
      </c>
      <c r="B1" s="792" t="s">
        <v>1362</v>
      </c>
      <c r="C1" s="755"/>
      <c r="D1" s="755"/>
      <c r="E1" s="755"/>
      <c r="F1" s="755"/>
      <c r="G1" s="755"/>
      <c r="H1" s="755"/>
      <c r="I1" s="755"/>
      <c r="J1" s="755"/>
      <c r="K1" s="755"/>
      <c r="L1" s="755"/>
      <c r="M1" s="755"/>
      <c r="N1" s="755"/>
      <c r="O1" s="755"/>
      <c r="P1" s="755"/>
      <c r="Q1" s="755"/>
      <c r="R1" s="755"/>
      <c r="S1" s="755"/>
      <c r="T1" s="755"/>
      <c r="U1" s="755"/>
      <c r="V1" s="755"/>
      <c r="W1" s="755"/>
      <c r="X1" s="755"/>
      <c r="Y1" s="755"/>
      <c r="Z1" s="755"/>
      <c r="AA1" s="755"/>
      <c r="AB1" s="755"/>
      <c r="AC1" s="755"/>
      <c r="AD1" s="755"/>
      <c r="AE1" s="755"/>
      <c r="AF1" s="755"/>
      <c r="AG1" s="755"/>
      <c r="AH1" s="755"/>
      <c r="AI1" s="755"/>
      <c r="AJ1" s="755"/>
      <c r="AK1" s="755"/>
      <c r="AL1" s="755"/>
      <c r="AM1" s="279"/>
    </row>
    <row r="2" spans="1:74" s="5" customFormat="1" ht="12.75" x14ac:dyDescent="0.2">
      <c r="A2" s="759"/>
      <c r="B2" s="486" t="str">
        <f>"U.S. Energy Information Administration  |  Short-Term Energy Outlook  - "&amp;Dates!D1</f>
        <v>U.S. Energy Information Administration  |  Short-Term Energy Outlook  - March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80"/>
      <c r="AY2" s="477"/>
      <c r="AZ2" s="477"/>
      <c r="BA2" s="477"/>
      <c r="BB2" s="477"/>
      <c r="BC2" s="477"/>
      <c r="BD2" s="587"/>
      <c r="BE2" s="587"/>
      <c r="BF2" s="587"/>
      <c r="BG2" s="477"/>
      <c r="BH2" s="477"/>
      <c r="BI2" s="477"/>
      <c r="BJ2" s="477"/>
    </row>
    <row r="3" spans="1:74" s="12" customFormat="1" ht="12.75" x14ac:dyDescent="0.2">
      <c r="A3" s="14"/>
      <c r="B3" s="15"/>
      <c r="C3" s="761">
        <f>Dates!D3</f>
        <v>2018</v>
      </c>
      <c r="D3" s="752"/>
      <c r="E3" s="752"/>
      <c r="F3" s="752"/>
      <c r="G3" s="752"/>
      <c r="H3" s="752"/>
      <c r="I3" s="752"/>
      <c r="J3" s="752"/>
      <c r="K3" s="752"/>
      <c r="L3" s="752"/>
      <c r="M3" s="752"/>
      <c r="N3" s="753"/>
      <c r="O3" s="761">
        <f>C3+1</f>
        <v>2019</v>
      </c>
      <c r="P3" s="762"/>
      <c r="Q3" s="762"/>
      <c r="R3" s="762"/>
      <c r="S3" s="762"/>
      <c r="T3" s="762"/>
      <c r="U3" s="762"/>
      <c r="V3" s="762"/>
      <c r="W3" s="762"/>
      <c r="X3" s="752"/>
      <c r="Y3" s="752"/>
      <c r="Z3" s="753"/>
      <c r="AA3" s="749">
        <f>O3+1</f>
        <v>2020</v>
      </c>
      <c r="AB3" s="752"/>
      <c r="AC3" s="752"/>
      <c r="AD3" s="752"/>
      <c r="AE3" s="752"/>
      <c r="AF3" s="752"/>
      <c r="AG3" s="752"/>
      <c r="AH3" s="752"/>
      <c r="AI3" s="752"/>
      <c r="AJ3" s="752"/>
      <c r="AK3" s="752"/>
      <c r="AL3" s="753"/>
      <c r="AM3" s="749">
        <f>AA3+1</f>
        <v>2021</v>
      </c>
      <c r="AN3" s="752"/>
      <c r="AO3" s="752"/>
      <c r="AP3" s="752"/>
      <c r="AQ3" s="752"/>
      <c r="AR3" s="752"/>
      <c r="AS3" s="752"/>
      <c r="AT3" s="752"/>
      <c r="AU3" s="752"/>
      <c r="AV3" s="752"/>
      <c r="AW3" s="752"/>
      <c r="AX3" s="753"/>
      <c r="AY3" s="749">
        <f>AM3+1</f>
        <v>2022</v>
      </c>
      <c r="AZ3" s="750"/>
      <c r="BA3" s="750"/>
      <c r="BB3" s="750"/>
      <c r="BC3" s="750"/>
      <c r="BD3" s="750"/>
      <c r="BE3" s="750"/>
      <c r="BF3" s="750"/>
      <c r="BG3" s="750"/>
      <c r="BH3" s="750"/>
      <c r="BI3" s="750"/>
      <c r="BJ3" s="751"/>
      <c r="BK3" s="749">
        <f>AY3+1</f>
        <v>2023</v>
      </c>
      <c r="BL3" s="752"/>
      <c r="BM3" s="752"/>
      <c r="BN3" s="752"/>
      <c r="BO3" s="752"/>
      <c r="BP3" s="752"/>
      <c r="BQ3" s="752"/>
      <c r="BR3" s="752"/>
      <c r="BS3" s="752"/>
      <c r="BT3" s="752"/>
      <c r="BU3" s="752"/>
      <c r="BV3" s="753"/>
    </row>
    <row r="4" spans="1:74" s="12" customFormat="1" ht="11.25" x14ac:dyDescent="0.2">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 customHeight="1" x14ac:dyDescent="0.2">
      <c r="A5" s="3"/>
      <c r="B5" s="7" t="s">
        <v>126</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385"/>
      <c r="AZ5" s="385"/>
      <c r="BA5" s="385"/>
      <c r="BB5" s="385"/>
      <c r="BC5" s="385"/>
      <c r="BD5" s="588"/>
      <c r="BE5" s="588"/>
      <c r="BF5" s="588"/>
      <c r="BG5" s="588"/>
      <c r="BH5" s="385"/>
      <c r="BI5" s="385"/>
      <c r="BJ5" s="385"/>
      <c r="BK5" s="385"/>
      <c r="BL5" s="385"/>
      <c r="BM5" s="385"/>
      <c r="BN5" s="385"/>
      <c r="BO5" s="385"/>
      <c r="BP5" s="385"/>
      <c r="BQ5" s="385"/>
      <c r="BR5" s="385"/>
      <c r="BS5" s="385"/>
      <c r="BT5" s="385"/>
      <c r="BU5" s="385"/>
      <c r="BV5" s="385"/>
    </row>
    <row r="6" spans="1:74" ht="11.1" customHeight="1" x14ac:dyDescent="0.2">
      <c r="A6" s="3" t="s">
        <v>765</v>
      </c>
      <c r="B6" s="179" t="s">
        <v>11</v>
      </c>
      <c r="C6" s="232">
        <v>184.9</v>
      </c>
      <c r="D6" s="232">
        <v>182.3</v>
      </c>
      <c r="E6" s="232">
        <v>188.9</v>
      </c>
      <c r="F6" s="232">
        <v>205.4</v>
      </c>
      <c r="G6" s="232">
        <v>220.5</v>
      </c>
      <c r="H6" s="232">
        <v>213.5</v>
      </c>
      <c r="I6" s="232">
        <v>214.8</v>
      </c>
      <c r="J6" s="232">
        <v>211.8</v>
      </c>
      <c r="K6" s="232">
        <v>213.6</v>
      </c>
      <c r="L6" s="232">
        <v>209</v>
      </c>
      <c r="M6" s="232">
        <v>173.2</v>
      </c>
      <c r="N6" s="232">
        <v>151.4</v>
      </c>
      <c r="O6" s="232">
        <v>148.30000000000001</v>
      </c>
      <c r="P6" s="232">
        <v>162.4</v>
      </c>
      <c r="Q6" s="232">
        <v>188.1</v>
      </c>
      <c r="R6" s="232">
        <v>213.8</v>
      </c>
      <c r="S6" s="232">
        <v>211</v>
      </c>
      <c r="T6" s="232">
        <v>190.9</v>
      </c>
      <c r="U6" s="232">
        <v>198.4</v>
      </c>
      <c r="V6" s="232">
        <v>182</v>
      </c>
      <c r="W6" s="232">
        <v>185.4</v>
      </c>
      <c r="X6" s="232">
        <v>187.1</v>
      </c>
      <c r="Y6" s="232">
        <v>181.9</v>
      </c>
      <c r="Z6" s="232">
        <v>175.7</v>
      </c>
      <c r="AA6" s="232">
        <v>174.3</v>
      </c>
      <c r="AB6" s="232">
        <v>166.9</v>
      </c>
      <c r="AC6" s="232">
        <v>112.7</v>
      </c>
      <c r="AD6" s="232">
        <v>64.5</v>
      </c>
      <c r="AE6" s="232">
        <v>104.9</v>
      </c>
      <c r="AF6" s="232">
        <v>131.1</v>
      </c>
      <c r="AG6" s="232">
        <v>138</v>
      </c>
      <c r="AH6" s="232">
        <v>138.9</v>
      </c>
      <c r="AI6" s="232">
        <v>135.4</v>
      </c>
      <c r="AJ6" s="232">
        <v>131.19999999999999</v>
      </c>
      <c r="AK6" s="232">
        <v>128.69999999999999</v>
      </c>
      <c r="AL6" s="232">
        <v>139.4</v>
      </c>
      <c r="AM6" s="232">
        <v>157.5</v>
      </c>
      <c r="AN6" s="232">
        <v>178.4</v>
      </c>
      <c r="AO6" s="232">
        <v>201.1</v>
      </c>
      <c r="AP6" s="232">
        <v>205.5</v>
      </c>
      <c r="AQ6" s="232">
        <v>218.1</v>
      </c>
      <c r="AR6" s="232">
        <v>225.2</v>
      </c>
      <c r="AS6" s="232">
        <v>233.7</v>
      </c>
      <c r="AT6" s="232">
        <v>230.2</v>
      </c>
      <c r="AU6" s="232">
        <v>231</v>
      </c>
      <c r="AV6" s="232">
        <v>249.4</v>
      </c>
      <c r="AW6" s="232">
        <v>248.4</v>
      </c>
      <c r="AX6" s="232">
        <v>230.4</v>
      </c>
      <c r="AY6" s="232">
        <v>251.29519999999999</v>
      </c>
      <c r="AZ6" s="232">
        <v>274.43639999999999</v>
      </c>
      <c r="BA6" s="305">
        <v>325.50020000000001</v>
      </c>
      <c r="BB6" s="305">
        <v>331.76549999999997</v>
      </c>
      <c r="BC6" s="305">
        <v>327.54790000000003</v>
      </c>
      <c r="BD6" s="305">
        <v>323.13760000000002</v>
      </c>
      <c r="BE6" s="305">
        <v>313.41750000000002</v>
      </c>
      <c r="BF6" s="305">
        <v>305.69940000000003</v>
      </c>
      <c r="BG6" s="305">
        <v>290.13580000000002</v>
      </c>
      <c r="BH6" s="305">
        <v>277.98930000000001</v>
      </c>
      <c r="BI6" s="305">
        <v>265.51</v>
      </c>
      <c r="BJ6" s="305">
        <v>251.0025</v>
      </c>
      <c r="BK6" s="305">
        <v>254.8519</v>
      </c>
      <c r="BL6" s="305">
        <v>257.07049999999998</v>
      </c>
      <c r="BM6" s="305">
        <v>258.45639999999997</v>
      </c>
      <c r="BN6" s="305">
        <v>262.36419999999998</v>
      </c>
      <c r="BO6" s="305">
        <v>265.2577</v>
      </c>
      <c r="BP6" s="305">
        <v>259.1549</v>
      </c>
      <c r="BQ6" s="305">
        <v>256.46780000000001</v>
      </c>
      <c r="BR6" s="305">
        <v>254.59549999999999</v>
      </c>
      <c r="BS6" s="305">
        <v>245.0745</v>
      </c>
      <c r="BT6" s="305">
        <v>236.57980000000001</v>
      </c>
      <c r="BU6" s="305">
        <v>231.86580000000001</v>
      </c>
      <c r="BV6" s="305">
        <v>224.6352</v>
      </c>
    </row>
    <row r="7" spans="1:74" ht="11.1" customHeight="1" x14ac:dyDescent="0.2">
      <c r="A7" s="1"/>
      <c r="B7" s="7" t="s">
        <v>12</v>
      </c>
      <c r="C7" s="219"/>
      <c r="D7" s="219"/>
      <c r="E7" s="219"/>
      <c r="F7" s="219"/>
      <c r="G7" s="219"/>
      <c r="H7" s="219"/>
      <c r="I7" s="219"/>
      <c r="J7" s="219"/>
      <c r="K7" s="219"/>
      <c r="L7" s="219"/>
      <c r="M7" s="219"/>
      <c r="N7" s="219"/>
      <c r="O7" s="219"/>
      <c r="P7" s="219"/>
      <c r="Q7" s="219"/>
      <c r="R7" s="219"/>
      <c r="S7" s="219"/>
      <c r="T7" s="219"/>
      <c r="U7" s="219"/>
      <c r="V7" s="219"/>
      <c r="W7" s="219"/>
      <c r="X7" s="219"/>
      <c r="Y7" s="219"/>
      <c r="Z7" s="219"/>
      <c r="AA7" s="219"/>
      <c r="AB7" s="219"/>
      <c r="AC7" s="219"/>
      <c r="AD7" s="219"/>
      <c r="AE7" s="219"/>
      <c r="AF7" s="219"/>
      <c r="AG7" s="219"/>
      <c r="AH7" s="219"/>
      <c r="AI7" s="219"/>
      <c r="AJ7" s="219"/>
      <c r="AK7" s="219"/>
      <c r="AL7" s="219"/>
      <c r="AM7" s="219"/>
      <c r="AN7" s="219"/>
      <c r="AO7" s="219"/>
      <c r="AP7" s="219"/>
      <c r="AQ7" s="219"/>
      <c r="AR7" s="219"/>
      <c r="AS7" s="219"/>
      <c r="AT7" s="219"/>
      <c r="AU7" s="219"/>
      <c r="AV7" s="219"/>
      <c r="AW7" s="219"/>
      <c r="AX7" s="219"/>
      <c r="AY7" s="219"/>
      <c r="AZ7" s="219"/>
      <c r="BA7" s="358"/>
      <c r="BB7" s="358"/>
      <c r="BC7" s="358"/>
      <c r="BD7" s="358"/>
      <c r="BE7" s="358"/>
      <c r="BF7" s="358"/>
      <c r="BG7" s="358"/>
      <c r="BH7" s="358"/>
      <c r="BI7" s="358"/>
      <c r="BJ7" s="358"/>
      <c r="BK7" s="358"/>
      <c r="BL7" s="358"/>
      <c r="BM7" s="358"/>
      <c r="BN7" s="358"/>
      <c r="BO7" s="358"/>
      <c r="BP7" s="358"/>
      <c r="BQ7" s="358"/>
      <c r="BR7" s="358"/>
      <c r="BS7" s="358"/>
      <c r="BT7" s="358"/>
      <c r="BU7" s="358"/>
      <c r="BV7" s="358"/>
    </row>
    <row r="8" spans="1:74" ht="11.1" customHeight="1" x14ac:dyDescent="0.2">
      <c r="A8" s="1" t="s">
        <v>491</v>
      </c>
      <c r="B8" s="180" t="s">
        <v>414</v>
      </c>
      <c r="C8" s="232">
        <v>253.04</v>
      </c>
      <c r="D8" s="232">
        <v>257.72500000000002</v>
      </c>
      <c r="E8" s="232">
        <v>254.27500000000001</v>
      </c>
      <c r="F8" s="232">
        <v>270.26</v>
      </c>
      <c r="G8" s="232">
        <v>284.55</v>
      </c>
      <c r="H8" s="232">
        <v>281.97500000000002</v>
      </c>
      <c r="I8" s="232">
        <v>278.33999999999997</v>
      </c>
      <c r="J8" s="232">
        <v>278.64999999999998</v>
      </c>
      <c r="K8" s="232">
        <v>278.02499999999998</v>
      </c>
      <c r="L8" s="232">
        <v>278.82</v>
      </c>
      <c r="M8" s="232">
        <v>258.82499999999999</v>
      </c>
      <c r="N8" s="232">
        <v>234.12</v>
      </c>
      <c r="O8" s="232">
        <v>223.1</v>
      </c>
      <c r="P8" s="232">
        <v>227.4</v>
      </c>
      <c r="Q8" s="232">
        <v>247.5</v>
      </c>
      <c r="R8" s="232">
        <v>270.04000000000002</v>
      </c>
      <c r="S8" s="232">
        <v>274.125</v>
      </c>
      <c r="T8" s="232">
        <v>259.55</v>
      </c>
      <c r="U8" s="232">
        <v>265.36</v>
      </c>
      <c r="V8" s="232">
        <v>253.77500000000001</v>
      </c>
      <c r="W8" s="232">
        <v>248.82</v>
      </c>
      <c r="X8" s="232">
        <v>247.1</v>
      </c>
      <c r="Y8" s="232">
        <v>246.625</v>
      </c>
      <c r="Z8" s="232">
        <v>247.56</v>
      </c>
      <c r="AA8" s="232">
        <v>250.1</v>
      </c>
      <c r="AB8" s="232">
        <v>238.15</v>
      </c>
      <c r="AC8" s="232">
        <v>218.2</v>
      </c>
      <c r="AD8" s="232">
        <v>186.32499999999999</v>
      </c>
      <c r="AE8" s="232">
        <v>183.7</v>
      </c>
      <c r="AF8" s="232">
        <v>200.42</v>
      </c>
      <c r="AG8" s="232">
        <v>210.27500000000001</v>
      </c>
      <c r="AH8" s="232">
        <v>210.72</v>
      </c>
      <c r="AI8" s="232">
        <v>213.2</v>
      </c>
      <c r="AJ8" s="232">
        <v>211.82499999999999</v>
      </c>
      <c r="AK8" s="232">
        <v>207.38</v>
      </c>
      <c r="AL8" s="232">
        <v>216.67500000000001</v>
      </c>
      <c r="AM8" s="232">
        <v>230.9</v>
      </c>
      <c r="AN8" s="232">
        <v>247.25</v>
      </c>
      <c r="AO8" s="232">
        <v>274.56</v>
      </c>
      <c r="AP8" s="232">
        <v>275.67500000000001</v>
      </c>
      <c r="AQ8" s="232">
        <v>288.82</v>
      </c>
      <c r="AR8" s="232">
        <v>295.8</v>
      </c>
      <c r="AS8" s="232">
        <v>301.32499999999999</v>
      </c>
      <c r="AT8" s="232">
        <v>302.94</v>
      </c>
      <c r="AU8" s="232">
        <v>307.07499999999999</v>
      </c>
      <c r="AV8" s="232">
        <v>321.125</v>
      </c>
      <c r="AW8" s="232">
        <v>334.16</v>
      </c>
      <c r="AX8" s="232">
        <v>326.875</v>
      </c>
      <c r="AY8" s="232">
        <v>325.27999999999997</v>
      </c>
      <c r="AZ8" s="232">
        <v>347.75</v>
      </c>
      <c r="BA8" s="305">
        <v>392.34140000000002</v>
      </c>
      <c r="BB8" s="305">
        <v>398.64589999999998</v>
      </c>
      <c r="BC8" s="305">
        <v>401.39089999999999</v>
      </c>
      <c r="BD8" s="305">
        <v>401.03559999999999</v>
      </c>
      <c r="BE8" s="305">
        <v>393.52969999999999</v>
      </c>
      <c r="BF8" s="305">
        <v>383.4248</v>
      </c>
      <c r="BG8" s="305">
        <v>370.26900000000001</v>
      </c>
      <c r="BH8" s="305">
        <v>357.58370000000002</v>
      </c>
      <c r="BI8" s="305">
        <v>348.05279999999999</v>
      </c>
      <c r="BJ8" s="305">
        <v>339.10759999999999</v>
      </c>
      <c r="BK8" s="305">
        <v>331.4237</v>
      </c>
      <c r="BL8" s="305">
        <v>330.26729999999998</v>
      </c>
      <c r="BM8" s="305">
        <v>330.72059999999999</v>
      </c>
      <c r="BN8" s="305">
        <v>334.67439999999999</v>
      </c>
      <c r="BO8" s="305">
        <v>339.11689999999999</v>
      </c>
      <c r="BP8" s="305">
        <v>335.137</v>
      </c>
      <c r="BQ8" s="305">
        <v>330.77510000000001</v>
      </c>
      <c r="BR8" s="305">
        <v>326.67860000000002</v>
      </c>
      <c r="BS8" s="305">
        <v>320.97640000000001</v>
      </c>
      <c r="BT8" s="305">
        <v>314.10610000000003</v>
      </c>
      <c r="BU8" s="305">
        <v>309.5462</v>
      </c>
      <c r="BV8" s="305">
        <v>305.06560000000002</v>
      </c>
    </row>
    <row r="9" spans="1:74" ht="11.1" customHeight="1" x14ac:dyDescent="0.2">
      <c r="A9" s="1" t="s">
        <v>492</v>
      </c>
      <c r="B9" s="180" t="s">
        <v>415</v>
      </c>
      <c r="C9" s="232">
        <v>247.34</v>
      </c>
      <c r="D9" s="232">
        <v>244.82499999999999</v>
      </c>
      <c r="E9" s="232">
        <v>246.92500000000001</v>
      </c>
      <c r="F9" s="232">
        <v>261.95999999999998</v>
      </c>
      <c r="G9" s="232">
        <v>280.27499999999998</v>
      </c>
      <c r="H9" s="232">
        <v>279.32499999999999</v>
      </c>
      <c r="I9" s="232">
        <v>276.89999999999998</v>
      </c>
      <c r="J9" s="232">
        <v>275.27499999999998</v>
      </c>
      <c r="K9" s="232">
        <v>275.52499999999998</v>
      </c>
      <c r="L9" s="232">
        <v>274.77999999999997</v>
      </c>
      <c r="M9" s="232">
        <v>246.17500000000001</v>
      </c>
      <c r="N9" s="232">
        <v>212.58</v>
      </c>
      <c r="O9" s="232">
        <v>203.52500000000001</v>
      </c>
      <c r="P9" s="232">
        <v>218.57499999999999</v>
      </c>
      <c r="Q9" s="232">
        <v>244.15</v>
      </c>
      <c r="R9" s="232">
        <v>270.38</v>
      </c>
      <c r="S9" s="232">
        <v>273.97500000000002</v>
      </c>
      <c r="T9" s="232">
        <v>261.72500000000002</v>
      </c>
      <c r="U9" s="232">
        <v>268.16000000000003</v>
      </c>
      <c r="V9" s="232">
        <v>254.17500000000001</v>
      </c>
      <c r="W9" s="232">
        <v>248.62</v>
      </c>
      <c r="X9" s="232">
        <v>246.57499999999999</v>
      </c>
      <c r="Y9" s="232">
        <v>242.25</v>
      </c>
      <c r="Z9" s="232">
        <v>241.88</v>
      </c>
      <c r="AA9" s="232">
        <v>240.9</v>
      </c>
      <c r="AB9" s="232">
        <v>230.875</v>
      </c>
      <c r="AC9" s="232">
        <v>203.56</v>
      </c>
      <c r="AD9" s="232">
        <v>154.19999999999999</v>
      </c>
      <c r="AE9" s="232">
        <v>174.8</v>
      </c>
      <c r="AF9" s="232">
        <v>201.44</v>
      </c>
      <c r="AG9" s="232">
        <v>209.82499999999999</v>
      </c>
      <c r="AH9" s="232">
        <v>207.18</v>
      </c>
      <c r="AI9" s="232">
        <v>204.65</v>
      </c>
      <c r="AJ9" s="232">
        <v>202.3</v>
      </c>
      <c r="AK9" s="232">
        <v>195.72</v>
      </c>
      <c r="AL9" s="232">
        <v>207.55</v>
      </c>
      <c r="AM9" s="232">
        <v>223.05</v>
      </c>
      <c r="AN9" s="232">
        <v>240.92500000000001</v>
      </c>
      <c r="AO9" s="232">
        <v>272.44</v>
      </c>
      <c r="AP9" s="232">
        <v>277.57499999999999</v>
      </c>
      <c r="AQ9" s="232">
        <v>288.24</v>
      </c>
      <c r="AR9" s="232">
        <v>297.3</v>
      </c>
      <c r="AS9" s="232">
        <v>303.47500000000002</v>
      </c>
      <c r="AT9" s="232">
        <v>303.38</v>
      </c>
      <c r="AU9" s="232">
        <v>304.42500000000001</v>
      </c>
      <c r="AV9" s="232">
        <v>315.82499999999999</v>
      </c>
      <c r="AW9" s="232">
        <v>321.14</v>
      </c>
      <c r="AX9" s="232">
        <v>306.85000000000002</v>
      </c>
      <c r="AY9" s="232">
        <v>311.18</v>
      </c>
      <c r="AZ9" s="232">
        <v>335.67500000000001</v>
      </c>
      <c r="BA9" s="305">
        <v>383.0652</v>
      </c>
      <c r="BB9" s="305">
        <v>392.03820000000002</v>
      </c>
      <c r="BC9" s="305">
        <v>397.0591</v>
      </c>
      <c r="BD9" s="305">
        <v>393.47320000000002</v>
      </c>
      <c r="BE9" s="305">
        <v>384.58210000000003</v>
      </c>
      <c r="BF9" s="305">
        <v>368.03910000000002</v>
      </c>
      <c r="BG9" s="305">
        <v>350.97019999999998</v>
      </c>
      <c r="BH9" s="305">
        <v>342.43380000000002</v>
      </c>
      <c r="BI9" s="305">
        <v>334.43579999999997</v>
      </c>
      <c r="BJ9" s="305">
        <v>322.83199999999999</v>
      </c>
      <c r="BK9" s="305">
        <v>321.339</v>
      </c>
      <c r="BL9" s="305">
        <v>326.75549999999998</v>
      </c>
      <c r="BM9" s="305">
        <v>320.32960000000003</v>
      </c>
      <c r="BN9" s="305">
        <v>332.97129999999999</v>
      </c>
      <c r="BO9" s="305">
        <v>331.49970000000002</v>
      </c>
      <c r="BP9" s="305">
        <v>329.43509999999998</v>
      </c>
      <c r="BQ9" s="305">
        <v>325.76159999999999</v>
      </c>
      <c r="BR9" s="305">
        <v>325.79840000000002</v>
      </c>
      <c r="BS9" s="305">
        <v>318.53410000000002</v>
      </c>
      <c r="BT9" s="305">
        <v>305.07040000000001</v>
      </c>
      <c r="BU9" s="305">
        <v>300.40199999999999</v>
      </c>
      <c r="BV9" s="305">
        <v>293.74849999999998</v>
      </c>
    </row>
    <row r="10" spans="1:74" ht="11.1" customHeight="1" x14ac:dyDescent="0.2">
      <c r="A10" s="1" t="s">
        <v>493</v>
      </c>
      <c r="B10" s="180" t="s">
        <v>416</v>
      </c>
      <c r="C10" s="232">
        <v>228.24</v>
      </c>
      <c r="D10" s="232">
        <v>230.625</v>
      </c>
      <c r="E10" s="232">
        <v>230.92500000000001</v>
      </c>
      <c r="F10" s="232">
        <v>249.64</v>
      </c>
      <c r="G10" s="232">
        <v>264.97500000000002</v>
      </c>
      <c r="H10" s="232">
        <v>267.25</v>
      </c>
      <c r="I10" s="232">
        <v>259.82</v>
      </c>
      <c r="J10" s="232">
        <v>257.82499999999999</v>
      </c>
      <c r="K10" s="232">
        <v>256.02499999999998</v>
      </c>
      <c r="L10" s="232">
        <v>259.02</v>
      </c>
      <c r="M10" s="232">
        <v>234.15</v>
      </c>
      <c r="N10" s="232">
        <v>202.7</v>
      </c>
      <c r="O10" s="232">
        <v>191.72499999999999</v>
      </c>
      <c r="P10" s="232">
        <v>201.27500000000001</v>
      </c>
      <c r="Q10" s="232">
        <v>226.95</v>
      </c>
      <c r="R10" s="232">
        <v>251.04</v>
      </c>
      <c r="S10" s="232">
        <v>251.625</v>
      </c>
      <c r="T10" s="232">
        <v>235.52500000000001</v>
      </c>
      <c r="U10" s="232">
        <v>242.52</v>
      </c>
      <c r="V10" s="232">
        <v>230.97499999999999</v>
      </c>
      <c r="W10" s="232">
        <v>227.48</v>
      </c>
      <c r="X10" s="232">
        <v>226.57499999999999</v>
      </c>
      <c r="Y10" s="232">
        <v>223.75</v>
      </c>
      <c r="Z10" s="232">
        <v>223.06</v>
      </c>
      <c r="AA10" s="232">
        <v>224.42500000000001</v>
      </c>
      <c r="AB10" s="232">
        <v>211.42500000000001</v>
      </c>
      <c r="AC10" s="232">
        <v>195.2</v>
      </c>
      <c r="AD10" s="232">
        <v>157.15</v>
      </c>
      <c r="AE10" s="232">
        <v>153.19999999999999</v>
      </c>
      <c r="AF10" s="232">
        <v>175.2</v>
      </c>
      <c r="AG10" s="232">
        <v>186.5</v>
      </c>
      <c r="AH10" s="232">
        <v>185.3</v>
      </c>
      <c r="AI10" s="232">
        <v>185.52500000000001</v>
      </c>
      <c r="AJ10" s="232">
        <v>183.2</v>
      </c>
      <c r="AK10" s="232">
        <v>177.52</v>
      </c>
      <c r="AL10" s="232">
        <v>188.45</v>
      </c>
      <c r="AM10" s="232">
        <v>204.05</v>
      </c>
      <c r="AN10" s="232">
        <v>220.7</v>
      </c>
      <c r="AO10" s="232">
        <v>254.72</v>
      </c>
      <c r="AP10" s="232">
        <v>257.875</v>
      </c>
      <c r="AQ10" s="232">
        <v>269.89999999999998</v>
      </c>
      <c r="AR10" s="232">
        <v>274.02499999999998</v>
      </c>
      <c r="AS10" s="232">
        <v>281.52499999999998</v>
      </c>
      <c r="AT10" s="232">
        <v>281.76</v>
      </c>
      <c r="AU10" s="232">
        <v>282.14999999999998</v>
      </c>
      <c r="AV10" s="232">
        <v>295.39999999999998</v>
      </c>
      <c r="AW10" s="232">
        <v>305.42</v>
      </c>
      <c r="AX10" s="232">
        <v>294.3</v>
      </c>
      <c r="AY10" s="232">
        <v>297.14</v>
      </c>
      <c r="AZ10" s="232">
        <v>321.32499999999999</v>
      </c>
      <c r="BA10" s="305">
        <v>368.40800000000002</v>
      </c>
      <c r="BB10" s="305">
        <v>379.63339999999999</v>
      </c>
      <c r="BC10" s="305">
        <v>376.61189999999999</v>
      </c>
      <c r="BD10" s="305">
        <v>374.7208</v>
      </c>
      <c r="BE10" s="305">
        <v>362.45440000000002</v>
      </c>
      <c r="BF10" s="305">
        <v>355.8297</v>
      </c>
      <c r="BG10" s="305">
        <v>340.44470000000001</v>
      </c>
      <c r="BH10" s="305">
        <v>327.49869999999999</v>
      </c>
      <c r="BI10" s="305">
        <v>315.5772</v>
      </c>
      <c r="BJ10" s="305">
        <v>302.45670000000001</v>
      </c>
      <c r="BK10" s="305">
        <v>300.85719999999998</v>
      </c>
      <c r="BL10" s="305">
        <v>301.69869999999997</v>
      </c>
      <c r="BM10" s="305">
        <v>296.05130000000003</v>
      </c>
      <c r="BN10" s="305">
        <v>306.64859999999999</v>
      </c>
      <c r="BO10" s="305">
        <v>305.36669999999998</v>
      </c>
      <c r="BP10" s="305">
        <v>303.78570000000002</v>
      </c>
      <c r="BQ10" s="305">
        <v>300.91309999999999</v>
      </c>
      <c r="BR10" s="305">
        <v>300.13600000000002</v>
      </c>
      <c r="BS10" s="305">
        <v>290.93860000000001</v>
      </c>
      <c r="BT10" s="305">
        <v>281.9923</v>
      </c>
      <c r="BU10" s="305">
        <v>277.17770000000002</v>
      </c>
      <c r="BV10" s="305">
        <v>270.80930000000001</v>
      </c>
    </row>
    <row r="11" spans="1:74" ht="11.1" customHeight="1" x14ac:dyDescent="0.2">
      <c r="A11" s="1" t="s">
        <v>494</v>
      </c>
      <c r="B11" s="180" t="s">
        <v>417</v>
      </c>
      <c r="C11" s="232">
        <v>245.76</v>
      </c>
      <c r="D11" s="232">
        <v>248.65</v>
      </c>
      <c r="E11" s="232">
        <v>245.77500000000001</v>
      </c>
      <c r="F11" s="232">
        <v>270.94</v>
      </c>
      <c r="G11" s="232">
        <v>292.55</v>
      </c>
      <c r="H11" s="232">
        <v>298.05</v>
      </c>
      <c r="I11" s="232">
        <v>294.72000000000003</v>
      </c>
      <c r="J11" s="232">
        <v>295.625</v>
      </c>
      <c r="K11" s="232">
        <v>301.07499999999999</v>
      </c>
      <c r="L11" s="232">
        <v>298.04000000000002</v>
      </c>
      <c r="M11" s="232">
        <v>286.25</v>
      </c>
      <c r="N11" s="232">
        <v>257.22000000000003</v>
      </c>
      <c r="O11" s="232">
        <v>229.55</v>
      </c>
      <c r="P11" s="232">
        <v>217.9</v>
      </c>
      <c r="Q11" s="232">
        <v>229.65</v>
      </c>
      <c r="R11" s="232">
        <v>265</v>
      </c>
      <c r="S11" s="232">
        <v>296.10000000000002</v>
      </c>
      <c r="T11" s="232">
        <v>292.64999999999998</v>
      </c>
      <c r="U11" s="232">
        <v>276.66000000000003</v>
      </c>
      <c r="V11" s="232">
        <v>267.7</v>
      </c>
      <c r="W11" s="232">
        <v>266.44</v>
      </c>
      <c r="X11" s="232">
        <v>272.07499999999999</v>
      </c>
      <c r="Y11" s="232">
        <v>281.75</v>
      </c>
      <c r="Z11" s="232">
        <v>273.82</v>
      </c>
      <c r="AA11" s="232">
        <v>259.375</v>
      </c>
      <c r="AB11" s="232">
        <v>248.65</v>
      </c>
      <c r="AC11" s="232">
        <v>229.26</v>
      </c>
      <c r="AD11" s="232">
        <v>190.1</v>
      </c>
      <c r="AE11" s="232">
        <v>183.67500000000001</v>
      </c>
      <c r="AF11" s="232">
        <v>221.82</v>
      </c>
      <c r="AG11" s="232">
        <v>232.32499999999999</v>
      </c>
      <c r="AH11" s="232">
        <v>235.54</v>
      </c>
      <c r="AI11" s="232">
        <v>232.1</v>
      </c>
      <c r="AJ11" s="232">
        <v>225.8</v>
      </c>
      <c r="AK11" s="232">
        <v>219.36</v>
      </c>
      <c r="AL11" s="232">
        <v>217.95</v>
      </c>
      <c r="AM11" s="232">
        <v>222.6</v>
      </c>
      <c r="AN11" s="232">
        <v>236.05</v>
      </c>
      <c r="AO11" s="232">
        <v>280.02</v>
      </c>
      <c r="AP11" s="232">
        <v>296.7</v>
      </c>
      <c r="AQ11" s="232">
        <v>310.22000000000003</v>
      </c>
      <c r="AR11" s="232">
        <v>325.82499999999999</v>
      </c>
      <c r="AS11" s="232">
        <v>351.92500000000001</v>
      </c>
      <c r="AT11" s="232">
        <v>365.96</v>
      </c>
      <c r="AU11" s="232">
        <v>361.25</v>
      </c>
      <c r="AV11" s="232">
        <v>356.375</v>
      </c>
      <c r="AW11" s="232">
        <v>353.52</v>
      </c>
      <c r="AX11" s="232">
        <v>342.45</v>
      </c>
      <c r="AY11" s="232">
        <v>334.08</v>
      </c>
      <c r="AZ11" s="232">
        <v>334.4</v>
      </c>
      <c r="BA11" s="305">
        <v>378.44119999999998</v>
      </c>
      <c r="BB11" s="305">
        <v>403.41609999999997</v>
      </c>
      <c r="BC11" s="305">
        <v>413.09640000000002</v>
      </c>
      <c r="BD11" s="305">
        <v>409.923</v>
      </c>
      <c r="BE11" s="305">
        <v>402.56720000000001</v>
      </c>
      <c r="BF11" s="305">
        <v>398.65789999999998</v>
      </c>
      <c r="BG11" s="305">
        <v>390.74549999999999</v>
      </c>
      <c r="BH11" s="305">
        <v>375.71190000000001</v>
      </c>
      <c r="BI11" s="305">
        <v>357.59699999999998</v>
      </c>
      <c r="BJ11" s="305">
        <v>337.98079999999999</v>
      </c>
      <c r="BK11" s="305">
        <v>332.6619</v>
      </c>
      <c r="BL11" s="305">
        <v>333.3526</v>
      </c>
      <c r="BM11" s="305">
        <v>340.09140000000002</v>
      </c>
      <c r="BN11" s="305">
        <v>345.60730000000001</v>
      </c>
      <c r="BO11" s="305">
        <v>353.19630000000001</v>
      </c>
      <c r="BP11" s="305">
        <v>348.1943</v>
      </c>
      <c r="BQ11" s="305">
        <v>342.59359999999998</v>
      </c>
      <c r="BR11" s="305">
        <v>342.80059999999997</v>
      </c>
      <c r="BS11" s="305">
        <v>340.70800000000003</v>
      </c>
      <c r="BT11" s="305">
        <v>330.03289999999998</v>
      </c>
      <c r="BU11" s="305">
        <v>318.2373</v>
      </c>
      <c r="BV11" s="305">
        <v>305.68889999999999</v>
      </c>
    </row>
    <row r="12" spans="1:74" ht="11.1" customHeight="1" x14ac:dyDescent="0.2">
      <c r="A12" s="1" t="s">
        <v>495</v>
      </c>
      <c r="B12" s="180" t="s">
        <v>418</v>
      </c>
      <c r="C12" s="232">
        <v>302.18</v>
      </c>
      <c r="D12" s="232">
        <v>313.82499999999999</v>
      </c>
      <c r="E12" s="232">
        <v>320</v>
      </c>
      <c r="F12" s="232">
        <v>336.94</v>
      </c>
      <c r="G12" s="232">
        <v>344.17500000000001</v>
      </c>
      <c r="H12" s="232">
        <v>343.875</v>
      </c>
      <c r="I12" s="232">
        <v>337.44</v>
      </c>
      <c r="J12" s="232">
        <v>332.2</v>
      </c>
      <c r="K12" s="232">
        <v>333.97500000000002</v>
      </c>
      <c r="L12" s="232">
        <v>347.24</v>
      </c>
      <c r="M12" s="232">
        <v>337.67500000000001</v>
      </c>
      <c r="N12" s="232">
        <v>313.26</v>
      </c>
      <c r="O12" s="232">
        <v>296.92500000000001</v>
      </c>
      <c r="P12" s="232">
        <v>292.22500000000002</v>
      </c>
      <c r="Q12" s="232">
        <v>302.35000000000002</v>
      </c>
      <c r="R12" s="232">
        <v>351.24</v>
      </c>
      <c r="S12" s="232">
        <v>367.4</v>
      </c>
      <c r="T12" s="232">
        <v>348.95</v>
      </c>
      <c r="U12" s="232">
        <v>335.1</v>
      </c>
      <c r="V12" s="232">
        <v>325.5</v>
      </c>
      <c r="W12" s="232">
        <v>332.82</v>
      </c>
      <c r="X12" s="232">
        <v>363.95</v>
      </c>
      <c r="Y12" s="232">
        <v>355.1</v>
      </c>
      <c r="Z12" s="232">
        <v>329.3</v>
      </c>
      <c r="AA12" s="232">
        <v>319.02499999999998</v>
      </c>
      <c r="AB12" s="232">
        <v>314.375</v>
      </c>
      <c r="AC12" s="232">
        <v>298.06</v>
      </c>
      <c r="AD12" s="232">
        <v>255.77500000000001</v>
      </c>
      <c r="AE12" s="232">
        <v>248.1</v>
      </c>
      <c r="AF12" s="232">
        <v>267.27999999999997</v>
      </c>
      <c r="AG12" s="232">
        <v>280.2</v>
      </c>
      <c r="AH12" s="232">
        <v>284.04000000000002</v>
      </c>
      <c r="AI12" s="232">
        <v>284.14999999999998</v>
      </c>
      <c r="AJ12" s="232">
        <v>279.52499999999998</v>
      </c>
      <c r="AK12" s="232">
        <v>276.74</v>
      </c>
      <c r="AL12" s="232">
        <v>277.75</v>
      </c>
      <c r="AM12" s="232">
        <v>287.52499999999998</v>
      </c>
      <c r="AN12" s="232">
        <v>303.8</v>
      </c>
      <c r="AO12" s="232">
        <v>339.86</v>
      </c>
      <c r="AP12" s="232">
        <v>351.82499999999999</v>
      </c>
      <c r="AQ12" s="232">
        <v>366.84</v>
      </c>
      <c r="AR12" s="232">
        <v>376.95</v>
      </c>
      <c r="AS12" s="232">
        <v>386.82499999999999</v>
      </c>
      <c r="AT12" s="232">
        <v>393.74</v>
      </c>
      <c r="AU12" s="232">
        <v>392.95</v>
      </c>
      <c r="AV12" s="232">
        <v>399.77499999999998</v>
      </c>
      <c r="AW12" s="232">
        <v>415.82</v>
      </c>
      <c r="AX12" s="232">
        <v>415.45</v>
      </c>
      <c r="AY12" s="232">
        <v>415.46</v>
      </c>
      <c r="AZ12" s="232">
        <v>422.82499999999999</v>
      </c>
      <c r="BA12" s="305">
        <v>475.51130000000001</v>
      </c>
      <c r="BB12" s="305">
        <v>487.63229999999999</v>
      </c>
      <c r="BC12" s="305">
        <v>489.90460000000002</v>
      </c>
      <c r="BD12" s="305">
        <v>484.62569999999999</v>
      </c>
      <c r="BE12" s="305">
        <v>465.33850000000001</v>
      </c>
      <c r="BF12" s="305">
        <v>461.61790000000002</v>
      </c>
      <c r="BG12" s="305">
        <v>452.48700000000002</v>
      </c>
      <c r="BH12" s="305">
        <v>452.4495</v>
      </c>
      <c r="BI12" s="305">
        <v>442.95850000000002</v>
      </c>
      <c r="BJ12" s="305">
        <v>424.34019999999998</v>
      </c>
      <c r="BK12" s="305">
        <v>419.53890000000001</v>
      </c>
      <c r="BL12" s="305">
        <v>416.3553</v>
      </c>
      <c r="BM12" s="305">
        <v>413.31529999999998</v>
      </c>
      <c r="BN12" s="305">
        <v>416.6454</v>
      </c>
      <c r="BO12" s="305">
        <v>414.99579999999997</v>
      </c>
      <c r="BP12" s="305">
        <v>411.10399999999998</v>
      </c>
      <c r="BQ12" s="305">
        <v>407.27080000000001</v>
      </c>
      <c r="BR12" s="305">
        <v>404.39620000000002</v>
      </c>
      <c r="BS12" s="305">
        <v>402.32619999999997</v>
      </c>
      <c r="BT12" s="305">
        <v>389.80500000000001</v>
      </c>
      <c r="BU12" s="305">
        <v>381.19600000000003</v>
      </c>
      <c r="BV12" s="305">
        <v>371.12430000000001</v>
      </c>
    </row>
    <row r="13" spans="1:74" ht="11.1" customHeight="1" x14ac:dyDescent="0.2">
      <c r="A13" s="1" t="s">
        <v>496</v>
      </c>
      <c r="B13" s="180" t="s">
        <v>456</v>
      </c>
      <c r="C13" s="232">
        <v>255.46</v>
      </c>
      <c r="D13" s="232">
        <v>258.72500000000002</v>
      </c>
      <c r="E13" s="232">
        <v>259.125</v>
      </c>
      <c r="F13" s="232">
        <v>275.7</v>
      </c>
      <c r="G13" s="232">
        <v>290.07499999999999</v>
      </c>
      <c r="H13" s="232">
        <v>289.07499999999999</v>
      </c>
      <c r="I13" s="232">
        <v>284.86</v>
      </c>
      <c r="J13" s="232">
        <v>283.57499999999999</v>
      </c>
      <c r="K13" s="232">
        <v>283.55</v>
      </c>
      <c r="L13" s="232">
        <v>286</v>
      </c>
      <c r="M13" s="232">
        <v>264.72500000000002</v>
      </c>
      <c r="N13" s="232">
        <v>236.56</v>
      </c>
      <c r="O13" s="232">
        <v>224.77500000000001</v>
      </c>
      <c r="P13" s="232">
        <v>230.92500000000001</v>
      </c>
      <c r="Q13" s="232">
        <v>251.6</v>
      </c>
      <c r="R13" s="232">
        <v>279.83999999999997</v>
      </c>
      <c r="S13" s="232">
        <v>285.92500000000001</v>
      </c>
      <c r="T13" s="232">
        <v>271.57499999999999</v>
      </c>
      <c r="U13" s="232">
        <v>274</v>
      </c>
      <c r="V13" s="232">
        <v>262.10000000000002</v>
      </c>
      <c r="W13" s="232">
        <v>259.22000000000003</v>
      </c>
      <c r="X13" s="232">
        <v>262.7</v>
      </c>
      <c r="Y13" s="232">
        <v>259.77499999999998</v>
      </c>
      <c r="Z13" s="232">
        <v>255.5</v>
      </c>
      <c r="AA13" s="232">
        <v>254.77500000000001</v>
      </c>
      <c r="AB13" s="232">
        <v>244.2</v>
      </c>
      <c r="AC13" s="232">
        <v>223.42</v>
      </c>
      <c r="AD13" s="232">
        <v>184.05</v>
      </c>
      <c r="AE13" s="232">
        <v>186.95</v>
      </c>
      <c r="AF13" s="232">
        <v>208.22</v>
      </c>
      <c r="AG13" s="232">
        <v>218.32499999999999</v>
      </c>
      <c r="AH13" s="232">
        <v>218.24</v>
      </c>
      <c r="AI13" s="232">
        <v>218.27500000000001</v>
      </c>
      <c r="AJ13" s="232">
        <v>215.8</v>
      </c>
      <c r="AK13" s="232">
        <v>210.82</v>
      </c>
      <c r="AL13" s="232">
        <v>219.52500000000001</v>
      </c>
      <c r="AM13" s="232">
        <v>233.42500000000001</v>
      </c>
      <c r="AN13" s="232">
        <v>250.1</v>
      </c>
      <c r="AO13" s="232">
        <v>281.04000000000002</v>
      </c>
      <c r="AP13" s="232">
        <v>285.82499999999999</v>
      </c>
      <c r="AQ13" s="232">
        <v>298.52</v>
      </c>
      <c r="AR13" s="232">
        <v>306.375</v>
      </c>
      <c r="AS13" s="232">
        <v>313.60000000000002</v>
      </c>
      <c r="AT13" s="232">
        <v>315.77999999999997</v>
      </c>
      <c r="AU13" s="232">
        <v>317.5</v>
      </c>
      <c r="AV13" s="232">
        <v>329.05</v>
      </c>
      <c r="AW13" s="232">
        <v>339.48</v>
      </c>
      <c r="AX13" s="232">
        <v>330.65</v>
      </c>
      <c r="AY13" s="232">
        <v>331.46</v>
      </c>
      <c r="AZ13" s="232">
        <v>351.72500000000002</v>
      </c>
      <c r="BA13" s="305">
        <v>399.81180000000001</v>
      </c>
      <c r="BB13" s="305">
        <v>409.18329999999997</v>
      </c>
      <c r="BC13" s="305">
        <v>411.75920000000002</v>
      </c>
      <c r="BD13" s="305">
        <v>409.33319999999998</v>
      </c>
      <c r="BE13" s="305">
        <v>398.62920000000003</v>
      </c>
      <c r="BF13" s="305">
        <v>388.22750000000002</v>
      </c>
      <c r="BG13" s="305">
        <v>374.8578</v>
      </c>
      <c r="BH13" s="305">
        <v>365.19779999999997</v>
      </c>
      <c r="BI13" s="305">
        <v>355.10480000000001</v>
      </c>
      <c r="BJ13" s="305">
        <v>342.91899999999998</v>
      </c>
      <c r="BK13" s="305">
        <v>338.7122</v>
      </c>
      <c r="BL13" s="305">
        <v>339.53210000000001</v>
      </c>
      <c r="BM13" s="305">
        <v>336.8424</v>
      </c>
      <c r="BN13" s="305">
        <v>344.108</v>
      </c>
      <c r="BO13" s="305">
        <v>345.0265</v>
      </c>
      <c r="BP13" s="305">
        <v>342.02370000000002</v>
      </c>
      <c r="BQ13" s="305">
        <v>338.10829999999999</v>
      </c>
      <c r="BR13" s="305">
        <v>335.72160000000002</v>
      </c>
      <c r="BS13" s="305">
        <v>330.16770000000002</v>
      </c>
      <c r="BT13" s="305">
        <v>319.82229999999998</v>
      </c>
      <c r="BU13" s="305">
        <v>313.94119999999998</v>
      </c>
      <c r="BV13" s="305">
        <v>307.48599999999999</v>
      </c>
    </row>
    <row r="14" spans="1:74" ht="11.1" customHeight="1" x14ac:dyDescent="0.2">
      <c r="A14" s="1" t="s">
        <v>519</v>
      </c>
      <c r="B14" s="10" t="s">
        <v>13</v>
      </c>
      <c r="C14" s="232">
        <v>267.12</v>
      </c>
      <c r="D14" s="232">
        <v>270.47500000000002</v>
      </c>
      <c r="E14" s="232">
        <v>270.89999999999998</v>
      </c>
      <c r="F14" s="232">
        <v>287.32</v>
      </c>
      <c r="G14" s="232">
        <v>298.67500000000001</v>
      </c>
      <c r="H14" s="232">
        <v>296.95</v>
      </c>
      <c r="I14" s="232">
        <v>292.77999999999997</v>
      </c>
      <c r="J14" s="232">
        <v>291.42500000000001</v>
      </c>
      <c r="K14" s="232">
        <v>291.47500000000002</v>
      </c>
      <c r="L14" s="232">
        <v>294.26</v>
      </c>
      <c r="M14" s="232">
        <v>273.57499999999999</v>
      </c>
      <c r="N14" s="232">
        <v>245.72</v>
      </c>
      <c r="O14" s="232">
        <v>233.75</v>
      </c>
      <c r="P14" s="232">
        <v>239.32499999999999</v>
      </c>
      <c r="Q14" s="232">
        <v>259.42500000000001</v>
      </c>
      <c r="R14" s="232">
        <v>288.12</v>
      </c>
      <c r="S14" s="232">
        <v>294.625</v>
      </c>
      <c r="T14" s="232">
        <v>280.35000000000002</v>
      </c>
      <c r="U14" s="232">
        <v>282.32</v>
      </c>
      <c r="V14" s="232">
        <v>270.67500000000001</v>
      </c>
      <c r="W14" s="232">
        <v>268.14</v>
      </c>
      <c r="X14" s="232">
        <v>272.39999999999998</v>
      </c>
      <c r="Y14" s="232">
        <v>269.32499999999999</v>
      </c>
      <c r="Z14" s="232">
        <v>264.5</v>
      </c>
      <c r="AA14" s="232">
        <v>263.55</v>
      </c>
      <c r="AB14" s="232">
        <v>253.25</v>
      </c>
      <c r="AC14" s="232">
        <v>232.9</v>
      </c>
      <c r="AD14" s="232">
        <v>193.82499999999999</v>
      </c>
      <c r="AE14" s="232">
        <v>196.05</v>
      </c>
      <c r="AF14" s="232">
        <v>216.96</v>
      </c>
      <c r="AG14" s="232">
        <v>227.2</v>
      </c>
      <c r="AH14" s="232">
        <v>227.22</v>
      </c>
      <c r="AI14" s="232">
        <v>227.35</v>
      </c>
      <c r="AJ14" s="232">
        <v>224.82499999999999</v>
      </c>
      <c r="AK14" s="232">
        <v>219.98</v>
      </c>
      <c r="AL14" s="232">
        <v>228.35</v>
      </c>
      <c r="AM14" s="232">
        <v>242.02500000000001</v>
      </c>
      <c r="AN14" s="232">
        <v>258.7</v>
      </c>
      <c r="AO14" s="232">
        <v>289.76</v>
      </c>
      <c r="AP14" s="232">
        <v>294.77499999999998</v>
      </c>
      <c r="AQ14" s="232">
        <v>307.62</v>
      </c>
      <c r="AR14" s="232">
        <v>315.67500000000001</v>
      </c>
      <c r="AS14" s="232">
        <v>323.05</v>
      </c>
      <c r="AT14" s="232">
        <v>325.54000000000002</v>
      </c>
      <c r="AU14" s="232">
        <v>327.14999999999998</v>
      </c>
      <c r="AV14" s="232">
        <v>338.42500000000001</v>
      </c>
      <c r="AW14" s="232">
        <v>349.1</v>
      </c>
      <c r="AX14" s="232">
        <v>340.6</v>
      </c>
      <c r="AY14" s="232">
        <v>341.28</v>
      </c>
      <c r="AZ14" s="232">
        <v>361.1</v>
      </c>
      <c r="BA14" s="305">
        <v>410.04039999999998</v>
      </c>
      <c r="BB14" s="305">
        <v>420.14760000000001</v>
      </c>
      <c r="BC14" s="305">
        <v>423.23349999999999</v>
      </c>
      <c r="BD14" s="305">
        <v>421.01749999999998</v>
      </c>
      <c r="BE14" s="305">
        <v>410.74810000000002</v>
      </c>
      <c r="BF14" s="305">
        <v>400.5899</v>
      </c>
      <c r="BG14" s="305">
        <v>387.46140000000003</v>
      </c>
      <c r="BH14" s="305">
        <v>378.09879999999998</v>
      </c>
      <c r="BI14" s="305">
        <v>368.24709999999999</v>
      </c>
      <c r="BJ14" s="305">
        <v>356.30689999999998</v>
      </c>
      <c r="BK14" s="305">
        <v>352.03859999999997</v>
      </c>
      <c r="BL14" s="305">
        <v>352.91410000000002</v>
      </c>
      <c r="BM14" s="305">
        <v>350.0693</v>
      </c>
      <c r="BN14" s="305">
        <v>357.41770000000002</v>
      </c>
      <c r="BO14" s="305">
        <v>358.42450000000002</v>
      </c>
      <c r="BP14" s="305">
        <v>355.3578</v>
      </c>
      <c r="BQ14" s="305">
        <v>351.68009999999998</v>
      </c>
      <c r="BR14" s="305">
        <v>349.38720000000001</v>
      </c>
      <c r="BS14" s="305">
        <v>343.95620000000002</v>
      </c>
      <c r="BT14" s="305">
        <v>333.83269999999999</v>
      </c>
      <c r="BU14" s="305">
        <v>328.13249999999999</v>
      </c>
      <c r="BV14" s="305">
        <v>321.86810000000003</v>
      </c>
    </row>
    <row r="15" spans="1:74" ht="11.1" customHeight="1" x14ac:dyDescent="0.2">
      <c r="A15" s="1"/>
      <c r="B15" s="10"/>
      <c r="C15" s="218"/>
      <c r="D15" s="218"/>
      <c r="E15" s="218"/>
      <c r="F15" s="218"/>
      <c r="G15" s="218"/>
      <c r="H15" s="218"/>
      <c r="I15" s="218"/>
      <c r="J15" s="218"/>
      <c r="K15" s="218"/>
      <c r="L15" s="218"/>
      <c r="M15" s="218"/>
      <c r="N15" s="218"/>
      <c r="O15" s="218"/>
      <c r="P15" s="218"/>
      <c r="Q15" s="218"/>
      <c r="R15" s="218"/>
      <c r="S15" s="218"/>
      <c r="T15" s="218"/>
      <c r="U15" s="218"/>
      <c r="V15" s="218"/>
      <c r="W15" s="218"/>
      <c r="X15" s="218"/>
      <c r="Y15" s="218"/>
      <c r="Z15" s="218"/>
      <c r="AA15" s="218"/>
      <c r="AB15" s="218"/>
      <c r="AC15" s="218"/>
      <c r="AD15" s="218"/>
      <c r="AE15" s="218"/>
      <c r="AF15" s="218"/>
      <c r="AG15" s="218"/>
      <c r="AH15" s="218"/>
      <c r="AI15" s="218"/>
      <c r="AJ15" s="218"/>
      <c r="AK15" s="218"/>
      <c r="AL15" s="218"/>
      <c r="AM15" s="218"/>
      <c r="AN15" s="218"/>
      <c r="AO15" s="218"/>
      <c r="AP15" s="218"/>
      <c r="AQ15" s="218"/>
      <c r="AR15" s="218"/>
      <c r="AS15" s="218"/>
      <c r="AT15" s="218"/>
      <c r="AU15" s="218"/>
      <c r="AV15" s="218"/>
      <c r="AW15" s="218"/>
      <c r="AX15" s="218"/>
      <c r="AY15" s="218"/>
      <c r="AZ15" s="218"/>
      <c r="BA15" s="359"/>
      <c r="BB15" s="359"/>
      <c r="BC15" s="359"/>
      <c r="BD15" s="359"/>
      <c r="BE15" s="359"/>
      <c r="BF15" s="359"/>
      <c r="BG15" s="359"/>
      <c r="BH15" s="359"/>
      <c r="BI15" s="359"/>
      <c r="BJ15" s="359"/>
      <c r="BK15" s="359"/>
      <c r="BL15" s="359"/>
      <c r="BM15" s="359"/>
      <c r="BN15" s="359"/>
      <c r="BO15" s="359"/>
      <c r="BP15" s="359"/>
      <c r="BQ15" s="359"/>
      <c r="BR15" s="359"/>
      <c r="BS15" s="359"/>
      <c r="BT15" s="359"/>
      <c r="BU15" s="359"/>
      <c r="BV15" s="359"/>
    </row>
    <row r="16" spans="1:74" ht="11.1" customHeight="1" x14ac:dyDescent="0.2">
      <c r="A16" s="1"/>
      <c r="B16" s="7" t="s">
        <v>743</v>
      </c>
      <c r="C16" s="220"/>
      <c r="D16" s="220"/>
      <c r="E16" s="220"/>
      <c r="F16" s="220"/>
      <c r="G16" s="220"/>
      <c r="H16" s="220"/>
      <c r="I16" s="220"/>
      <c r="J16" s="220"/>
      <c r="K16" s="220"/>
      <c r="L16" s="220"/>
      <c r="M16" s="220"/>
      <c r="N16" s="220"/>
      <c r="O16" s="220"/>
      <c r="P16" s="220"/>
      <c r="Q16" s="220"/>
      <c r="R16" s="220"/>
      <c r="S16" s="220"/>
      <c r="T16" s="220"/>
      <c r="U16" s="220"/>
      <c r="V16" s="220"/>
      <c r="W16" s="220"/>
      <c r="X16" s="220"/>
      <c r="Y16" s="220"/>
      <c r="Z16" s="220"/>
      <c r="AA16" s="220"/>
      <c r="AB16" s="220"/>
      <c r="AC16" s="220"/>
      <c r="AD16" s="220"/>
      <c r="AE16" s="220"/>
      <c r="AF16" s="220"/>
      <c r="AG16" s="220"/>
      <c r="AH16" s="220"/>
      <c r="AI16" s="220"/>
      <c r="AJ16" s="220"/>
      <c r="AK16" s="220"/>
      <c r="AL16" s="220"/>
      <c r="AM16" s="220"/>
      <c r="AN16" s="220"/>
      <c r="AO16" s="220"/>
      <c r="AP16" s="220"/>
      <c r="AQ16" s="220"/>
      <c r="AR16" s="220"/>
      <c r="AS16" s="220"/>
      <c r="AT16" s="220"/>
      <c r="AU16" s="220"/>
      <c r="AV16" s="220"/>
      <c r="AW16" s="220"/>
      <c r="AX16" s="220"/>
      <c r="AY16" s="220"/>
      <c r="AZ16" s="220"/>
      <c r="BA16" s="360"/>
      <c r="BB16" s="360"/>
      <c r="BC16" s="360"/>
      <c r="BD16" s="360"/>
      <c r="BE16" s="360"/>
      <c r="BF16" s="360"/>
      <c r="BG16" s="360"/>
      <c r="BH16" s="360"/>
      <c r="BI16" s="360"/>
      <c r="BJ16" s="360"/>
      <c r="BK16" s="360"/>
      <c r="BL16" s="360"/>
      <c r="BM16" s="360"/>
      <c r="BN16" s="360"/>
      <c r="BO16" s="360"/>
      <c r="BP16" s="360"/>
      <c r="BQ16" s="360"/>
      <c r="BR16" s="360"/>
      <c r="BS16" s="360"/>
      <c r="BT16" s="360"/>
      <c r="BU16" s="360"/>
      <c r="BV16" s="360"/>
    </row>
    <row r="17" spans="1:74" ht="11.1" customHeight="1" x14ac:dyDescent="0.2">
      <c r="A17" s="1"/>
      <c r="B17" s="7" t="s">
        <v>112</v>
      </c>
      <c r="C17" s="221"/>
      <c r="D17" s="221"/>
      <c r="E17" s="221"/>
      <c r="F17" s="221"/>
      <c r="G17" s="221"/>
      <c r="H17" s="221"/>
      <c r="I17" s="221"/>
      <c r="J17" s="221"/>
      <c r="K17" s="221"/>
      <c r="L17" s="221"/>
      <c r="M17" s="221"/>
      <c r="N17" s="221"/>
      <c r="O17" s="221"/>
      <c r="P17" s="221"/>
      <c r="Q17" s="221"/>
      <c r="R17" s="221"/>
      <c r="S17" s="221"/>
      <c r="T17" s="221"/>
      <c r="U17" s="221"/>
      <c r="V17" s="221"/>
      <c r="W17" s="221"/>
      <c r="X17" s="221"/>
      <c r="Y17" s="221"/>
      <c r="Z17" s="221"/>
      <c r="AA17" s="221"/>
      <c r="AB17" s="221"/>
      <c r="AC17" s="221"/>
      <c r="AD17" s="221"/>
      <c r="AE17" s="221"/>
      <c r="AF17" s="221"/>
      <c r="AG17" s="221"/>
      <c r="AH17" s="221"/>
      <c r="AI17" s="221"/>
      <c r="AJ17" s="221"/>
      <c r="AK17" s="221"/>
      <c r="AL17" s="221"/>
      <c r="AM17" s="221"/>
      <c r="AN17" s="221"/>
      <c r="AO17" s="221"/>
      <c r="AP17" s="221"/>
      <c r="AQ17" s="221"/>
      <c r="AR17" s="221"/>
      <c r="AS17" s="221"/>
      <c r="AT17" s="221"/>
      <c r="AU17" s="221"/>
      <c r="AV17" s="221"/>
      <c r="AW17" s="221"/>
      <c r="AX17" s="221"/>
      <c r="AY17" s="221"/>
      <c r="AZ17" s="221"/>
      <c r="BA17" s="361"/>
      <c r="BB17" s="361"/>
      <c r="BC17" s="361"/>
      <c r="BD17" s="361"/>
      <c r="BE17" s="361"/>
      <c r="BF17" s="361"/>
      <c r="BG17" s="361"/>
      <c r="BH17" s="361"/>
      <c r="BI17" s="361"/>
      <c r="BJ17" s="361"/>
      <c r="BK17" s="361"/>
      <c r="BL17" s="361"/>
      <c r="BM17" s="361"/>
      <c r="BN17" s="361"/>
      <c r="BO17" s="361"/>
      <c r="BP17" s="361"/>
      <c r="BQ17" s="361"/>
      <c r="BR17" s="361"/>
      <c r="BS17" s="361"/>
      <c r="BT17" s="361"/>
      <c r="BU17" s="361"/>
      <c r="BV17" s="361"/>
    </row>
    <row r="18" spans="1:74" ht="11.1" customHeight="1" x14ac:dyDescent="0.2">
      <c r="A18" s="1" t="s">
        <v>483</v>
      </c>
      <c r="B18" s="180" t="s">
        <v>414</v>
      </c>
      <c r="C18" s="68">
        <v>65.037000000000006</v>
      </c>
      <c r="D18" s="68">
        <v>63.106000000000002</v>
      </c>
      <c r="E18" s="68">
        <v>58.372</v>
      </c>
      <c r="F18" s="68">
        <v>64.718000000000004</v>
      </c>
      <c r="G18" s="68">
        <v>68.311000000000007</v>
      </c>
      <c r="H18" s="68">
        <v>66.777000000000001</v>
      </c>
      <c r="I18" s="68">
        <v>64.870999999999995</v>
      </c>
      <c r="J18" s="68">
        <v>66.650999999999996</v>
      </c>
      <c r="K18" s="68">
        <v>70.203999999999994</v>
      </c>
      <c r="L18" s="68">
        <v>66.430000000000007</v>
      </c>
      <c r="M18" s="68">
        <v>60.886000000000003</v>
      </c>
      <c r="N18" s="68">
        <v>62.893999999999998</v>
      </c>
      <c r="O18" s="68">
        <v>72.680000000000007</v>
      </c>
      <c r="P18" s="68">
        <v>65.840999999999994</v>
      </c>
      <c r="Q18" s="68">
        <v>62.460999999999999</v>
      </c>
      <c r="R18" s="68">
        <v>60.741999999999997</v>
      </c>
      <c r="S18" s="68">
        <v>65.733999999999995</v>
      </c>
      <c r="T18" s="68">
        <v>59.764000000000003</v>
      </c>
      <c r="U18" s="68">
        <v>61.113999999999997</v>
      </c>
      <c r="V18" s="68">
        <v>65.254000000000005</v>
      </c>
      <c r="W18" s="68">
        <v>64.953999999999994</v>
      </c>
      <c r="X18" s="68">
        <v>60.265000000000001</v>
      </c>
      <c r="Y18" s="68">
        <v>61.238999999999997</v>
      </c>
      <c r="Z18" s="68">
        <v>65.614000000000004</v>
      </c>
      <c r="AA18" s="68">
        <v>68.129000000000005</v>
      </c>
      <c r="AB18" s="68">
        <v>63.762999999999998</v>
      </c>
      <c r="AC18" s="68">
        <v>70.994</v>
      </c>
      <c r="AD18" s="68">
        <v>70.212000000000003</v>
      </c>
      <c r="AE18" s="68">
        <v>74.366</v>
      </c>
      <c r="AF18" s="68">
        <v>73.144999999999996</v>
      </c>
      <c r="AG18" s="68">
        <v>69.203999999999994</v>
      </c>
      <c r="AH18" s="68">
        <v>62.131</v>
      </c>
      <c r="AI18" s="68">
        <v>61.838999999999999</v>
      </c>
      <c r="AJ18" s="68">
        <v>61.701000000000001</v>
      </c>
      <c r="AK18" s="68">
        <v>67.299000000000007</v>
      </c>
      <c r="AL18" s="68">
        <v>68.522000000000006</v>
      </c>
      <c r="AM18" s="68">
        <v>67.078999999999994</v>
      </c>
      <c r="AN18" s="68">
        <v>68.396000000000001</v>
      </c>
      <c r="AO18" s="68">
        <v>65.108999999999995</v>
      </c>
      <c r="AP18" s="68">
        <v>63.481000000000002</v>
      </c>
      <c r="AQ18" s="68">
        <v>66.42</v>
      </c>
      <c r="AR18" s="68">
        <v>69.852000000000004</v>
      </c>
      <c r="AS18" s="68">
        <v>62.661000000000001</v>
      </c>
      <c r="AT18" s="68">
        <v>55.451999999999998</v>
      </c>
      <c r="AU18" s="68">
        <v>59.027000000000001</v>
      </c>
      <c r="AV18" s="68">
        <v>53.113</v>
      </c>
      <c r="AW18" s="68">
        <v>56.872</v>
      </c>
      <c r="AX18" s="68">
        <v>61.823</v>
      </c>
      <c r="AY18" s="68">
        <v>62.984999999999999</v>
      </c>
      <c r="AZ18" s="68">
        <v>61.445646715000002</v>
      </c>
      <c r="BA18" s="301">
        <v>61.004519999999999</v>
      </c>
      <c r="BB18" s="301">
        <v>61.802280000000003</v>
      </c>
      <c r="BC18" s="301">
        <v>64.170029999999997</v>
      </c>
      <c r="BD18" s="301">
        <v>67.161860000000004</v>
      </c>
      <c r="BE18" s="301">
        <v>67.528999999999996</v>
      </c>
      <c r="BF18" s="301">
        <v>65.183909999999997</v>
      </c>
      <c r="BG18" s="301">
        <v>62.871540000000003</v>
      </c>
      <c r="BH18" s="301">
        <v>61.91534</v>
      </c>
      <c r="BI18" s="301">
        <v>64.705439999999996</v>
      </c>
      <c r="BJ18" s="301">
        <v>68.715699999999998</v>
      </c>
      <c r="BK18" s="301">
        <v>70.833910000000003</v>
      </c>
      <c r="BL18" s="301">
        <v>71.658659999999998</v>
      </c>
      <c r="BM18" s="301">
        <v>67.077669999999998</v>
      </c>
      <c r="BN18" s="301">
        <v>65.766170000000002</v>
      </c>
      <c r="BO18" s="301">
        <v>66.305970000000002</v>
      </c>
      <c r="BP18" s="301">
        <v>68.062560000000005</v>
      </c>
      <c r="BQ18" s="301">
        <v>68.116339999999994</v>
      </c>
      <c r="BR18" s="301">
        <v>65.801310000000001</v>
      </c>
      <c r="BS18" s="301">
        <v>63.105580000000003</v>
      </c>
      <c r="BT18" s="301">
        <v>61.344180000000001</v>
      </c>
      <c r="BU18" s="301">
        <v>63.917119999999997</v>
      </c>
      <c r="BV18" s="301">
        <v>68.606380000000001</v>
      </c>
    </row>
    <row r="19" spans="1:74" ht="11.1" customHeight="1" x14ac:dyDescent="0.2">
      <c r="A19" s="1" t="s">
        <v>484</v>
      </c>
      <c r="B19" s="180" t="s">
        <v>415</v>
      </c>
      <c r="C19" s="68">
        <v>57.692</v>
      </c>
      <c r="D19" s="68">
        <v>60.232999999999997</v>
      </c>
      <c r="E19" s="68">
        <v>57.183</v>
      </c>
      <c r="F19" s="68">
        <v>57.2</v>
      </c>
      <c r="G19" s="68">
        <v>53.886000000000003</v>
      </c>
      <c r="H19" s="68">
        <v>53.488</v>
      </c>
      <c r="I19" s="68">
        <v>53.406999999999996</v>
      </c>
      <c r="J19" s="68">
        <v>53.040999999999997</v>
      </c>
      <c r="K19" s="68">
        <v>53.164000000000001</v>
      </c>
      <c r="L19" s="68">
        <v>47.779000000000003</v>
      </c>
      <c r="M19" s="68">
        <v>49.088000000000001</v>
      </c>
      <c r="N19" s="68">
        <v>56.136000000000003</v>
      </c>
      <c r="O19" s="68">
        <v>60.779000000000003</v>
      </c>
      <c r="P19" s="68">
        <v>59.04</v>
      </c>
      <c r="Q19" s="68">
        <v>54.545000000000002</v>
      </c>
      <c r="R19" s="68">
        <v>51.552</v>
      </c>
      <c r="S19" s="68">
        <v>47.444000000000003</v>
      </c>
      <c r="T19" s="68">
        <v>49.584000000000003</v>
      </c>
      <c r="U19" s="68">
        <v>50.218000000000004</v>
      </c>
      <c r="V19" s="68">
        <v>51.265000000000001</v>
      </c>
      <c r="W19" s="68">
        <v>51.040999999999997</v>
      </c>
      <c r="X19" s="68">
        <v>47.15</v>
      </c>
      <c r="Y19" s="68">
        <v>49.234999999999999</v>
      </c>
      <c r="Z19" s="68">
        <v>55.015999999999998</v>
      </c>
      <c r="AA19" s="68">
        <v>57.926000000000002</v>
      </c>
      <c r="AB19" s="68">
        <v>58.93</v>
      </c>
      <c r="AC19" s="68">
        <v>60.194000000000003</v>
      </c>
      <c r="AD19" s="68">
        <v>56.542999999999999</v>
      </c>
      <c r="AE19" s="68">
        <v>56.207000000000001</v>
      </c>
      <c r="AF19" s="68">
        <v>52.68</v>
      </c>
      <c r="AG19" s="68">
        <v>50.707999999999998</v>
      </c>
      <c r="AH19" s="68">
        <v>48.598999999999997</v>
      </c>
      <c r="AI19" s="68">
        <v>46.204999999999998</v>
      </c>
      <c r="AJ19" s="68">
        <v>47.627867000000002</v>
      </c>
      <c r="AK19" s="68">
        <v>52.601697999999999</v>
      </c>
      <c r="AL19" s="68">
        <v>50.861750000000001</v>
      </c>
      <c r="AM19" s="68">
        <v>55.052</v>
      </c>
      <c r="AN19" s="68">
        <v>52.698</v>
      </c>
      <c r="AO19" s="68">
        <v>50.692439</v>
      </c>
      <c r="AP19" s="68">
        <v>49.180413999999999</v>
      </c>
      <c r="AQ19" s="68">
        <v>47.763827999999997</v>
      </c>
      <c r="AR19" s="68">
        <v>50.647511999999999</v>
      </c>
      <c r="AS19" s="68">
        <v>48.476410000000001</v>
      </c>
      <c r="AT19" s="68">
        <v>46.961309</v>
      </c>
      <c r="AU19" s="68">
        <v>46.887895</v>
      </c>
      <c r="AV19" s="68">
        <v>45.054988999999999</v>
      </c>
      <c r="AW19" s="68">
        <v>46.944713</v>
      </c>
      <c r="AX19" s="68">
        <v>50.878838000000002</v>
      </c>
      <c r="AY19" s="68">
        <v>58.667999999999999</v>
      </c>
      <c r="AZ19" s="68">
        <v>61.166134079999999</v>
      </c>
      <c r="BA19" s="301">
        <v>56.222070000000002</v>
      </c>
      <c r="BB19" s="301">
        <v>53.885190000000001</v>
      </c>
      <c r="BC19" s="301">
        <v>52.440550000000002</v>
      </c>
      <c r="BD19" s="301">
        <v>52.827829999999999</v>
      </c>
      <c r="BE19" s="301">
        <v>52.170589999999997</v>
      </c>
      <c r="BF19" s="301">
        <v>50.644649999999999</v>
      </c>
      <c r="BG19" s="301">
        <v>50.247500000000002</v>
      </c>
      <c r="BH19" s="301">
        <v>47.610550000000003</v>
      </c>
      <c r="BI19" s="301">
        <v>49.122070000000001</v>
      </c>
      <c r="BJ19" s="301">
        <v>50.56776</v>
      </c>
      <c r="BK19" s="301">
        <v>54.418999999999997</v>
      </c>
      <c r="BL19" s="301">
        <v>55.793239999999997</v>
      </c>
      <c r="BM19" s="301">
        <v>53.073990000000002</v>
      </c>
      <c r="BN19" s="301">
        <v>51.891100000000002</v>
      </c>
      <c r="BO19" s="301">
        <v>50.908940000000001</v>
      </c>
      <c r="BP19" s="301">
        <v>51.760640000000002</v>
      </c>
      <c r="BQ19" s="301">
        <v>51.461410000000001</v>
      </c>
      <c r="BR19" s="301">
        <v>50.094239999999999</v>
      </c>
      <c r="BS19" s="301">
        <v>51.177770000000002</v>
      </c>
      <c r="BT19" s="301">
        <v>47.882289999999998</v>
      </c>
      <c r="BU19" s="301">
        <v>48.169260000000001</v>
      </c>
      <c r="BV19" s="301">
        <v>49.996450000000003</v>
      </c>
    </row>
    <row r="20" spans="1:74" ht="11.1" customHeight="1" x14ac:dyDescent="0.2">
      <c r="A20" s="1" t="s">
        <v>485</v>
      </c>
      <c r="B20" s="180" t="s">
        <v>416</v>
      </c>
      <c r="C20" s="68">
        <v>84.108000000000004</v>
      </c>
      <c r="D20" s="68">
        <v>87.947999999999993</v>
      </c>
      <c r="E20" s="68">
        <v>84.445999999999998</v>
      </c>
      <c r="F20" s="68">
        <v>80.048000000000002</v>
      </c>
      <c r="G20" s="68">
        <v>82.352999999999994</v>
      </c>
      <c r="H20" s="68">
        <v>82.534000000000006</v>
      </c>
      <c r="I20" s="68">
        <v>78.759</v>
      </c>
      <c r="J20" s="68">
        <v>80.692999999999998</v>
      </c>
      <c r="K20" s="68">
        <v>80.802999999999997</v>
      </c>
      <c r="L20" s="68">
        <v>84.022999999999996</v>
      </c>
      <c r="M20" s="68">
        <v>84.421999999999997</v>
      </c>
      <c r="N20" s="68">
        <v>90.756</v>
      </c>
      <c r="O20" s="68">
        <v>88.73</v>
      </c>
      <c r="P20" s="68">
        <v>88.257000000000005</v>
      </c>
      <c r="Q20" s="68">
        <v>82.307000000000002</v>
      </c>
      <c r="R20" s="68">
        <v>84.004000000000005</v>
      </c>
      <c r="S20" s="68">
        <v>84.486000000000004</v>
      </c>
      <c r="T20" s="68">
        <v>82.552000000000007</v>
      </c>
      <c r="U20" s="68">
        <v>84.76</v>
      </c>
      <c r="V20" s="68">
        <v>77.432000000000002</v>
      </c>
      <c r="W20" s="68">
        <v>81.572000000000003</v>
      </c>
      <c r="X20" s="68">
        <v>82.971000000000004</v>
      </c>
      <c r="Y20" s="68">
        <v>84.799000000000007</v>
      </c>
      <c r="Z20" s="68">
        <v>91.989000000000004</v>
      </c>
      <c r="AA20" s="68">
        <v>98.376999999999995</v>
      </c>
      <c r="AB20" s="68">
        <v>89.394000000000005</v>
      </c>
      <c r="AC20" s="68">
        <v>85.807000000000002</v>
      </c>
      <c r="AD20" s="68">
        <v>91.820999999999998</v>
      </c>
      <c r="AE20" s="68">
        <v>91.186000000000007</v>
      </c>
      <c r="AF20" s="68">
        <v>91.317999999999998</v>
      </c>
      <c r="AG20" s="68">
        <v>93.286000000000001</v>
      </c>
      <c r="AH20" s="68">
        <v>90.034000000000006</v>
      </c>
      <c r="AI20" s="68">
        <v>80.433999999999997</v>
      </c>
      <c r="AJ20" s="68">
        <v>81.731999999999999</v>
      </c>
      <c r="AK20" s="68">
        <v>82.158000000000001</v>
      </c>
      <c r="AL20" s="68">
        <v>83.95</v>
      </c>
      <c r="AM20" s="68">
        <v>90.986999999999995</v>
      </c>
      <c r="AN20" s="68">
        <v>78.911000000000001</v>
      </c>
      <c r="AO20" s="68">
        <v>81.929000000000002</v>
      </c>
      <c r="AP20" s="68">
        <v>86.882999999999996</v>
      </c>
      <c r="AQ20" s="68">
        <v>88.853999999999999</v>
      </c>
      <c r="AR20" s="68">
        <v>81.611999999999995</v>
      </c>
      <c r="AS20" s="68">
        <v>83.454999999999998</v>
      </c>
      <c r="AT20" s="68">
        <v>85.762</v>
      </c>
      <c r="AU20" s="68">
        <v>82.921999999999997</v>
      </c>
      <c r="AV20" s="68">
        <v>82.635999999999996</v>
      </c>
      <c r="AW20" s="68">
        <v>81.626000000000005</v>
      </c>
      <c r="AX20" s="68">
        <v>81.739000000000004</v>
      </c>
      <c r="AY20" s="68">
        <v>86.052000000000007</v>
      </c>
      <c r="AZ20" s="68">
        <v>85.741813410000006</v>
      </c>
      <c r="BA20" s="301">
        <v>83.962800000000001</v>
      </c>
      <c r="BB20" s="301">
        <v>86.251869999999997</v>
      </c>
      <c r="BC20" s="301">
        <v>87.597359999999995</v>
      </c>
      <c r="BD20" s="301">
        <v>88.624960000000002</v>
      </c>
      <c r="BE20" s="301">
        <v>88.343969999999999</v>
      </c>
      <c r="BF20" s="301">
        <v>85.021140000000003</v>
      </c>
      <c r="BG20" s="301">
        <v>83.690039999999996</v>
      </c>
      <c r="BH20" s="301">
        <v>83.786060000000006</v>
      </c>
      <c r="BI20" s="301">
        <v>86.19538</v>
      </c>
      <c r="BJ20" s="301">
        <v>90.077920000000006</v>
      </c>
      <c r="BK20" s="301">
        <v>90.816720000000004</v>
      </c>
      <c r="BL20" s="301">
        <v>89.801590000000004</v>
      </c>
      <c r="BM20" s="301">
        <v>89.194909999999993</v>
      </c>
      <c r="BN20" s="301">
        <v>87.243480000000005</v>
      </c>
      <c r="BO20" s="301">
        <v>88.823099999999997</v>
      </c>
      <c r="BP20" s="301">
        <v>89.886420000000001</v>
      </c>
      <c r="BQ20" s="301">
        <v>90.821680000000001</v>
      </c>
      <c r="BR20" s="301">
        <v>89.464749999999995</v>
      </c>
      <c r="BS20" s="301">
        <v>87.421769999999995</v>
      </c>
      <c r="BT20" s="301">
        <v>88.454350000000005</v>
      </c>
      <c r="BU20" s="301">
        <v>90.290670000000006</v>
      </c>
      <c r="BV20" s="301">
        <v>91.050409999999999</v>
      </c>
    </row>
    <row r="21" spans="1:74" ht="11.1" customHeight="1" x14ac:dyDescent="0.2">
      <c r="A21" s="1" t="s">
        <v>486</v>
      </c>
      <c r="B21" s="180" t="s">
        <v>417</v>
      </c>
      <c r="C21" s="68">
        <v>7.65</v>
      </c>
      <c r="D21" s="68">
        <v>8.4</v>
      </c>
      <c r="E21" s="68">
        <v>7.7110000000000003</v>
      </c>
      <c r="F21" s="68">
        <v>7.17</v>
      </c>
      <c r="G21" s="68">
        <v>6.7930000000000001</v>
      </c>
      <c r="H21" s="68">
        <v>7.2750000000000004</v>
      </c>
      <c r="I21" s="68">
        <v>6.9660000000000002</v>
      </c>
      <c r="J21" s="68">
        <v>6.4059999999999997</v>
      </c>
      <c r="K21" s="68">
        <v>6.9980000000000002</v>
      </c>
      <c r="L21" s="68">
        <v>6.8159999999999998</v>
      </c>
      <c r="M21" s="68">
        <v>6.9390000000000001</v>
      </c>
      <c r="N21" s="68">
        <v>7.3239999999999998</v>
      </c>
      <c r="O21" s="68">
        <v>7.4989999999999997</v>
      </c>
      <c r="P21" s="68">
        <v>7.3940000000000001</v>
      </c>
      <c r="Q21" s="68">
        <v>6.8609999999999998</v>
      </c>
      <c r="R21" s="68">
        <v>6.5670000000000002</v>
      </c>
      <c r="S21" s="68">
        <v>7.2229999999999999</v>
      </c>
      <c r="T21" s="68">
        <v>7.4569999999999999</v>
      </c>
      <c r="U21" s="68">
        <v>7.4349999999999996</v>
      </c>
      <c r="V21" s="68">
        <v>7.4370000000000003</v>
      </c>
      <c r="W21" s="68">
        <v>7.6509999999999998</v>
      </c>
      <c r="X21" s="68">
        <v>6.6660000000000004</v>
      </c>
      <c r="Y21" s="68">
        <v>7.3140000000000001</v>
      </c>
      <c r="Z21" s="68">
        <v>8.2789999999999999</v>
      </c>
      <c r="AA21" s="68">
        <v>8.8780000000000001</v>
      </c>
      <c r="AB21" s="68">
        <v>8.9659999999999993</v>
      </c>
      <c r="AC21" s="68">
        <v>9.2200000000000006</v>
      </c>
      <c r="AD21" s="68">
        <v>8.3729999999999993</v>
      </c>
      <c r="AE21" s="68">
        <v>7.4850000000000003</v>
      </c>
      <c r="AF21" s="68">
        <v>7.6550000000000002</v>
      </c>
      <c r="AG21" s="68">
        <v>7.3330000000000002</v>
      </c>
      <c r="AH21" s="68">
        <v>7.367</v>
      </c>
      <c r="AI21" s="68">
        <v>7.5919999999999996</v>
      </c>
      <c r="AJ21" s="68">
        <v>7.5880000000000001</v>
      </c>
      <c r="AK21" s="68">
        <v>8.44</v>
      </c>
      <c r="AL21" s="68">
        <v>8.657</v>
      </c>
      <c r="AM21" s="68">
        <v>8.8680000000000003</v>
      </c>
      <c r="AN21" s="68">
        <v>8.8439999999999994</v>
      </c>
      <c r="AO21" s="68">
        <v>8.5640000000000001</v>
      </c>
      <c r="AP21" s="68">
        <v>8.1189999999999998</v>
      </c>
      <c r="AQ21" s="68">
        <v>7.258</v>
      </c>
      <c r="AR21" s="68">
        <v>6.1619999999999999</v>
      </c>
      <c r="AS21" s="68">
        <v>6.234</v>
      </c>
      <c r="AT21" s="68">
        <v>6.718</v>
      </c>
      <c r="AU21" s="68">
        <v>7.6440000000000001</v>
      </c>
      <c r="AV21" s="68">
        <v>7.5940000000000003</v>
      </c>
      <c r="AW21" s="68">
        <v>7.7770000000000001</v>
      </c>
      <c r="AX21" s="68">
        <v>8.1470000000000002</v>
      </c>
      <c r="AY21" s="68">
        <v>8.7490000000000006</v>
      </c>
      <c r="AZ21" s="68">
        <v>8.2157538880000001</v>
      </c>
      <c r="BA21" s="301">
        <v>8.0179639999999992</v>
      </c>
      <c r="BB21" s="301">
        <v>7.7475820000000004</v>
      </c>
      <c r="BC21" s="301">
        <v>7.7837139999999998</v>
      </c>
      <c r="BD21" s="301">
        <v>7.8951849999999997</v>
      </c>
      <c r="BE21" s="301">
        <v>7.3831449999999998</v>
      </c>
      <c r="BF21" s="301">
        <v>7.2719680000000002</v>
      </c>
      <c r="BG21" s="301">
        <v>7.4807610000000002</v>
      </c>
      <c r="BH21" s="301">
        <v>7.7056820000000004</v>
      </c>
      <c r="BI21" s="301">
        <v>8.2657279999999993</v>
      </c>
      <c r="BJ21" s="301">
        <v>8.1489480000000007</v>
      </c>
      <c r="BK21" s="301">
        <v>8.2289739999999991</v>
      </c>
      <c r="BL21" s="301">
        <v>8.1760769999999994</v>
      </c>
      <c r="BM21" s="301">
        <v>7.9757429999999996</v>
      </c>
      <c r="BN21" s="301">
        <v>7.7527759999999999</v>
      </c>
      <c r="BO21" s="301">
        <v>7.8443899999999998</v>
      </c>
      <c r="BP21" s="301">
        <v>8.0303959999999996</v>
      </c>
      <c r="BQ21" s="301">
        <v>7.526262</v>
      </c>
      <c r="BR21" s="301">
        <v>7.3996079999999997</v>
      </c>
      <c r="BS21" s="301">
        <v>7.643815</v>
      </c>
      <c r="BT21" s="301">
        <v>7.8518509999999999</v>
      </c>
      <c r="BU21" s="301">
        <v>8.4422890000000006</v>
      </c>
      <c r="BV21" s="301">
        <v>8.3873359999999995</v>
      </c>
    </row>
    <row r="22" spans="1:74" ht="11.1" customHeight="1" x14ac:dyDescent="0.2">
      <c r="A22" s="1" t="s">
        <v>487</v>
      </c>
      <c r="B22" s="180" t="s">
        <v>418</v>
      </c>
      <c r="C22" s="68">
        <v>34.4</v>
      </c>
      <c r="D22" s="68">
        <v>33.561999999999998</v>
      </c>
      <c r="E22" s="68">
        <v>31.957999999999998</v>
      </c>
      <c r="F22" s="68">
        <v>31.009</v>
      </c>
      <c r="G22" s="68">
        <v>31.544</v>
      </c>
      <c r="H22" s="68">
        <v>30.641999999999999</v>
      </c>
      <c r="I22" s="68">
        <v>30.29</v>
      </c>
      <c r="J22" s="68">
        <v>29.510999999999999</v>
      </c>
      <c r="K22" s="68">
        <v>28.800999999999998</v>
      </c>
      <c r="L22" s="68">
        <v>27.623999999999999</v>
      </c>
      <c r="M22" s="68">
        <v>28.901</v>
      </c>
      <c r="N22" s="68">
        <v>29.39</v>
      </c>
      <c r="O22" s="68">
        <v>32.677999999999997</v>
      </c>
      <c r="P22" s="68">
        <v>31.526</v>
      </c>
      <c r="Q22" s="68">
        <v>30.381</v>
      </c>
      <c r="R22" s="68">
        <v>28.004000000000001</v>
      </c>
      <c r="S22" s="68">
        <v>30.943000000000001</v>
      </c>
      <c r="T22" s="68">
        <v>30.556999999999999</v>
      </c>
      <c r="U22" s="68">
        <v>31.907</v>
      </c>
      <c r="V22" s="68">
        <v>28.974</v>
      </c>
      <c r="W22" s="68">
        <v>26.824999999999999</v>
      </c>
      <c r="X22" s="68">
        <v>27.420999999999999</v>
      </c>
      <c r="Y22" s="68">
        <v>31.103999999999999</v>
      </c>
      <c r="Z22" s="68">
        <v>33.201999999999998</v>
      </c>
      <c r="AA22" s="68">
        <v>32.401000000000003</v>
      </c>
      <c r="AB22" s="68">
        <v>32.037999999999997</v>
      </c>
      <c r="AC22" s="68">
        <v>35.607999999999997</v>
      </c>
      <c r="AD22" s="68">
        <v>31.513999999999999</v>
      </c>
      <c r="AE22" s="68">
        <v>29.707999999999998</v>
      </c>
      <c r="AF22" s="68">
        <v>29.681000000000001</v>
      </c>
      <c r="AG22" s="68">
        <v>29.829000000000001</v>
      </c>
      <c r="AH22" s="68">
        <v>29.402999999999999</v>
      </c>
      <c r="AI22" s="68">
        <v>31.507999999999999</v>
      </c>
      <c r="AJ22" s="68">
        <v>28.966999999999999</v>
      </c>
      <c r="AK22" s="68">
        <v>30.731000000000002</v>
      </c>
      <c r="AL22" s="68">
        <v>31.404</v>
      </c>
      <c r="AM22" s="68">
        <v>33.152999999999999</v>
      </c>
      <c r="AN22" s="68">
        <v>32.244</v>
      </c>
      <c r="AO22" s="68">
        <v>31.352653</v>
      </c>
      <c r="AP22" s="68">
        <v>30.757037</v>
      </c>
      <c r="AQ22" s="68">
        <v>29.556887</v>
      </c>
      <c r="AR22" s="68">
        <v>28.965709</v>
      </c>
      <c r="AS22" s="68">
        <v>29.942288000000001</v>
      </c>
      <c r="AT22" s="68">
        <v>30.800723999999999</v>
      </c>
      <c r="AU22" s="68">
        <v>30.564662999999999</v>
      </c>
      <c r="AV22" s="68">
        <v>28.296400999999999</v>
      </c>
      <c r="AW22" s="68">
        <v>27.386894000000002</v>
      </c>
      <c r="AX22" s="68">
        <v>29.648699000000001</v>
      </c>
      <c r="AY22" s="68">
        <v>31.937999999999999</v>
      </c>
      <c r="AZ22" s="68">
        <v>29.719238985</v>
      </c>
      <c r="BA22" s="301">
        <v>28.53687</v>
      </c>
      <c r="BB22" s="301">
        <v>28.181460000000001</v>
      </c>
      <c r="BC22" s="301">
        <v>27.735779999999998</v>
      </c>
      <c r="BD22" s="301">
        <v>28.89424</v>
      </c>
      <c r="BE22" s="301">
        <v>29.15137</v>
      </c>
      <c r="BF22" s="301">
        <v>28.538060000000002</v>
      </c>
      <c r="BG22" s="301">
        <v>29.256319999999999</v>
      </c>
      <c r="BH22" s="301">
        <v>28.702629999999999</v>
      </c>
      <c r="BI22" s="301">
        <v>30.775729999999999</v>
      </c>
      <c r="BJ22" s="301">
        <v>31.515000000000001</v>
      </c>
      <c r="BK22" s="301">
        <v>33.086620000000003</v>
      </c>
      <c r="BL22" s="301">
        <v>31.658049999999999</v>
      </c>
      <c r="BM22" s="301">
        <v>29.703410000000002</v>
      </c>
      <c r="BN22" s="301">
        <v>28.8095</v>
      </c>
      <c r="BO22" s="301">
        <v>28.00826</v>
      </c>
      <c r="BP22" s="301">
        <v>28.84057</v>
      </c>
      <c r="BQ22" s="301">
        <v>28.995619999999999</v>
      </c>
      <c r="BR22" s="301">
        <v>28.34798</v>
      </c>
      <c r="BS22" s="301">
        <v>29.05208</v>
      </c>
      <c r="BT22" s="301">
        <v>29.283110000000001</v>
      </c>
      <c r="BU22" s="301">
        <v>30.373419999999999</v>
      </c>
      <c r="BV22" s="301">
        <v>32.444679999999998</v>
      </c>
    </row>
    <row r="23" spans="1:74" ht="11.1" customHeight="1" x14ac:dyDescent="0.2">
      <c r="A23" s="1" t="s">
        <v>488</v>
      </c>
      <c r="B23" s="180" t="s">
        <v>111</v>
      </c>
      <c r="C23" s="68">
        <v>248.887</v>
      </c>
      <c r="D23" s="68">
        <v>253.249</v>
      </c>
      <c r="E23" s="68">
        <v>239.67</v>
      </c>
      <c r="F23" s="68">
        <v>240.14500000000001</v>
      </c>
      <c r="G23" s="68">
        <v>242.887</v>
      </c>
      <c r="H23" s="68">
        <v>240.71600000000001</v>
      </c>
      <c r="I23" s="68">
        <v>234.29300000000001</v>
      </c>
      <c r="J23" s="68">
        <v>236.30199999999999</v>
      </c>
      <c r="K23" s="68">
        <v>239.97</v>
      </c>
      <c r="L23" s="68">
        <v>232.672</v>
      </c>
      <c r="M23" s="68">
        <v>230.23599999999999</v>
      </c>
      <c r="N23" s="68">
        <v>246.5</v>
      </c>
      <c r="O23" s="68">
        <v>262.36599999999999</v>
      </c>
      <c r="P23" s="68">
        <v>252.05799999999999</v>
      </c>
      <c r="Q23" s="68">
        <v>236.55500000000001</v>
      </c>
      <c r="R23" s="68">
        <v>230.869</v>
      </c>
      <c r="S23" s="68">
        <v>235.83</v>
      </c>
      <c r="T23" s="68">
        <v>229.91399999999999</v>
      </c>
      <c r="U23" s="68">
        <v>235.434</v>
      </c>
      <c r="V23" s="68">
        <v>230.36199999999999</v>
      </c>
      <c r="W23" s="68">
        <v>232.04300000000001</v>
      </c>
      <c r="X23" s="68">
        <v>224.47300000000001</v>
      </c>
      <c r="Y23" s="68">
        <v>233.691</v>
      </c>
      <c r="Z23" s="68">
        <v>254.1</v>
      </c>
      <c r="AA23" s="68">
        <v>265.71100000000001</v>
      </c>
      <c r="AB23" s="68">
        <v>253.09100000000001</v>
      </c>
      <c r="AC23" s="68">
        <v>261.82299999999998</v>
      </c>
      <c r="AD23" s="68">
        <v>258.46300000000002</v>
      </c>
      <c r="AE23" s="68">
        <v>258.952</v>
      </c>
      <c r="AF23" s="68">
        <v>254.47900000000001</v>
      </c>
      <c r="AG23" s="68">
        <v>250.36</v>
      </c>
      <c r="AH23" s="68">
        <v>237.53399999999999</v>
      </c>
      <c r="AI23" s="68">
        <v>227.578</v>
      </c>
      <c r="AJ23" s="68">
        <v>227.61586700000001</v>
      </c>
      <c r="AK23" s="68">
        <v>241.22969800000001</v>
      </c>
      <c r="AL23" s="68">
        <v>243.39474999999999</v>
      </c>
      <c r="AM23" s="68">
        <v>255.13900000000001</v>
      </c>
      <c r="AN23" s="68">
        <v>241.09299999999999</v>
      </c>
      <c r="AO23" s="68">
        <v>237.64709199999999</v>
      </c>
      <c r="AP23" s="68">
        <v>238.42045100000001</v>
      </c>
      <c r="AQ23" s="68">
        <v>239.85271499999999</v>
      </c>
      <c r="AR23" s="68">
        <v>237.23922099999999</v>
      </c>
      <c r="AS23" s="68">
        <v>230.768698</v>
      </c>
      <c r="AT23" s="68">
        <v>225.69403299999999</v>
      </c>
      <c r="AU23" s="68">
        <v>227.045558</v>
      </c>
      <c r="AV23" s="68">
        <v>216.69439</v>
      </c>
      <c r="AW23" s="68">
        <v>220.606607</v>
      </c>
      <c r="AX23" s="68">
        <v>232.236537</v>
      </c>
      <c r="AY23" s="68">
        <v>248.392</v>
      </c>
      <c r="AZ23" s="68">
        <v>246.28858708000001</v>
      </c>
      <c r="BA23" s="301">
        <v>237.74420000000001</v>
      </c>
      <c r="BB23" s="301">
        <v>237.86840000000001</v>
      </c>
      <c r="BC23" s="301">
        <v>239.72739999999999</v>
      </c>
      <c r="BD23" s="301">
        <v>245.4041</v>
      </c>
      <c r="BE23" s="301">
        <v>244.57810000000001</v>
      </c>
      <c r="BF23" s="301">
        <v>236.65969999999999</v>
      </c>
      <c r="BG23" s="301">
        <v>233.5462</v>
      </c>
      <c r="BH23" s="301">
        <v>229.72030000000001</v>
      </c>
      <c r="BI23" s="301">
        <v>239.0643</v>
      </c>
      <c r="BJ23" s="301">
        <v>249.02529999999999</v>
      </c>
      <c r="BK23" s="301">
        <v>257.3852</v>
      </c>
      <c r="BL23" s="301">
        <v>257.08760000000001</v>
      </c>
      <c r="BM23" s="301">
        <v>247.0257</v>
      </c>
      <c r="BN23" s="301">
        <v>241.46299999999999</v>
      </c>
      <c r="BO23" s="301">
        <v>241.89070000000001</v>
      </c>
      <c r="BP23" s="301">
        <v>246.5806</v>
      </c>
      <c r="BQ23" s="301">
        <v>246.9213</v>
      </c>
      <c r="BR23" s="301">
        <v>241.1079</v>
      </c>
      <c r="BS23" s="301">
        <v>238.40100000000001</v>
      </c>
      <c r="BT23" s="301">
        <v>234.8158</v>
      </c>
      <c r="BU23" s="301">
        <v>241.19280000000001</v>
      </c>
      <c r="BV23" s="301">
        <v>250.4853</v>
      </c>
    </row>
    <row r="24" spans="1:74" ht="11.1" customHeight="1" x14ac:dyDescent="0.2">
      <c r="A24" s="1"/>
      <c r="B24" s="7" t="s">
        <v>113</v>
      </c>
      <c r="C24" s="221"/>
      <c r="D24" s="221"/>
      <c r="E24" s="221"/>
      <c r="F24" s="221"/>
      <c r="G24" s="221"/>
      <c r="H24" s="221"/>
      <c r="I24" s="221"/>
      <c r="J24" s="221"/>
      <c r="K24" s="221"/>
      <c r="L24" s="221"/>
      <c r="M24" s="221"/>
      <c r="N24" s="221"/>
      <c r="O24" s="221"/>
      <c r="P24" s="221"/>
      <c r="Q24" s="221"/>
      <c r="R24" s="221"/>
      <c r="S24" s="221"/>
      <c r="T24" s="221"/>
      <c r="U24" s="221"/>
      <c r="V24" s="221"/>
      <c r="W24" s="221"/>
      <c r="X24" s="221"/>
      <c r="Y24" s="221"/>
      <c r="Z24" s="221"/>
      <c r="AA24" s="221"/>
      <c r="AB24" s="221"/>
      <c r="AC24" s="221"/>
      <c r="AD24" s="221"/>
      <c r="AE24" s="221"/>
      <c r="AF24" s="221"/>
      <c r="AG24" s="221"/>
      <c r="AH24" s="221"/>
      <c r="AI24" s="221"/>
      <c r="AJ24" s="221"/>
      <c r="AK24" s="221"/>
      <c r="AL24" s="221"/>
      <c r="AM24" s="221"/>
      <c r="AN24" s="221"/>
      <c r="AO24" s="221"/>
      <c r="AP24" s="221"/>
      <c r="AQ24" s="221"/>
      <c r="AR24" s="221"/>
      <c r="AS24" s="221"/>
      <c r="AT24" s="221"/>
      <c r="AU24" s="221"/>
      <c r="AV24" s="221"/>
      <c r="AW24" s="221"/>
      <c r="AX24" s="221"/>
      <c r="AY24" s="221"/>
      <c r="AZ24" s="221"/>
      <c r="BA24" s="361"/>
      <c r="BB24" s="361"/>
      <c r="BC24" s="361"/>
      <c r="BD24" s="361"/>
      <c r="BE24" s="361"/>
      <c r="BF24" s="361"/>
      <c r="BG24" s="361"/>
      <c r="BH24" s="361"/>
      <c r="BI24" s="361"/>
      <c r="BJ24" s="361"/>
      <c r="BK24" s="361"/>
      <c r="BL24" s="361"/>
      <c r="BM24" s="361"/>
      <c r="BN24" s="361"/>
      <c r="BO24" s="361"/>
      <c r="BP24" s="361"/>
      <c r="BQ24" s="361"/>
      <c r="BR24" s="361"/>
      <c r="BS24" s="361"/>
      <c r="BT24" s="361"/>
      <c r="BU24" s="361"/>
      <c r="BV24" s="361"/>
    </row>
    <row r="25" spans="1:74" ht="11.1" customHeight="1" x14ac:dyDescent="0.2">
      <c r="A25" s="1" t="s">
        <v>489</v>
      </c>
      <c r="B25" s="180" t="s">
        <v>111</v>
      </c>
      <c r="C25" s="68">
        <v>24.969000000000001</v>
      </c>
      <c r="D25" s="68">
        <v>24.768999999999998</v>
      </c>
      <c r="E25" s="68">
        <v>22.863</v>
      </c>
      <c r="F25" s="68">
        <v>22.582999999999998</v>
      </c>
      <c r="G25" s="68">
        <v>23.776</v>
      </c>
      <c r="H25" s="68">
        <v>24.55</v>
      </c>
      <c r="I25" s="68">
        <v>24.228999999999999</v>
      </c>
      <c r="J25" s="68">
        <v>23.227</v>
      </c>
      <c r="K25" s="68">
        <v>24.748000000000001</v>
      </c>
      <c r="L25" s="68">
        <v>24.888000000000002</v>
      </c>
      <c r="M25" s="68">
        <v>24.106999999999999</v>
      </c>
      <c r="N25" s="68">
        <v>25.768999999999998</v>
      </c>
      <c r="O25" s="68">
        <v>28.704999999999998</v>
      </c>
      <c r="P25" s="68">
        <v>23.864000000000001</v>
      </c>
      <c r="Q25" s="68">
        <v>20.864999999999998</v>
      </c>
      <c r="R25" s="68">
        <v>20.866</v>
      </c>
      <c r="S25" s="68">
        <v>22.169</v>
      </c>
      <c r="T25" s="68">
        <v>21.491</v>
      </c>
      <c r="U25" s="68">
        <v>21.916</v>
      </c>
      <c r="V25" s="68">
        <v>23.084</v>
      </c>
      <c r="W25" s="68">
        <v>23.007000000000001</v>
      </c>
      <c r="X25" s="68">
        <v>23.33</v>
      </c>
      <c r="Y25" s="68">
        <v>24.834</v>
      </c>
      <c r="Z25" s="68">
        <v>26.129000000000001</v>
      </c>
      <c r="AA25" s="68">
        <v>28.536999999999999</v>
      </c>
      <c r="AB25" s="68">
        <v>26.396999999999998</v>
      </c>
      <c r="AC25" s="68">
        <v>22.585000000000001</v>
      </c>
      <c r="AD25" s="68">
        <v>22.888999999999999</v>
      </c>
      <c r="AE25" s="68">
        <v>24.068999999999999</v>
      </c>
      <c r="AF25" s="68">
        <v>23.495000000000001</v>
      </c>
      <c r="AG25" s="68">
        <v>24.292999999999999</v>
      </c>
      <c r="AH25" s="68">
        <v>25.151</v>
      </c>
      <c r="AI25" s="68">
        <v>22.542999999999999</v>
      </c>
      <c r="AJ25" s="68">
        <v>25.205065000000001</v>
      </c>
      <c r="AK25" s="68">
        <v>25.039054</v>
      </c>
      <c r="AL25" s="68">
        <v>25.398053999999998</v>
      </c>
      <c r="AM25" s="68">
        <v>22.939</v>
      </c>
      <c r="AN25" s="68">
        <v>20.896000000000001</v>
      </c>
      <c r="AO25" s="68">
        <v>20.259076</v>
      </c>
      <c r="AP25" s="68">
        <v>21.279779000000001</v>
      </c>
      <c r="AQ25" s="68">
        <v>20.360513999999998</v>
      </c>
      <c r="AR25" s="68">
        <v>18.600299</v>
      </c>
      <c r="AS25" s="68">
        <v>17.886856999999999</v>
      </c>
      <c r="AT25" s="68">
        <v>18.165274</v>
      </c>
      <c r="AU25" s="68">
        <v>18.506231</v>
      </c>
      <c r="AV25" s="68">
        <v>18.285882000000001</v>
      </c>
      <c r="AW25" s="68">
        <v>18.044886999999999</v>
      </c>
      <c r="AX25" s="68">
        <v>17.742739</v>
      </c>
      <c r="AY25" s="68">
        <v>18.739000000000001</v>
      </c>
      <c r="AZ25" s="68">
        <v>17.83584308</v>
      </c>
      <c r="BA25" s="301">
        <v>16.756070000000001</v>
      </c>
      <c r="BB25" s="301">
        <v>17.527069999999998</v>
      </c>
      <c r="BC25" s="301">
        <v>19.24447</v>
      </c>
      <c r="BD25" s="301">
        <v>20.885919999999999</v>
      </c>
      <c r="BE25" s="301">
        <v>21.798079999999999</v>
      </c>
      <c r="BF25" s="301">
        <v>23.160620000000002</v>
      </c>
      <c r="BG25" s="301">
        <v>23.094270000000002</v>
      </c>
      <c r="BH25" s="301">
        <v>24.42446</v>
      </c>
      <c r="BI25" s="301">
        <v>25.230589999999999</v>
      </c>
      <c r="BJ25" s="301">
        <v>26.63888</v>
      </c>
      <c r="BK25" s="301">
        <v>26.755970000000001</v>
      </c>
      <c r="BL25" s="301">
        <v>25.918240000000001</v>
      </c>
      <c r="BM25" s="301">
        <v>23.22035</v>
      </c>
      <c r="BN25" s="301">
        <v>22.495979999999999</v>
      </c>
      <c r="BO25" s="301">
        <v>23.321300000000001</v>
      </c>
      <c r="BP25" s="301">
        <v>24.281659999999999</v>
      </c>
      <c r="BQ25" s="301">
        <v>24.740379999999998</v>
      </c>
      <c r="BR25" s="301">
        <v>25.806709999999999</v>
      </c>
      <c r="BS25" s="301">
        <v>25.384920000000001</v>
      </c>
      <c r="BT25" s="301">
        <v>26.443339999999999</v>
      </c>
      <c r="BU25" s="301">
        <v>26.71191</v>
      </c>
      <c r="BV25" s="301">
        <v>27.876049999999999</v>
      </c>
    </row>
    <row r="26" spans="1:74" ht="11.1" customHeight="1" x14ac:dyDescent="0.2">
      <c r="A26" s="1"/>
      <c r="B26" s="7" t="s">
        <v>114</v>
      </c>
      <c r="C26" s="222"/>
      <c r="D26" s="222"/>
      <c r="E26" s="222"/>
      <c r="F26" s="222"/>
      <c r="G26" s="222"/>
      <c r="H26" s="222"/>
      <c r="I26" s="222"/>
      <c r="J26" s="222"/>
      <c r="K26" s="222"/>
      <c r="L26" s="222"/>
      <c r="M26" s="222"/>
      <c r="N26" s="222"/>
      <c r="O26" s="222"/>
      <c r="P26" s="222"/>
      <c r="Q26" s="222"/>
      <c r="R26" s="222"/>
      <c r="S26" s="222"/>
      <c r="T26" s="222"/>
      <c r="U26" s="222"/>
      <c r="V26" s="222"/>
      <c r="W26" s="222"/>
      <c r="X26" s="222"/>
      <c r="Y26" s="222"/>
      <c r="Z26" s="222"/>
      <c r="AA26" s="222"/>
      <c r="AB26" s="222"/>
      <c r="AC26" s="222"/>
      <c r="AD26" s="222"/>
      <c r="AE26" s="222"/>
      <c r="AF26" s="222"/>
      <c r="AG26" s="222"/>
      <c r="AH26" s="222"/>
      <c r="AI26" s="222"/>
      <c r="AJ26" s="222"/>
      <c r="AK26" s="222"/>
      <c r="AL26" s="222"/>
      <c r="AM26" s="222"/>
      <c r="AN26" s="222"/>
      <c r="AO26" s="222"/>
      <c r="AP26" s="222"/>
      <c r="AQ26" s="222"/>
      <c r="AR26" s="222"/>
      <c r="AS26" s="222"/>
      <c r="AT26" s="222"/>
      <c r="AU26" s="222"/>
      <c r="AV26" s="222"/>
      <c r="AW26" s="222"/>
      <c r="AX26" s="222"/>
      <c r="AY26" s="222"/>
      <c r="AZ26" s="222"/>
      <c r="BA26" s="362"/>
      <c r="BB26" s="362"/>
      <c r="BC26" s="362"/>
      <c r="BD26" s="362"/>
      <c r="BE26" s="362"/>
      <c r="BF26" s="362"/>
      <c r="BG26" s="362"/>
      <c r="BH26" s="362"/>
      <c r="BI26" s="362"/>
      <c r="BJ26" s="362"/>
      <c r="BK26" s="362"/>
      <c r="BL26" s="362"/>
      <c r="BM26" s="362"/>
      <c r="BN26" s="362"/>
      <c r="BO26" s="362"/>
      <c r="BP26" s="362"/>
      <c r="BQ26" s="362"/>
      <c r="BR26" s="362"/>
      <c r="BS26" s="362"/>
      <c r="BT26" s="362"/>
      <c r="BU26" s="362"/>
      <c r="BV26" s="362"/>
    </row>
    <row r="27" spans="1:74" ht="11.1" customHeight="1" x14ac:dyDescent="0.2">
      <c r="A27" s="1" t="s">
        <v>490</v>
      </c>
      <c r="B27" s="181" t="s">
        <v>111</v>
      </c>
      <c r="C27" s="69">
        <v>223.91800000000001</v>
      </c>
      <c r="D27" s="69">
        <v>228.48</v>
      </c>
      <c r="E27" s="69">
        <v>216.80699999999999</v>
      </c>
      <c r="F27" s="69">
        <v>217.56200000000001</v>
      </c>
      <c r="G27" s="69">
        <v>219.11099999999999</v>
      </c>
      <c r="H27" s="69">
        <v>216.166</v>
      </c>
      <c r="I27" s="69">
        <v>210.06399999999999</v>
      </c>
      <c r="J27" s="69">
        <v>213.07499999999999</v>
      </c>
      <c r="K27" s="69">
        <v>215.22200000000001</v>
      </c>
      <c r="L27" s="69">
        <v>207.78399999999999</v>
      </c>
      <c r="M27" s="69">
        <v>206.12899999999999</v>
      </c>
      <c r="N27" s="69">
        <v>220.73099999999999</v>
      </c>
      <c r="O27" s="69">
        <v>233.661</v>
      </c>
      <c r="P27" s="69">
        <v>228.19399999999999</v>
      </c>
      <c r="Q27" s="69">
        <v>215.69</v>
      </c>
      <c r="R27" s="69">
        <v>210.00299999999999</v>
      </c>
      <c r="S27" s="69">
        <v>213.661</v>
      </c>
      <c r="T27" s="69">
        <v>208.423</v>
      </c>
      <c r="U27" s="69">
        <v>213.518</v>
      </c>
      <c r="V27" s="69">
        <v>207.27799999999999</v>
      </c>
      <c r="W27" s="69">
        <v>209.036</v>
      </c>
      <c r="X27" s="69">
        <v>201.143</v>
      </c>
      <c r="Y27" s="69">
        <v>208.857</v>
      </c>
      <c r="Z27" s="69">
        <v>227.971</v>
      </c>
      <c r="AA27" s="69">
        <v>237.17400000000001</v>
      </c>
      <c r="AB27" s="69">
        <v>226.69399999999999</v>
      </c>
      <c r="AC27" s="69">
        <v>239.238</v>
      </c>
      <c r="AD27" s="69">
        <v>235.57400000000001</v>
      </c>
      <c r="AE27" s="69">
        <v>234.88300000000001</v>
      </c>
      <c r="AF27" s="69">
        <v>230.98400000000001</v>
      </c>
      <c r="AG27" s="69">
        <v>226.06700000000001</v>
      </c>
      <c r="AH27" s="69">
        <v>212.38300000000001</v>
      </c>
      <c r="AI27" s="69">
        <v>205.035</v>
      </c>
      <c r="AJ27" s="69">
        <v>202.41080199999999</v>
      </c>
      <c r="AK27" s="69">
        <v>216.19064399999999</v>
      </c>
      <c r="AL27" s="69">
        <v>217.99669599999999</v>
      </c>
      <c r="AM27" s="69">
        <v>232.2</v>
      </c>
      <c r="AN27" s="69">
        <v>220.197</v>
      </c>
      <c r="AO27" s="69">
        <v>217.38801599999999</v>
      </c>
      <c r="AP27" s="69">
        <v>217.140672</v>
      </c>
      <c r="AQ27" s="69">
        <v>219.49220099999999</v>
      </c>
      <c r="AR27" s="69">
        <v>218.63892200000001</v>
      </c>
      <c r="AS27" s="69">
        <v>212.88184100000001</v>
      </c>
      <c r="AT27" s="69">
        <v>207.52875900000001</v>
      </c>
      <c r="AU27" s="69">
        <v>208.53932699999999</v>
      </c>
      <c r="AV27" s="69">
        <v>198.40850800000001</v>
      </c>
      <c r="AW27" s="69">
        <v>202.56172000000001</v>
      </c>
      <c r="AX27" s="69">
        <v>214.493798</v>
      </c>
      <c r="AY27" s="69">
        <v>229.654</v>
      </c>
      <c r="AZ27" s="69">
        <v>228.45280535000001</v>
      </c>
      <c r="BA27" s="320">
        <v>220.98820000000001</v>
      </c>
      <c r="BB27" s="320">
        <v>220.34129999999999</v>
      </c>
      <c r="BC27" s="320">
        <v>220.483</v>
      </c>
      <c r="BD27" s="320">
        <v>224.51820000000001</v>
      </c>
      <c r="BE27" s="320">
        <v>222.78</v>
      </c>
      <c r="BF27" s="320">
        <v>213.4991</v>
      </c>
      <c r="BG27" s="320">
        <v>210.45189999999999</v>
      </c>
      <c r="BH27" s="320">
        <v>205.29580000000001</v>
      </c>
      <c r="BI27" s="320">
        <v>213.8338</v>
      </c>
      <c r="BJ27" s="320">
        <v>222.38640000000001</v>
      </c>
      <c r="BK27" s="320">
        <v>230.6292</v>
      </c>
      <c r="BL27" s="320">
        <v>231.1694</v>
      </c>
      <c r="BM27" s="320">
        <v>223.80539999999999</v>
      </c>
      <c r="BN27" s="320">
        <v>218.96700000000001</v>
      </c>
      <c r="BO27" s="320">
        <v>218.5694</v>
      </c>
      <c r="BP27" s="320">
        <v>222.2989</v>
      </c>
      <c r="BQ27" s="320">
        <v>222.18090000000001</v>
      </c>
      <c r="BR27" s="320">
        <v>215.30119999999999</v>
      </c>
      <c r="BS27" s="320">
        <v>213.01609999999999</v>
      </c>
      <c r="BT27" s="320">
        <v>208.3724</v>
      </c>
      <c r="BU27" s="320">
        <v>214.48089999999999</v>
      </c>
      <c r="BV27" s="320">
        <v>222.60919999999999</v>
      </c>
    </row>
    <row r="28" spans="1:74" s="267" customFormat="1" ht="12" customHeight="1" x14ac:dyDescent="0.2">
      <c r="A28" s="1"/>
      <c r="B28" s="754" t="s">
        <v>808</v>
      </c>
      <c r="C28" s="755"/>
      <c r="D28" s="755"/>
      <c r="E28" s="755"/>
      <c r="F28" s="755"/>
      <c r="G28" s="755"/>
      <c r="H28" s="755"/>
      <c r="I28" s="755"/>
      <c r="J28" s="755"/>
      <c r="K28" s="755"/>
      <c r="L28" s="755"/>
      <c r="M28" s="755"/>
      <c r="N28" s="755"/>
      <c r="O28" s="755"/>
      <c r="P28" s="755"/>
      <c r="Q28" s="755"/>
      <c r="AY28" s="478"/>
      <c r="AZ28" s="478"/>
      <c r="BA28" s="478"/>
      <c r="BB28" s="478"/>
      <c r="BC28" s="478"/>
      <c r="BD28" s="478"/>
      <c r="BE28" s="478"/>
      <c r="BF28" s="478"/>
      <c r="BG28" s="478"/>
      <c r="BH28" s="478"/>
      <c r="BI28" s="478"/>
      <c r="BJ28" s="478"/>
    </row>
    <row r="29" spans="1:74" s="403" customFormat="1" ht="12" customHeight="1" x14ac:dyDescent="0.2">
      <c r="A29" s="402"/>
      <c r="B29" s="748" t="str">
        <f>"Notes: "&amp;"EIA completed modeling and analysis for this report on " &amp;Dates!D2&amp;"."</f>
        <v>Notes: EIA completed modeling and analysis for this report on Thursday March 3, 2022.</v>
      </c>
      <c r="C29" s="747"/>
      <c r="D29" s="747"/>
      <c r="E29" s="747"/>
      <c r="F29" s="747"/>
      <c r="G29" s="747"/>
      <c r="H29" s="747"/>
      <c r="I29" s="747"/>
      <c r="J29" s="747"/>
      <c r="K29" s="747"/>
      <c r="L29" s="747"/>
      <c r="M29" s="747"/>
      <c r="N29" s="747"/>
      <c r="O29" s="747"/>
      <c r="P29" s="747"/>
      <c r="Q29" s="747"/>
      <c r="AY29" s="479"/>
      <c r="AZ29" s="479"/>
      <c r="BA29" s="479"/>
      <c r="BB29" s="479"/>
      <c r="BC29" s="479"/>
      <c r="BD29" s="479"/>
      <c r="BE29" s="479"/>
      <c r="BF29" s="479"/>
      <c r="BG29" s="479"/>
      <c r="BH29" s="479"/>
      <c r="BI29" s="479"/>
      <c r="BJ29" s="479"/>
    </row>
    <row r="30" spans="1:74" s="403" customFormat="1" ht="12" customHeight="1" x14ac:dyDescent="0.2">
      <c r="A30" s="402"/>
      <c r="B30" s="748" t="s">
        <v>351</v>
      </c>
      <c r="C30" s="747"/>
      <c r="D30" s="747"/>
      <c r="E30" s="747"/>
      <c r="F30" s="747"/>
      <c r="G30" s="747"/>
      <c r="H30" s="747"/>
      <c r="I30" s="747"/>
      <c r="J30" s="747"/>
      <c r="K30" s="747"/>
      <c r="L30" s="747"/>
      <c r="M30" s="747"/>
      <c r="N30" s="747"/>
      <c r="O30" s="747"/>
      <c r="P30" s="747"/>
      <c r="Q30" s="747"/>
      <c r="AY30" s="479"/>
      <c r="AZ30" s="479"/>
      <c r="BA30" s="479"/>
      <c r="BB30" s="479"/>
      <c r="BC30" s="479"/>
      <c r="BD30" s="479"/>
      <c r="BE30" s="479"/>
      <c r="BF30" s="479"/>
      <c r="BG30" s="479"/>
      <c r="BH30" s="479"/>
      <c r="BI30" s="479"/>
      <c r="BJ30" s="479"/>
    </row>
    <row r="31" spans="1:74" s="267" customFormat="1" ht="12" customHeight="1" x14ac:dyDescent="0.2">
      <c r="A31" s="1"/>
      <c r="B31" s="756" t="s">
        <v>127</v>
      </c>
      <c r="C31" s="755"/>
      <c r="D31" s="755"/>
      <c r="E31" s="755"/>
      <c r="F31" s="755"/>
      <c r="G31" s="755"/>
      <c r="H31" s="755"/>
      <c r="I31" s="755"/>
      <c r="J31" s="755"/>
      <c r="K31" s="755"/>
      <c r="L31" s="755"/>
      <c r="M31" s="755"/>
      <c r="N31" s="755"/>
      <c r="O31" s="755"/>
      <c r="P31" s="755"/>
      <c r="Q31" s="755"/>
      <c r="AY31" s="478"/>
      <c r="AZ31" s="478"/>
      <c r="BA31" s="478"/>
      <c r="BB31" s="478"/>
      <c r="BC31" s="478"/>
      <c r="BD31" s="478"/>
      <c r="BE31" s="478"/>
      <c r="BF31" s="478"/>
      <c r="BG31" s="478"/>
      <c r="BH31" s="478"/>
      <c r="BI31" s="478"/>
      <c r="BJ31" s="478"/>
    </row>
    <row r="32" spans="1:74" s="403" customFormat="1" ht="12" customHeight="1" x14ac:dyDescent="0.2">
      <c r="A32" s="402"/>
      <c r="B32" s="743" t="s">
        <v>845</v>
      </c>
      <c r="C32" s="734"/>
      <c r="D32" s="734"/>
      <c r="E32" s="734"/>
      <c r="F32" s="734"/>
      <c r="G32" s="734"/>
      <c r="H32" s="734"/>
      <c r="I32" s="734"/>
      <c r="J32" s="734"/>
      <c r="K32" s="734"/>
      <c r="L32" s="734"/>
      <c r="M32" s="734"/>
      <c r="N32" s="734"/>
      <c r="O32" s="734"/>
      <c r="P32" s="734"/>
      <c r="Q32" s="734"/>
      <c r="AY32" s="479"/>
      <c r="AZ32" s="479"/>
      <c r="BA32" s="479"/>
      <c r="BB32" s="479"/>
      <c r="BC32" s="479"/>
      <c r="BD32" s="479"/>
      <c r="BE32" s="479"/>
      <c r="BF32" s="479"/>
      <c r="BG32" s="479"/>
      <c r="BH32" s="479"/>
      <c r="BI32" s="479"/>
      <c r="BJ32" s="479"/>
    </row>
    <row r="33" spans="1:74" s="403" customFormat="1" ht="12" customHeight="1" x14ac:dyDescent="0.2">
      <c r="A33" s="402"/>
      <c r="B33" s="793" t="s">
        <v>846</v>
      </c>
      <c r="C33" s="734"/>
      <c r="D33" s="734"/>
      <c r="E33" s="734"/>
      <c r="F33" s="734"/>
      <c r="G33" s="734"/>
      <c r="H33" s="734"/>
      <c r="I33" s="734"/>
      <c r="J33" s="734"/>
      <c r="K33" s="734"/>
      <c r="L33" s="734"/>
      <c r="M33" s="734"/>
      <c r="N33" s="734"/>
      <c r="O33" s="734"/>
      <c r="P33" s="734"/>
      <c r="Q33" s="734"/>
      <c r="AY33" s="479"/>
      <c r="AZ33" s="479"/>
      <c r="BA33" s="479"/>
      <c r="BB33" s="479"/>
      <c r="BC33" s="479"/>
      <c r="BD33" s="479"/>
      <c r="BE33" s="479"/>
      <c r="BF33" s="479"/>
      <c r="BG33" s="479"/>
      <c r="BH33" s="479"/>
      <c r="BI33" s="479"/>
      <c r="BJ33" s="479"/>
    </row>
    <row r="34" spans="1:74" s="403" customFormat="1" ht="12" customHeight="1" x14ac:dyDescent="0.2">
      <c r="A34" s="402"/>
      <c r="B34" s="741" t="s">
        <v>848</v>
      </c>
      <c r="C34" s="740"/>
      <c r="D34" s="740"/>
      <c r="E34" s="740"/>
      <c r="F34" s="740"/>
      <c r="G34" s="740"/>
      <c r="H34" s="740"/>
      <c r="I34" s="740"/>
      <c r="J34" s="740"/>
      <c r="K34" s="740"/>
      <c r="L34" s="740"/>
      <c r="M34" s="740"/>
      <c r="N34" s="740"/>
      <c r="O34" s="740"/>
      <c r="P34" s="740"/>
      <c r="Q34" s="734"/>
      <c r="AY34" s="479"/>
      <c r="AZ34" s="479"/>
      <c r="BA34" s="479"/>
      <c r="BB34" s="479"/>
      <c r="BC34" s="479"/>
      <c r="BD34" s="479"/>
      <c r="BE34" s="479"/>
      <c r="BF34" s="479"/>
      <c r="BG34" s="479"/>
      <c r="BH34" s="479"/>
      <c r="BI34" s="479"/>
      <c r="BJ34" s="479"/>
    </row>
    <row r="35" spans="1:74" s="403" customFormat="1" ht="12" customHeight="1" x14ac:dyDescent="0.2">
      <c r="A35" s="402"/>
      <c r="B35" s="742" t="s">
        <v>849</v>
      </c>
      <c r="C35" s="744"/>
      <c r="D35" s="744"/>
      <c r="E35" s="744"/>
      <c r="F35" s="744"/>
      <c r="G35" s="744"/>
      <c r="H35" s="744"/>
      <c r="I35" s="744"/>
      <c r="J35" s="744"/>
      <c r="K35" s="744"/>
      <c r="L35" s="744"/>
      <c r="M35" s="744"/>
      <c r="N35" s="744"/>
      <c r="O35" s="744"/>
      <c r="P35" s="744"/>
      <c r="Q35" s="734"/>
      <c r="AY35" s="479"/>
      <c r="AZ35" s="479"/>
      <c r="BA35" s="479"/>
      <c r="BB35" s="479"/>
      <c r="BC35" s="479"/>
      <c r="BD35" s="479"/>
      <c r="BE35" s="479"/>
      <c r="BF35" s="479"/>
      <c r="BG35" s="479"/>
      <c r="BH35" s="479"/>
      <c r="BI35" s="479"/>
      <c r="BJ35" s="479"/>
    </row>
    <row r="36" spans="1:74" s="403" customFormat="1" ht="12" customHeight="1" x14ac:dyDescent="0.2">
      <c r="A36" s="402"/>
      <c r="B36" s="743" t="s">
        <v>831</v>
      </c>
      <c r="C36" s="744"/>
      <c r="D36" s="744"/>
      <c r="E36" s="744"/>
      <c r="F36" s="744"/>
      <c r="G36" s="744"/>
      <c r="H36" s="744"/>
      <c r="I36" s="744"/>
      <c r="J36" s="744"/>
      <c r="K36" s="744"/>
      <c r="L36" s="744"/>
      <c r="M36" s="744"/>
      <c r="N36" s="744"/>
      <c r="O36" s="744"/>
      <c r="P36" s="744"/>
      <c r="Q36" s="734"/>
      <c r="AY36" s="479"/>
      <c r="AZ36" s="479"/>
      <c r="BA36" s="479"/>
      <c r="BB36" s="479"/>
      <c r="BC36" s="479"/>
      <c r="BD36" s="479"/>
      <c r="BE36" s="479"/>
      <c r="BF36" s="479"/>
      <c r="BG36" s="479"/>
      <c r="BH36" s="479"/>
      <c r="BI36" s="479"/>
      <c r="BJ36" s="479"/>
    </row>
    <row r="37" spans="1:74" s="404" customFormat="1" ht="12" customHeight="1" x14ac:dyDescent="0.2">
      <c r="A37" s="393"/>
      <c r="B37" s="763" t="s">
        <v>1361</v>
      </c>
      <c r="C37" s="734"/>
      <c r="D37" s="734"/>
      <c r="E37" s="734"/>
      <c r="F37" s="734"/>
      <c r="G37" s="734"/>
      <c r="H37" s="734"/>
      <c r="I37" s="734"/>
      <c r="J37" s="734"/>
      <c r="K37" s="734"/>
      <c r="L37" s="734"/>
      <c r="M37" s="734"/>
      <c r="N37" s="734"/>
      <c r="O37" s="734"/>
      <c r="P37" s="734"/>
      <c r="Q37" s="734"/>
      <c r="AY37" s="480"/>
      <c r="AZ37" s="480"/>
      <c r="BA37" s="480"/>
      <c r="BB37" s="480"/>
      <c r="BC37" s="480"/>
      <c r="BD37" s="480"/>
      <c r="BE37" s="480"/>
      <c r="BF37" s="480"/>
      <c r="BG37" s="480"/>
      <c r="BH37" s="480"/>
      <c r="BI37" s="480"/>
      <c r="BJ37" s="480"/>
    </row>
    <row r="38" spans="1:74" x14ac:dyDescent="0.15">
      <c r="BD38" s="363"/>
      <c r="BE38" s="363"/>
      <c r="BF38" s="363"/>
      <c r="BK38" s="363"/>
      <c r="BL38" s="363"/>
      <c r="BM38" s="363"/>
      <c r="BN38" s="363"/>
      <c r="BO38" s="363"/>
      <c r="BP38" s="363"/>
      <c r="BQ38" s="363"/>
      <c r="BR38" s="363"/>
      <c r="BS38" s="363"/>
      <c r="BT38" s="363"/>
      <c r="BU38" s="363"/>
      <c r="BV38" s="363"/>
    </row>
    <row r="39" spans="1:74" x14ac:dyDescent="0.15">
      <c r="BK39" s="363"/>
      <c r="BL39" s="363"/>
      <c r="BM39" s="363"/>
      <c r="BN39" s="363"/>
      <c r="BO39" s="363"/>
      <c r="BP39" s="363"/>
      <c r="BQ39" s="363"/>
      <c r="BR39" s="363"/>
      <c r="BS39" s="363"/>
      <c r="BT39" s="363"/>
      <c r="BU39" s="363"/>
      <c r="BV39" s="363"/>
    </row>
    <row r="40" spans="1:74" x14ac:dyDescent="0.15">
      <c r="BK40" s="363"/>
      <c r="BL40" s="363"/>
      <c r="BM40" s="363"/>
      <c r="BN40" s="363"/>
      <c r="BO40" s="363"/>
      <c r="BP40" s="363"/>
      <c r="BQ40" s="363"/>
      <c r="BR40" s="363"/>
      <c r="BS40" s="363"/>
      <c r="BT40" s="363"/>
      <c r="BU40" s="363"/>
      <c r="BV40" s="363"/>
    </row>
    <row r="41" spans="1:74" x14ac:dyDescent="0.15">
      <c r="BK41" s="363"/>
      <c r="BL41" s="363"/>
      <c r="BM41" s="363"/>
      <c r="BN41" s="363"/>
      <c r="BO41" s="363"/>
      <c r="BP41" s="363"/>
      <c r="BQ41" s="363"/>
      <c r="BR41" s="363"/>
      <c r="BS41" s="363"/>
      <c r="BT41" s="363"/>
      <c r="BU41" s="363"/>
      <c r="BV41" s="363"/>
    </row>
    <row r="42" spans="1:74" x14ac:dyDescent="0.15">
      <c r="BK42" s="363"/>
      <c r="BL42" s="363"/>
      <c r="BM42" s="363"/>
      <c r="BN42" s="363"/>
      <c r="BO42" s="363"/>
      <c r="BP42" s="363"/>
      <c r="BQ42" s="363"/>
      <c r="BR42" s="363"/>
      <c r="BS42" s="363"/>
      <c r="BT42" s="363"/>
      <c r="BU42" s="363"/>
      <c r="BV42" s="363"/>
    </row>
    <row r="43" spans="1:74" x14ac:dyDescent="0.15">
      <c r="BK43" s="363"/>
      <c r="BL43" s="363"/>
      <c r="BM43" s="363"/>
      <c r="BN43" s="363"/>
      <c r="BO43" s="363"/>
      <c r="BP43" s="363"/>
      <c r="BQ43" s="363"/>
      <c r="BR43" s="363"/>
      <c r="BS43" s="363"/>
      <c r="BT43" s="363"/>
      <c r="BU43" s="363"/>
      <c r="BV43" s="363"/>
    </row>
    <row r="44" spans="1:74" x14ac:dyDescent="0.15">
      <c r="BK44" s="363"/>
      <c r="BL44" s="363"/>
      <c r="BM44" s="363"/>
      <c r="BN44" s="363"/>
      <c r="BO44" s="363"/>
      <c r="BP44" s="363"/>
      <c r="BQ44" s="363"/>
      <c r="BR44" s="363"/>
      <c r="BS44" s="363"/>
      <c r="BT44" s="363"/>
      <c r="BU44" s="363"/>
      <c r="BV44" s="363"/>
    </row>
    <row r="45" spans="1:74" x14ac:dyDescent="0.15">
      <c r="BK45" s="363"/>
      <c r="BL45" s="363"/>
      <c r="BM45" s="363"/>
      <c r="BN45" s="363"/>
      <c r="BO45" s="363"/>
      <c r="BP45" s="363"/>
      <c r="BQ45" s="363"/>
      <c r="BR45" s="363"/>
      <c r="BS45" s="363"/>
      <c r="BT45" s="363"/>
      <c r="BU45" s="363"/>
      <c r="BV45" s="363"/>
    </row>
    <row r="46" spans="1:74" x14ac:dyDescent="0.15">
      <c r="BK46" s="363"/>
      <c r="BL46" s="363"/>
      <c r="BM46" s="363"/>
      <c r="BN46" s="363"/>
      <c r="BO46" s="363"/>
      <c r="BP46" s="363"/>
      <c r="BQ46" s="363"/>
      <c r="BR46" s="363"/>
      <c r="BS46" s="363"/>
      <c r="BT46" s="363"/>
      <c r="BU46" s="363"/>
      <c r="BV46" s="363"/>
    </row>
    <row r="47" spans="1:74" x14ac:dyDescent="0.15">
      <c r="BK47" s="363"/>
      <c r="BL47" s="363"/>
      <c r="BM47" s="363"/>
      <c r="BN47" s="363"/>
      <c r="BO47" s="363"/>
      <c r="BP47" s="363"/>
      <c r="BQ47" s="363"/>
      <c r="BR47" s="363"/>
      <c r="BS47" s="363"/>
      <c r="BT47" s="363"/>
      <c r="BU47" s="363"/>
      <c r="BV47" s="363"/>
    </row>
    <row r="48" spans="1:74" x14ac:dyDescent="0.15">
      <c r="BK48" s="363"/>
      <c r="BL48" s="363"/>
      <c r="BM48" s="363"/>
      <c r="BN48" s="363"/>
      <c r="BO48" s="363"/>
      <c r="BP48" s="363"/>
      <c r="BQ48" s="363"/>
      <c r="BR48" s="363"/>
      <c r="BS48" s="363"/>
      <c r="BT48" s="363"/>
      <c r="BU48" s="363"/>
      <c r="BV48" s="363"/>
    </row>
    <row r="49" spans="63:74" x14ac:dyDescent="0.15">
      <c r="BK49" s="363"/>
      <c r="BL49" s="363"/>
      <c r="BM49" s="363"/>
      <c r="BN49" s="363"/>
      <c r="BO49" s="363"/>
      <c r="BP49" s="363"/>
      <c r="BQ49" s="363"/>
      <c r="BR49" s="363"/>
      <c r="BS49" s="363"/>
      <c r="BT49" s="363"/>
      <c r="BU49" s="363"/>
      <c r="BV49" s="363"/>
    </row>
    <row r="50" spans="63:74" x14ac:dyDescent="0.15">
      <c r="BK50" s="363"/>
      <c r="BL50" s="363"/>
      <c r="BM50" s="363"/>
      <c r="BN50" s="363"/>
      <c r="BO50" s="363"/>
      <c r="BP50" s="363"/>
      <c r="BQ50" s="363"/>
      <c r="BR50" s="363"/>
      <c r="BS50" s="363"/>
      <c r="BT50" s="363"/>
      <c r="BU50" s="363"/>
      <c r="BV50" s="363"/>
    </row>
    <row r="51" spans="63:74" x14ac:dyDescent="0.15">
      <c r="BK51" s="363"/>
      <c r="BL51" s="363"/>
      <c r="BM51" s="363"/>
      <c r="BN51" s="363"/>
      <c r="BO51" s="363"/>
      <c r="BP51" s="363"/>
      <c r="BQ51" s="363"/>
      <c r="BR51" s="363"/>
      <c r="BS51" s="363"/>
      <c r="BT51" s="363"/>
      <c r="BU51" s="363"/>
      <c r="BV51" s="363"/>
    </row>
    <row r="52" spans="63:74" x14ac:dyDescent="0.15">
      <c r="BK52" s="363"/>
      <c r="BL52" s="363"/>
      <c r="BM52" s="363"/>
      <c r="BN52" s="363"/>
      <c r="BO52" s="363"/>
      <c r="BP52" s="363"/>
      <c r="BQ52" s="363"/>
      <c r="BR52" s="363"/>
      <c r="BS52" s="363"/>
      <c r="BT52" s="363"/>
      <c r="BU52" s="363"/>
      <c r="BV52" s="363"/>
    </row>
    <row r="53" spans="63:74" x14ac:dyDescent="0.15">
      <c r="BK53" s="363"/>
      <c r="BL53" s="363"/>
      <c r="BM53" s="363"/>
      <c r="BN53" s="363"/>
      <c r="BO53" s="363"/>
      <c r="BP53" s="363"/>
      <c r="BQ53" s="363"/>
      <c r="BR53" s="363"/>
      <c r="BS53" s="363"/>
      <c r="BT53" s="363"/>
      <c r="BU53" s="363"/>
      <c r="BV53" s="363"/>
    </row>
    <row r="54" spans="63:74" x14ac:dyDescent="0.15">
      <c r="BK54" s="363"/>
      <c r="BL54" s="363"/>
      <c r="BM54" s="363"/>
      <c r="BN54" s="363"/>
      <c r="BO54" s="363"/>
      <c r="BP54" s="363"/>
      <c r="BQ54" s="363"/>
      <c r="BR54" s="363"/>
      <c r="BS54" s="363"/>
      <c r="BT54" s="363"/>
      <c r="BU54" s="363"/>
      <c r="BV54" s="363"/>
    </row>
    <row r="55" spans="63:74" x14ac:dyDescent="0.15">
      <c r="BK55" s="363"/>
      <c r="BL55" s="363"/>
      <c r="BM55" s="363"/>
      <c r="BN55" s="363"/>
      <c r="BO55" s="363"/>
      <c r="BP55" s="363"/>
      <c r="BQ55" s="363"/>
      <c r="BR55" s="363"/>
      <c r="BS55" s="363"/>
      <c r="BT55" s="363"/>
      <c r="BU55" s="363"/>
      <c r="BV55" s="363"/>
    </row>
    <row r="56" spans="63:74" x14ac:dyDescent="0.15">
      <c r="BK56" s="363"/>
      <c r="BL56" s="363"/>
      <c r="BM56" s="363"/>
      <c r="BN56" s="363"/>
      <c r="BO56" s="363"/>
      <c r="BP56" s="363"/>
      <c r="BQ56" s="363"/>
      <c r="BR56" s="363"/>
      <c r="BS56" s="363"/>
      <c r="BT56" s="363"/>
      <c r="BU56" s="363"/>
      <c r="BV56" s="363"/>
    </row>
    <row r="57" spans="63:74" x14ac:dyDescent="0.15">
      <c r="BK57" s="363"/>
      <c r="BL57" s="363"/>
      <c r="BM57" s="363"/>
      <c r="BN57" s="363"/>
      <c r="BO57" s="363"/>
      <c r="BP57" s="363"/>
      <c r="BQ57" s="363"/>
      <c r="BR57" s="363"/>
      <c r="BS57" s="363"/>
      <c r="BT57" s="363"/>
      <c r="BU57" s="363"/>
      <c r="BV57" s="363"/>
    </row>
    <row r="58" spans="63:74" x14ac:dyDescent="0.15">
      <c r="BK58" s="363"/>
      <c r="BL58" s="363"/>
      <c r="BM58" s="363"/>
      <c r="BN58" s="363"/>
      <c r="BO58" s="363"/>
      <c r="BP58" s="363"/>
      <c r="BQ58" s="363"/>
      <c r="BR58" s="363"/>
      <c r="BS58" s="363"/>
      <c r="BT58" s="363"/>
      <c r="BU58" s="363"/>
      <c r="BV58" s="363"/>
    </row>
    <row r="59" spans="63:74" x14ac:dyDescent="0.15">
      <c r="BK59" s="363"/>
      <c r="BL59" s="363"/>
      <c r="BM59" s="363"/>
      <c r="BN59" s="363"/>
      <c r="BO59" s="363"/>
      <c r="BP59" s="363"/>
      <c r="BQ59" s="363"/>
      <c r="BR59" s="363"/>
      <c r="BS59" s="363"/>
      <c r="BT59" s="363"/>
      <c r="BU59" s="363"/>
      <c r="BV59" s="363"/>
    </row>
    <row r="60" spans="63:74" x14ac:dyDescent="0.15">
      <c r="BK60" s="363"/>
      <c r="BL60" s="363"/>
      <c r="BM60" s="363"/>
      <c r="BN60" s="363"/>
      <c r="BO60" s="363"/>
      <c r="BP60" s="363"/>
      <c r="BQ60" s="363"/>
      <c r="BR60" s="363"/>
      <c r="BS60" s="363"/>
      <c r="BT60" s="363"/>
      <c r="BU60" s="363"/>
      <c r="BV60" s="363"/>
    </row>
    <row r="61" spans="63:74" x14ac:dyDescent="0.15">
      <c r="BK61" s="363"/>
      <c r="BL61" s="363"/>
      <c r="BM61" s="363"/>
      <c r="BN61" s="363"/>
      <c r="BO61" s="363"/>
      <c r="BP61" s="363"/>
      <c r="BQ61" s="363"/>
      <c r="BR61" s="363"/>
      <c r="BS61" s="363"/>
      <c r="BT61" s="363"/>
      <c r="BU61" s="363"/>
      <c r="BV61" s="363"/>
    </row>
    <row r="62" spans="63:74" x14ac:dyDescent="0.15">
      <c r="BK62" s="363"/>
      <c r="BL62" s="363"/>
      <c r="BM62" s="363"/>
      <c r="BN62" s="363"/>
      <c r="BO62" s="363"/>
      <c r="BP62" s="363"/>
      <c r="BQ62" s="363"/>
      <c r="BR62" s="363"/>
      <c r="BS62" s="363"/>
      <c r="BT62" s="363"/>
      <c r="BU62" s="363"/>
      <c r="BV62" s="363"/>
    </row>
    <row r="63" spans="63:74" x14ac:dyDescent="0.15">
      <c r="BK63" s="363"/>
      <c r="BL63" s="363"/>
      <c r="BM63" s="363"/>
      <c r="BN63" s="363"/>
      <c r="BO63" s="363"/>
      <c r="BP63" s="363"/>
      <c r="BQ63" s="363"/>
      <c r="BR63" s="363"/>
      <c r="BS63" s="363"/>
      <c r="BT63" s="363"/>
      <c r="BU63" s="363"/>
      <c r="BV63" s="363"/>
    </row>
    <row r="64" spans="63:74" x14ac:dyDescent="0.15">
      <c r="BK64" s="363"/>
      <c r="BL64" s="363"/>
      <c r="BM64" s="363"/>
      <c r="BN64" s="363"/>
      <c r="BO64" s="363"/>
      <c r="BP64" s="363"/>
      <c r="BQ64" s="363"/>
      <c r="BR64" s="363"/>
      <c r="BS64" s="363"/>
      <c r="BT64" s="363"/>
      <c r="BU64" s="363"/>
      <c r="BV64" s="363"/>
    </row>
    <row r="65" spans="63:74" x14ac:dyDescent="0.15">
      <c r="BK65" s="363"/>
      <c r="BL65" s="363"/>
      <c r="BM65" s="363"/>
      <c r="BN65" s="363"/>
      <c r="BO65" s="363"/>
      <c r="BP65" s="363"/>
      <c r="BQ65" s="363"/>
      <c r="BR65" s="363"/>
      <c r="BS65" s="363"/>
      <c r="BT65" s="363"/>
      <c r="BU65" s="363"/>
      <c r="BV65" s="363"/>
    </row>
    <row r="66" spans="63:74" x14ac:dyDescent="0.15">
      <c r="BK66" s="363"/>
      <c r="BL66" s="363"/>
      <c r="BM66" s="363"/>
      <c r="BN66" s="363"/>
      <c r="BO66" s="363"/>
      <c r="BP66" s="363"/>
      <c r="BQ66" s="363"/>
      <c r="BR66" s="363"/>
      <c r="BS66" s="363"/>
      <c r="BT66" s="363"/>
      <c r="BU66" s="363"/>
      <c r="BV66" s="363"/>
    </row>
    <row r="67" spans="63:74" x14ac:dyDescent="0.15">
      <c r="BK67" s="363"/>
      <c r="BL67" s="363"/>
      <c r="BM67" s="363"/>
      <c r="BN67" s="363"/>
      <c r="BO67" s="363"/>
      <c r="BP67" s="363"/>
      <c r="BQ67" s="363"/>
      <c r="BR67" s="363"/>
      <c r="BS67" s="363"/>
      <c r="BT67" s="363"/>
      <c r="BU67" s="363"/>
      <c r="BV67" s="363"/>
    </row>
    <row r="68" spans="63:74" x14ac:dyDescent="0.15">
      <c r="BK68" s="363"/>
      <c r="BL68" s="363"/>
      <c r="BM68" s="363"/>
      <c r="BN68" s="363"/>
      <c r="BO68" s="363"/>
      <c r="BP68" s="363"/>
      <c r="BQ68" s="363"/>
      <c r="BR68" s="363"/>
      <c r="BS68" s="363"/>
      <c r="BT68" s="363"/>
      <c r="BU68" s="363"/>
      <c r="BV68" s="363"/>
    </row>
    <row r="69" spans="63:74" x14ac:dyDescent="0.15">
      <c r="BK69" s="363"/>
      <c r="BL69" s="363"/>
      <c r="BM69" s="363"/>
      <c r="BN69" s="363"/>
      <c r="BO69" s="363"/>
      <c r="BP69" s="363"/>
      <c r="BQ69" s="363"/>
      <c r="BR69" s="363"/>
      <c r="BS69" s="363"/>
      <c r="BT69" s="363"/>
      <c r="BU69" s="363"/>
      <c r="BV69" s="363"/>
    </row>
    <row r="70" spans="63:74" x14ac:dyDescent="0.15">
      <c r="BK70" s="363"/>
      <c r="BL70" s="363"/>
      <c r="BM70" s="363"/>
      <c r="BN70" s="363"/>
      <c r="BO70" s="363"/>
      <c r="BP70" s="363"/>
      <c r="BQ70" s="363"/>
      <c r="BR70" s="363"/>
      <c r="BS70" s="363"/>
      <c r="BT70" s="363"/>
      <c r="BU70" s="363"/>
      <c r="BV70" s="363"/>
    </row>
    <row r="71" spans="63:74" x14ac:dyDescent="0.15">
      <c r="BK71" s="363"/>
      <c r="BL71" s="363"/>
      <c r="BM71" s="363"/>
      <c r="BN71" s="363"/>
      <c r="BO71" s="363"/>
      <c r="BP71" s="363"/>
      <c r="BQ71" s="363"/>
      <c r="BR71" s="363"/>
      <c r="BS71" s="363"/>
      <c r="BT71" s="363"/>
      <c r="BU71" s="363"/>
      <c r="BV71" s="363"/>
    </row>
    <row r="72" spans="63:74" x14ac:dyDescent="0.15">
      <c r="BK72" s="363"/>
      <c r="BL72" s="363"/>
      <c r="BM72" s="363"/>
      <c r="BN72" s="363"/>
      <c r="BO72" s="363"/>
      <c r="BP72" s="363"/>
      <c r="BQ72" s="363"/>
      <c r="BR72" s="363"/>
      <c r="BS72" s="363"/>
      <c r="BT72" s="363"/>
      <c r="BU72" s="363"/>
      <c r="BV72" s="363"/>
    </row>
    <row r="73" spans="63:74" x14ac:dyDescent="0.15">
      <c r="BK73" s="363"/>
      <c r="BL73" s="363"/>
      <c r="BM73" s="363"/>
      <c r="BN73" s="363"/>
      <c r="BO73" s="363"/>
      <c r="BP73" s="363"/>
      <c r="BQ73" s="363"/>
      <c r="BR73" s="363"/>
      <c r="BS73" s="363"/>
      <c r="BT73" s="363"/>
      <c r="BU73" s="363"/>
      <c r="BV73" s="363"/>
    </row>
    <row r="74" spans="63:74" x14ac:dyDescent="0.15">
      <c r="BK74" s="363"/>
      <c r="BL74" s="363"/>
      <c r="BM74" s="363"/>
      <c r="BN74" s="363"/>
      <c r="BO74" s="363"/>
      <c r="BP74" s="363"/>
      <c r="BQ74" s="363"/>
      <c r="BR74" s="363"/>
      <c r="BS74" s="363"/>
      <c r="BT74" s="363"/>
      <c r="BU74" s="363"/>
      <c r="BV74" s="363"/>
    </row>
    <row r="75" spans="63:74" x14ac:dyDescent="0.15">
      <c r="BK75" s="363"/>
      <c r="BL75" s="363"/>
      <c r="BM75" s="363"/>
      <c r="BN75" s="363"/>
      <c r="BO75" s="363"/>
      <c r="BP75" s="363"/>
      <c r="BQ75" s="363"/>
      <c r="BR75" s="363"/>
      <c r="BS75" s="363"/>
      <c r="BT75" s="363"/>
      <c r="BU75" s="363"/>
      <c r="BV75" s="363"/>
    </row>
    <row r="76" spans="63:74" x14ac:dyDescent="0.15">
      <c r="BK76" s="363"/>
      <c r="BL76" s="363"/>
      <c r="BM76" s="363"/>
      <c r="BN76" s="363"/>
      <c r="BO76" s="363"/>
      <c r="BP76" s="363"/>
      <c r="BQ76" s="363"/>
      <c r="BR76" s="363"/>
      <c r="BS76" s="363"/>
      <c r="BT76" s="363"/>
      <c r="BU76" s="363"/>
      <c r="BV76" s="363"/>
    </row>
    <row r="77" spans="63:74" x14ac:dyDescent="0.15">
      <c r="BK77" s="363"/>
      <c r="BL77" s="363"/>
      <c r="BM77" s="363"/>
      <c r="BN77" s="363"/>
      <c r="BO77" s="363"/>
      <c r="BP77" s="363"/>
      <c r="BQ77" s="363"/>
      <c r="BR77" s="363"/>
      <c r="BS77" s="363"/>
      <c r="BT77" s="363"/>
      <c r="BU77" s="363"/>
      <c r="BV77" s="363"/>
    </row>
    <row r="78" spans="63:74" x14ac:dyDescent="0.15">
      <c r="BK78" s="363"/>
      <c r="BL78" s="363"/>
      <c r="BM78" s="363"/>
      <c r="BN78" s="363"/>
      <c r="BO78" s="363"/>
      <c r="BP78" s="363"/>
      <c r="BQ78" s="363"/>
      <c r="BR78" s="363"/>
      <c r="BS78" s="363"/>
      <c r="BT78" s="363"/>
      <c r="BU78" s="363"/>
      <c r="BV78" s="363"/>
    </row>
    <row r="79" spans="63:74" x14ac:dyDescent="0.15">
      <c r="BK79" s="363"/>
      <c r="BL79" s="363"/>
      <c r="BM79" s="363"/>
      <c r="BN79" s="363"/>
      <c r="BO79" s="363"/>
      <c r="BP79" s="363"/>
      <c r="BQ79" s="363"/>
      <c r="BR79" s="363"/>
      <c r="BS79" s="363"/>
      <c r="BT79" s="363"/>
      <c r="BU79" s="363"/>
      <c r="BV79" s="363"/>
    </row>
    <row r="80" spans="63:74" x14ac:dyDescent="0.15">
      <c r="BK80" s="363"/>
      <c r="BL80" s="363"/>
      <c r="BM80" s="363"/>
      <c r="BN80" s="363"/>
      <c r="BO80" s="363"/>
      <c r="BP80" s="363"/>
      <c r="BQ80" s="363"/>
      <c r="BR80" s="363"/>
      <c r="BS80" s="363"/>
      <c r="BT80" s="363"/>
      <c r="BU80" s="363"/>
      <c r="BV80" s="363"/>
    </row>
    <row r="81" spans="63:74" x14ac:dyDescent="0.15">
      <c r="BK81" s="363"/>
      <c r="BL81" s="363"/>
      <c r="BM81" s="363"/>
      <c r="BN81" s="363"/>
      <c r="BO81" s="363"/>
      <c r="BP81" s="363"/>
      <c r="BQ81" s="363"/>
      <c r="BR81" s="363"/>
      <c r="BS81" s="363"/>
      <c r="BT81" s="363"/>
      <c r="BU81" s="363"/>
      <c r="BV81" s="363"/>
    </row>
    <row r="82" spans="63:74" x14ac:dyDescent="0.15">
      <c r="BK82" s="363"/>
      <c r="BL82" s="363"/>
      <c r="BM82" s="363"/>
      <c r="BN82" s="363"/>
      <c r="BO82" s="363"/>
      <c r="BP82" s="363"/>
      <c r="BQ82" s="363"/>
      <c r="BR82" s="363"/>
      <c r="BS82" s="363"/>
      <c r="BT82" s="363"/>
      <c r="BU82" s="363"/>
      <c r="BV82" s="363"/>
    </row>
    <row r="83" spans="63:74" x14ac:dyDescent="0.15">
      <c r="BK83" s="363"/>
      <c r="BL83" s="363"/>
      <c r="BM83" s="363"/>
      <c r="BN83" s="363"/>
      <c r="BO83" s="363"/>
      <c r="BP83" s="363"/>
      <c r="BQ83" s="363"/>
      <c r="BR83" s="363"/>
      <c r="BS83" s="363"/>
      <c r="BT83" s="363"/>
      <c r="BU83" s="363"/>
      <c r="BV83" s="363"/>
    </row>
    <row r="84" spans="63:74" x14ac:dyDescent="0.15">
      <c r="BK84" s="363"/>
      <c r="BL84" s="363"/>
      <c r="BM84" s="363"/>
      <c r="BN84" s="363"/>
      <c r="BO84" s="363"/>
      <c r="BP84" s="363"/>
      <c r="BQ84" s="363"/>
      <c r="BR84" s="363"/>
      <c r="BS84" s="363"/>
      <c r="BT84" s="363"/>
      <c r="BU84" s="363"/>
      <c r="BV84" s="363"/>
    </row>
    <row r="85" spans="63:74" x14ac:dyDescent="0.15">
      <c r="BK85" s="363"/>
      <c r="BL85" s="363"/>
      <c r="BM85" s="363"/>
      <c r="BN85" s="363"/>
      <c r="BO85" s="363"/>
      <c r="BP85" s="363"/>
      <c r="BQ85" s="363"/>
      <c r="BR85" s="363"/>
      <c r="BS85" s="363"/>
      <c r="BT85" s="363"/>
      <c r="BU85" s="363"/>
      <c r="BV85" s="363"/>
    </row>
    <row r="86" spans="63:74" x14ac:dyDescent="0.15">
      <c r="BK86" s="363"/>
      <c r="BL86" s="363"/>
      <c r="BM86" s="363"/>
      <c r="BN86" s="363"/>
      <c r="BO86" s="363"/>
      <c r="BP86" s="363"/>
      <c r="BQ86" s="363"/>
      <c r="BR86" s="363"/>
      <c r="BS86" s="363"/>
      <c r="BT86" s="363"/>
      <c r="BU86" s="363"/>
      <c r="BV86" s="363"/>
    </row>
    <row r="87" spans="63:74" x14ac:dyDescent="0.15">
      <c r="BK87" s="363"/>
      <c r="BL87" s="363"/>
      <c r="BM87" s="363"/>
      <c r="BN87" s="363"/>
      <c r="BO87" s="363"/>
      <c r="BP87" s="363"/>
      <c r="BQ87" s="363"/>
      <c r="BR87" s="363"/>
      <c r="BS87" s="363"/>
      <c r="BT87" s="363"/>
      <c r="BU87" s="363"/>
      <c r="BV87" s="363"/>
    </row>
    <row r="88" spans="63:74" x14ac:dyDescent="0.15">
      <c r="BK88" s="363"/>
      <c r="BL88" s="363"/>
      <c r="BM88" s="363"/>
      <c r="BN88" s="363"/>
      <c r="BO88" s="363"/>
      <c r="BP88" s="363"/>
      <c r="BQ88" s="363"/>
      <c r="BR88" s="363"/>
      <c r="BS88" s="363"/>
      <c r="BT88" s="363"/>
      <c r="BU88" s="363"/>
      <c r="BV88" s="363"/>
    </row>
    <row r="89" spans="63:74" x14ac:dyDescent="0.15">
      <c r="BK89" s="363"/>
      <c r="BL89" s="363"/>
      <c r="BM89" s="363"/>
      <c r="BN89" s="363"/>
      <c r="BO89" s="363"/>
      <c r="BP89" s="363"/>
      <c r="BQ89" s="363"/>
      <c r="BR89" s="363"/>
      <c r="BS89" s="363"/>
      <c r="BT89" s="363"/>
      <c r="BU89" s="363"/>
      <c r="BV89" s="363"/>
    </row>
    <row r="90" spans="63:74" x14ac:dyDescent="0.15">
      <c r="BK90" s="363"/>
      <c r="BL90" s="363"/>
      <c r="BM90" s="363"/>
      <c r="BN90" s="363"/>
      <c r="BO90" s="363"/>
      <c r="BP90" s="363"/>
      <c r="BQ90" s="363"/>
      <c r="BR90" s="363"/>
      <c r="BS90" s="363"/>
      <c r="BT90" s="363"/>
      <c r="BU90" s="363"/>
      <c r="BV90" s="363"/>
    </row>
    <row r="91" spans="63:74" x14ac:dyDescent="0.15">
      <c r="BK91" s="363"/>
      <c r="BL91" s="363"/>
      <c r="BM91" s="363"/>
      <c r="BN91" s="363"/>
      <c r="BO91" s="363"/>
      <c r="BP91" s="363"/>
      <c r="BQ91" s="363"/>
      <c r="BR91" s="363"/>
      <c r="BS91" s="363"/>
      <c r="BT91" s="363"/>
      <c r="BU91" s="363"/>
      <c r="BV91" s="363"/>
    </row>
    <row r="92" spans="63:74" x14ac:dyDescent="0.15">
      <c r="BK92" s="363"/>
      <c r="BL92" s="363"/>
      <c r="BM92" s="363"/>
      <c r="BN92" s="363"/>
      <c r="BO92" s="363"/>
      <c r="BP92" s="363"/>
      <c r="BQ92" s="363"/>
      <c r="BR92" s="363"/>
      <c r="BS92" s="363"/>
      <c r="BT92" s="363"/>
      <c r="BU92" s="363"/>
      <c r="BV92" s="363"/>
    </row>
    <row r="93" spans="63:74" x14ac:dyDescent="0.15">
      <c r="BK93" s="363"/>
      <c r="BL93" s="363"/>
      <c r="BM93" s="363"/>
      <c r="BN93" s="363"/>
      <c r="BO93" s="363"/>
      <c r="BP93" s="363"/>
      <c r="BQ93" s="363"/>
      <c r="BR93" s="363"/>
      <c r="BS93" s="363"/>
      <c r="BT93" s="363"/>
      <c r="BU93" s="363"/>
      <c r="BV93" s="363"/>
    </row>
    <row r="94" spans="63:74" x14ac:dyDescent="0.15">
      <c r="BK94" s="363"/>
      <c r="BL94" s="363"/>
      <c r="BM94" s="363"/>
      <c r="BN94" s="363"/>
      <c r="BO94" s="363"/>
      <c r="BP94" s="363"/>
      <c r="BQ94" s="363"/>
      <c r="BR94" s="363"/>
      <c r="BS94" s="363"/>
      <c r="BT94" s="363"/>
      <c r="BU94" s="363"/>
      <c r="BV94" s="363"/>
    </row>
    <row r="95" spans="63:74" x14ac:dyDescent="0.15">
      <c r="BK95" s="363"/>
      <c r="BL95" s="363"/>
      <c r="BM95" s="363"/>
      <c r="BN95" s="363"/>
      <c r="BO95" s="363"/>
      <c r="BP95" s="363"/>
      <c r="BQ95" s="363"/>
      <c r="BR95" s="363"/>
      <c r="BS95" s="363"/>
      <c r="BT95" s="363"/>
      <c r="BU95" s="363"/>
      <c r="BV95" s="363"/>
    </row>
    <row r="96" spans="63:74" x14ac:dyDescent="0.15">
      <c r="BK96" s="363"/>
      <c r="BL96" s="363"/>
      <c r="BM96" s="363"/>
      <c r="BN96" s="363"/>
      <c r="BO96" s="363"/>
      <c r="BP96" s="363"/>
      <c r="BQ96" s="363"/>
      <c r="BR96" s="363"/>
      <c r="BS96" s="363"/>
      <c r="BT96" s="363"/>
      <c r="BU96" s="363"/>
      <c r="BV96" s="363"/>
    </row>
    <row r="97" spans="63:74" x14ac:dyDescent="0.15">
      <c r="BK97" s="363"/>
      <c r="BL97" s="363"/>
      <c r="BM97" s="363"/>
      <c r="BN97" s="363"/>
      <c r="BO97" s="363"/>
      <c r="BP97" s="363"/>
      <c r="BQ97" s="363"/>
      <c r="BR97" s="363"/>
      <c r="BS97" s="363"/>
      <c r="BT97" s="363"/>
      <c r="BU97" s="363"/>
      <c r="BV97" s="363"/>
    </row>
    <row r="98" spans="63:74" x14ac:dyDescent="0.15">
      <c r="BK98" s="363"/>
      <c r="BL98" s="363"/>
      <c r="BM98" s="363"/>
      <c r="BN98" s="363"/>
      <c r="BO98" s="363"/>
      <c r="BP98" s="363"/>
      <c r="BQ98" s="363"/>
      <c r="BR98" s="363"/>
      <c r="BS98" s="363"/>
      <c r="BT98" s="363"/>
      <c r="BU98" s="363"/>
      <c r="BV98" s="363"/>
    </row>
    <row r="99" spans="63:74" x14ac:dyDescent="0.15">
      <c r="BK99" s="363"/>
      <c r="BL99" s="363"/>
      <c r="BM99" s="363"/>
      <c r="BN99" s="363"/>
      <c r="BO99" s="363"/>
      <c r="BP99" s="363"/>
      <c r="BQ99" s="363"/>
      <c r="BR99" s="363"/>
      <c r="BS99" s="363"/>
      <c r="BT99" s="363"/>
      <c r="BU99" s="363"/>
      <c r="BV99" s="363"/>
    </row>
    <row r="100" spans="63:74" x14ac:dyDescent="0.15">
      <c r="BK100" s="363"/>
      <c r="BL100" s="363"/>
      <c r="BM100" s="363"/>
      <c r="BN100" s="363"/>
      <c r="BO100" s="363"/>
      <c r="BP100" s="363"/>
      <c r="BQ100" s="363"/>
      <c r="BR100" s="363"/>
      <c r="BS100" s="363"/>
      <c r="BT100" s="363"/>
      <c r="BU100" s="363"/>
      <c r="BV100" s="363"/>
    </row>
    <row r="101" spans="63:74" x14ac:dyDescent="0.15">
      <c r="BK101" s="363"/>
      <c r="BL101" s="363"/>
      <c r="BM101" s="363"/>
      <c r="BN101" s="363"/>
      <c r="BO101" s="363"/>
      <c r="BP101" s="363"/>
      <c r="BQ101" s="363"/>
      <c r="BR101" s="363"/>
      <c r="BS101" s="363"/>
      <c r="BT101" s="363"/>
      <c r="BU101" s="363"/>
      <c r="BV101" s="363"/>
    </row>
    <row r="102" spans="63:74" x14ac:dyDescent="0.15">
      <c r="BK102" s="363"/>
      <c r="BL102" s="363"/>
      <c r="BM102" s="363"/>
      <c r="BN102" s="363"/>
      <c r="BO102" s="363"/>
      <c r="BP102" s="363"/>
      <c r="BQ102" s="363"/>
      <c r="BR102" s="363"/>
      <c r="BS102" s="363"/>
      <c r="BT102" s="363"/>
      <c r="BU102" s="363"/>
      <c r="BV102" s="363"/>
    </row>
    <row r="103" spans="63:74" x14ac:dyDescent="0.15">
      <c r="BK103" s="363"/>
      <c r="BL103" s="363"/>
      <c r="BM103" s="363"/>
      <c r="BN103" s="363"/>
      <c r="BO103" s="363"/>
      <c r="BP103" s="363"/>
      <c r="BQ103" s="363"/>
      <c r="BR103" s="363"/>
      <c r="BS103" s="363"/>
      <c r="BT103" s="363"/>
      <c r="BU103" s="363"/>
      <c r="BV103" s="363"/>
    </row>
    <row r="104" spans="63:74" x14ac:dyDescent="0.15">
      <c r="BK104" s="363"/>
      <c r="BL104" s="363"/>
      <c r="BM104" s="363"/>
      <c r="BN104" s="363"/>
      <c r="BO104" s="363"/>
      <c r="BP104" s="363"/>
      <c r="BQ104" s="363"/>
      <c r="BR104" s="363"/>
      <c r="BS104" s="363"/>
      <c r="BT104" s="363"/>
      <c r="BU104" s="363"/>
      <c r="BV104" s="363"/>
    </row>
    <row r="105" spans="63:74" x14ac:dyDescent="0.15">
      <c r="BK105" s="363"/>
      <c r="BL105" s="363"/>
      <c r="BM105" s="363"/>
      <c r="BN105" s="363"/>
      <c r="BO105" s="363"/>
      <c r="BP105" s="363"/>
      <c r="BQ105" s="363"/>
      <c r="BR105" s="363"/>
      <c r="BS105" s="363"/>
      <c r="BT105" s="363"/>
      <c r="BU105" s="363"/>
      <c r="BV105" s="363"/>
    </row>
    <row r="106" spans="63:74" x14ac:dyDescent="0.15">
      <c r="BK106" s="363"/>
      <c r="BL106" s="363"/>
      <c r="BM106" s="363"/>
      <c r="BN106" s="363"/>
      <c r="BO106" s="363"/>
      <c r="BP106" s="363"/>
      <c r="BQ106" s="363"/>
      <c r="BR106" s="363"/>
      <c r="BS106" s="363"/>
      <c r="BT106" s="363"/>
      <c r="BU106" s="363"/>
      <c r="BV106" s="363"/>
    </row>
    <row r="107" spans="63:74" x14ac:dyDescent="0.15">
      <c r="BK107" s="363"/>
      <c r="BL107" s="363"/>
      <c r="BM107" s="363"/>
      <c r="BN107" s="363"/>
      <c r="BO107" s="363"/>
      <c r="BP107" s="363"/>
      <c r="BQ107" s="363"/>
      <c r="BR107" s="363"/>
      <c r="BS107" s="363"/>
      <c r="BT107" s="363"/>
      <c r="BU107" s="363"/>
      <c r="BV107" s="363"/>
    </row>
    <row r="108" spans="63:74" x14ac:dyDescent="0.15">
      <c r="BK108" s="363"/>
      <c r="BL108" s="363"/>
      <c r="BM108" s="363"/>
      <c r="BN108" s="363"/>
      <c r="BO108" s="363"/>
      <c r="BP108" s="363"/>
      <c r="BQ108" s="363"/>
      <c r="BR108" s="363"/>
      <c r="BS108" s="363"/>
      <c r="BT108" s="363"/>
      <c r="BU108" s="363"/>
      <c r="BV108" s="363"/>
    </row>
    <row r="109" spans="63:74" x14ac:dyDescent="0.15">
      <c r="BK109" s="363"/>
      <c r="BL109" s="363"/>
      <c r="BM109" s="363"/>
      <c r="BN109" s="363"/>
      <c r="BO109" s="363"/>
      <c r="BP109" s="363"/>
      <c r="BQ109" s="363"/>
      <c r="BR109" s="363"/>
      <c r="BS109" s="363"/>
      <c r="BT109" s="363"/>
      <c r="BU109" s="363"/>
      <c r="BV109" s="363"/>
    </row>
    <row r="110" spans="63:74" x14ac:dyDescent="0.15">
      <c r="BK110" s="363"/>
      <c r="BL110" s="363"/>
      <c r="BM110" s="363"/>
      <c r="BN110" s="363"/>
      <c r="BO110" s="363"/>
      <c r="BP110" s="363"/>
      <c r="BQ110" s="363"/>
      <c r="BR110" s="363"/>
      <c r="BS110" s="363"/>
      <c r="BT110" s="363"/>
      <c r="BU110" s="363"/>
      <c r="BV110" s="363"/>
    </row>
    <row r="111" spans="63:74" x14ac:dyDescent="0.15">
      <c r="BK111" s="363"/>
      <c r="BL111" s="363"/>
      <c r="BM111" s="363"/>
      <c r="BN111" s="363"/>
      <c r="BO111" s="363"/>
      <c r="BP111" s="363"/>
      <c r="BQ111" s="363"/>
      <c r="BR111" s="363"/>
      <c r="BS111" s="363"/>
      <c r="BT111" s="363"/>
      <c r="BU111" s="363"/>
      <c r="BV111" s="363"/>
    </row>
    <row r="112" spans="63:74" x14ac:dyDescent="0.15">
      <c r="BK112" s="363"/>
      <c r="BL112" s="363"/>
      <c r="BM112" s="363"/>
      <c r="BN112" s="363"/>
      <c r="BO112" s="363"/>
      <c r="BP112" s="363"/>
      <c r="BQ112" s="363"/>
      <c r="BR112" s="363"/>
      <c r="BS112" s="363"/>
      <c r="BT112" s="363"/>
      <c r="BU112" s="363"/>
      <c r="BV112" s="363"/>
    </row>
    <row r="113" spans="63:74" x14ac:dyDescent="0.15">
      <c r="BK113" s="363"/>
      <c r="BL113" s="363"/>
      <c r="BM113" s="363"/>
      <c r="BN113" s="363"/>
      <c r="BO113" s="363"/>
      <c r="BP113" s="363"/>
      <c r="BQ113" s="363"/>
      <c r="BR113" s="363"/>
      <c r="BS113" s="363"/>
      <c r="BT113" s="363"/>
      <c r="BU113" s="363"/>
      <c r="BV113" s="363"/>
    </row>
    <row r="114" spans="63:74" x14ac:dyDescent="0.15">
      <c r="BK114" s="363"/>
      <c r="BL114" s="363"/>
      <c r="BM114" s="363"/>
      <c r="BN114" s="363"/>
      <c r="BO114" s="363"/>
      <c r="BP114" s="363"/>
      <c r="BQ114" s="363"/>
      <c r="BR114" s="363"/>
      <c r="BS114" s="363"/>
      <c r="BT114" s="363"/>
      <c r="BU114" s="363"/>
      <c r="BV114" s="363"/>
    </row>
    <row r="115" spans="63:74" x14ac:dyDescent="0.15">
      <c r="BK115" s="363"/>
      <c r="BL115" s="363"/>
      <c r="BM115" s="363"/>
      <c r="BN115" s="363"/>
      <c r="BO115" s="363"/>
      <c r="BP115" s="363"/>
      <c r="BQ115" s="363"/>
      <c r="BR115" s="363"/>
      <c r="BS115" s="363"/>
      <c r="BT115" s="363"/>
      <c r="BU115" s="363"/>
      <c r="BV115" s="363"/>
    </row>
    <row r="116" spans="63:74" x14ac:dyDescent="0.15">
      <c r="BK116" s="363"/>
      <c r="BL116" s="363"/>
      <c r="BM116" s="363"/>
      <c r="BN116" s="363"/>
      <c r="BO116" s="363"/>
      <c r="BP116" s="363"/>
      <c r="BQ116" s="363"/>
      <c r="BR116" s="363"/>
      <c r="BS116" s="363"/>
      <c r="BT116" s="363"/>
      <c r="BU116" s="363"/>
      <c r="BV116" s="363"/>
    </row>
    <row r="117" spans="63:74" x14ac:dyDescent="0.15">
      <c r="BK117" s="363"/>
      <c r="BL117" s="363"/>
      <c r="BM117" s="363"/>
      <c r="BN117" s="363"/>
      <c r="BO117" s="363"/>
      <c r="BP117" s="363"/>
      <c r="BQ117" s="363"/>
      <c r="BR117" s="363"/>
      <c r="BS117" s="363"/>
      <c r="BT117" s="363"/>
      <c r="BU117" s="363"/>
      <c r="BV117" s="363"/>
    </row>
    <row r="118" spans="63:74" x14ac:dyDescent="0.15">
      <c r="BK118" s="363"/>
      <c r="BL118" s="363"/>
      <c r="BM118" s="363"/>
      <c r="BN118" s="363"/>
      <c r="BO118" s="363"/>
      <c r="BP118" s="363"/>
      <c r="BQ118" s="363"/>
      <c r="BR118" s="363"/>
      <c r="BS118" s="363"/>
      <c r="BT118" s="363"/>
      <c r="BU118" s="363"/>
      <c r="BV118" s="363"/>
    </row>
    <row r="119" spans="63:74" x14ac:dyDescent="0.15">
      <c r="BK119" s="363"/>
      <c r="BL119" s="363"/>
      <c r="BM119" s="363"/>
      <c r="BN119" s="363"/>
      <c r="BO119" s="363"/>
      <c r="BP119" s="363"/>
      <c r="BQ119" s="363"/>
      <c r="BR119" s="363"/>
      <c r="BS119" s="363"/>
      <c r="BT119" s="363"/>
      <c r="BU119" s="363"/>
      <c r="BV119" s="363"/>
    </row>
    <row r="120" spans="63:74" x14ac:dyDescent="0.15">
      <c r="BK120" s="363"/>
      <c r="BL120" s="363"/>
      <c r="BM120" s="363"/>
      <c r="BN120" s="363"/>
      <c r="BO120" s="363"/>
      <c r="BP120" s="363"/>
      <c r="BQ120" s="363"/>
      <c r="BR120" s="363"/>
      <c r="BS120" s="363"/>
      <c r="BT120" s="363"/>
      <c r="BU120" s="363"/>
      <c r="BV120" s="363"/>
    </row>
    <row r="121" spans="63:74" x14ac:dyDescent="0.15">
      <c r="BK121" s="363"/>
      <c r="BL121" s="363"/>
      <c r="BM121" s="363"/>
      <c r="BN121" s="363"/>
      <c r="BO121" s="363"/>
      <c r="BP121" s="363"/>
      <c r="BQ121" s="363"/>
      <c r="BR121" s="363"/>
      <c r="BS121" s="363"/>
      <c r="BT121" s="363"/>
      <c r="BU121" s="363"/>
      <c r="BV121" s="363"/>
    </row>
    <row r="122" spans="63:74" x14ac:dyDescent="0.15">
      <c r="BK122" s="363"/>
      <c r="BL122" s="363"/>
      <c r="BM122" s="363"/>
      <c r="BN122" s="363"/>
      <c r="BO122" s="363"/>
      <c r="BP122" s="363"/>
      <c r="BQ122" s="363"/>
      <c r="BR122" s="363"/>
      <c r="BS122" s="363"/>
      <c r="BT122" s="363"/>
      <c r="BU122" s="363"/>
      <c r="BV122" s="363"/>
    </row>
    <row r="123" spans="63:74" x14ac:dyDescent="0.15">
      <c r="BK123" s="363"/>
      <c r="BL123" s="363"/>
      <c r="BM123" s="363"/>
      <c r="BN123" s="363"/>
      <c r="BO123" s="363"/>
      <c r="BP123" s="363"/>
      <c r="BQ123" s="363"/>
      <c r="BR123" s="363"/>
      <c r="BS123" s="363"/>
      <c r="BT123" s="363"/>
      <c r="BU123" s="363"/>
      <c r="BV123" s="363"/>
    </row>
    <row r="124" spans="63:74" x14ac:dyDescent="0.15">
      <c r="BK124" s="363"/>
      <c r="BL124" s="363"/>
      <c r="BM124" s="363"/>
      <c r="BN124" s="363"/>
      <c r="BO124" s="363"/>
      <c r="BP124" s="363"/>
      <c r="BQ124" s="363"/>
      <c r="BR124" s="363"/>
      <c r="BS124" s="363"/>
      <c r="BT124" s="363"/>
      <c r="BU124" s="363"/>
      <c r="BV124" s="363"/>
    </row>
    <row r="125" spans="63:74" x14ac:dyDescent="0.15">
      <c r="BK125" s="363"/>
      <c r="BL125" s="363"/>
      <c r="BM125" s="363"/>
      <c r="BN125" s="363"/>
      <c r="BO125" s="363"/>
      <c r="BP125" s="363"/>
      <c r="BQ125" s="363"/>
      <c r="BR125" s="363"/>
      <c r="BS125" s="363"/>
      <c r="BT125" s="363"/>
      <c r="BU125" s="363"/>
      <c r="BV125" s="363"/>
    </row>
    <row r="126" spans="63:74" x14ac:dyDescent="0.15">
      <c r="BK126" s="363"/>
      <c r="BL126" s="363"/>
      <c r="BM126" s="363"/>
      <c r="BN126" s="363"/>
      <c r="BO126" s="363"/>
      <c r="BP126" s="363"/>
      <c r="BQ126" s="363"/>
      <c r="BR126" s="363"/>
      <c r="BS126" s="363"/>
      <c r="BT126" s="363"/>
      <c r="BU126" s="363"/>
      <c r="BV126" s="363"/>
    </row>
    <row r="127" spans="63:74" x14ac:dyDescent="0.15">
      <c r="BK127" s="363"/>
      <c r="BL127" s="363"/>
      <c r="BM127" s="363"/>
      <c r="BN127" s="363"/>
      <c r="BO127" s="363"/>
      <c r="BP127" s="363"/>
      <c r="BQ127" s="363"/>
      <c r="BR127" s="363"/>
      <c r="BS127" s="363"/>
      <c r="BT127" s="363"/>
      <c r="BU127" s="363"/>
      <c r="BV127" s="363"/>
    </row>
  </sheetData>
  <mergeCells count="18">
    <mergeCell ref="B35:Q35"/>
    <mergeCell ref="B36:Q36"/>
    <mergeCell ref="B37:Q37"/>
    <mergeCell ref="A1:A2"/>
    <mergeCell ref="B28:Q28"/>
    <mergeCell ref="B32:Q32"/>
    <mergeCell ref="B33:Q33"/>
    <mergeCell ref="B31:Q31"/>
    <mergeCell ref="B34:Q34"/>
    <mergeCell ref="B29:Q29"/>
    <mergeCell ref="B30:Q30"/>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T5" transitionEvaluation="1" transitionEntry="1" codeName="Sheet11">
    <pageSetUpPr fitToPage="1"/>
  </sheetPr>
  <dimension ref="A1:BV343"/>
  <sheetViews>
    <sheetView showGridLines="0" workbookViewId="0">
      <pane xSplit="2" ySplit="4" topLeftCell="AT5" activePane="bottomRight" state="frozen"/>
      <selection activeCell="BF1" sqref="BF1"/>
      <selection pane="topRight" activeCell="BF1" sqref="BF1"/>
      <selection pane="bottomLeft" activeCell="BF1" sqref="BF1"/>
      <selection pane="bottomRight" activeCell="B1" sqref="B1:AL1"/>
    </sheetView>
  </sheetViews>
  <sheetFormatPr defaultColWidth="9.5703125" defaultRowHeight="11.25" x14ac:dyDescent="0.2"/>
  <cols>
    <col min="1" max="1" width="14.42578125" style="72" customWidth="1"/>
    <col min="2" max="2" width="38.85546875" style="72" customWidth="1"/>
    <col min="3" max="50" width="6.5703125" style="72" customWidth="1"/>
    <col min="51" max="55" width="6.5703125" style="357" customWidth="1"/>
    <col min="56" max="58" width="6.5703125" style="589" customWidth="1"/>
    <col min="59" max="62" width="6.5703125" style="357" customWidth="1"/>
    <col min="63" max="74" width="6.5703125" style="72" customWidth="1"/>
    <col min="75" max="16384" width="9.5703125" style="72"/>
  </cols>
  <sheetData>
    <row r="1" spans="1:74" ht="13.35" customHeight="1" x14ac:dyDescent="0.2">
      <c r="A1" s="758" t="s">
        <v>792</v>
      </c>
      <c r="B1" s="794" t="s">
        <v>234</v>
      </c>
      <c r="C1" s="795"/>
      <c r="D1" s="795"/>
      <c r="E1" s="795"/>
      <c r="F1" s="795"/>
      <c r="G1" s="795"/>
      <c r="H1" s="795"/>
      <c r="I1" s="795"/>
      <c r="J1" s="795"/>
      <c r="K1" s="795"/>
      <c r="L1" s="795"/>
      <c r="M1" s="795"/>
      <c r="N1" s="795"/>
      <c r="O1" s="795"/>
      <c r="P1" s="795"/>
      <c r="Q1" s="795"/>
      <c r="R1" s="795"/>
      <c r="S1" s="795"/>
      <c r="T1" s="795"/>
      <c r="U1" s="795"/>
      <c r="V1" s="795"/>
      <c r="W1" s="795"/>
      <c r="X1" s="795"/>
      <c r="Y1" s="795"/>
      <c r="Z1" s="795"/>
      <c r="AA1" s="795"/>
      <c r="AB1" s="795"/>
      <c r="AC1" s="795"/>
      <c r="AD1" s="795"/>
      <c r="AE1" s="795"/>
      <c r="AF1" s="795"/>
      <c r="AG1" s="795"/>
      <c r="AH1" s="795"/>
      <c r="AI1" s="795"/>
      <c r="AJ1" s="795"/>
      <c r="AK1" s="795"/>
      <c r="AL1" s="795"/>
      <c r="AM1" s="278"/>
    </row>
    <row r="2" spans="1:74" ht="12.75" x14ac:dyDescent="0.2">
      <c r="A2" s="759"/>
      <c r="B2" s="486" t="str">
        <f>"U.S. Energy Information Administration  |  Short-Term Energy Outlook  - "&amp;Dates!D1</f>
        <v>U.S. Energy Information Administration  |  Short-Term Energy Outlook  - March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8"/>
    </row>
    <row r="3" spans="1:74" s="12" customFormat="1" ht="12.75" x14ac:dyDescent="0.2">
      <c r="A3" s="14"/>
      <c r="B3" s="15"/>
      <c r="C3" s="761">
        <f>Dates!D3</f>
        <v>2018</v>
      </c>
      <c r="D3" s="752"/>
      <c r="E3" s="752"/>
      <c r="F3" s="752"/>
      <c r="G3" s="752"/>
      <c r="H3" s="752"/>
      <c r="I3" s="752"/>
      <c r="J3" s="752"/>
      <c r="K3" s="752"/>
      <c r="L3" s="752"/>
      <c r="M3" s="752"/>
      <c r="N3" s="753"/>
      <c r="O3" s="761">
        <f>C3+1</f>
        <v>2019</v>
      </c>
      <c r="P3" s="762"/>
      <c r="Q3" s="762"/>
      <c r="R3" s="762"/>
      <c r="S3" s="762"/>
      <c r="T3" s="762"/>
      <c r="U3" s="762"/>
      <c r="V3" s="762"/>
      <c r="W3" s="762"/>
      <c r="X3" s="752"/>
      <c r="Y3" s="752"/>
      <c r="Z3" s="753"/>
      <c r="AA3" s="749">
        <f>O3+1</f>
        <v>2020</v>
      </c>
      <c r="AB3" s="752"/>
      <c r="AC3" s="752"/>
      <c r="AD3" s="752"/>
      <c r="AE3" s="752"/>
      <c r="AF3" s="752"/>
      <c r="AG3" s="752"/>
      <c r="AH3" s="752"/>
      <c r="AI3" s="752"/>
      <c r="AJ3" s="752"/>
      <c r="AK3" s="752"/>
      <c r="AL3" s="753"/>
      <c r="AM3" s="749">
        <f>AA3+1</f>
        <v>2021</v>
      </c>
      <c r="AN3" s="752"/>
      <c r="AO3" s="752"/>
      <c r="AP3" s="752"/>
      <c r="AQ3" s="752"/>
      <c r="AR3" s="752"/>
      <c r="AS3" s="752"/>
      <c r="AT3" s="752"/>
      <c r="AU3" s="752"/>
      <c r="AV3" s="752"/>
      <c r="AW3" s="752"/>
      <c r="AX3" s="753"/>
      <c r="AY3" s="749">
        <f>AM3+1</f>
        <v>2022</v>
      </c>
      <c r="AZ3" s="750"/>
      <c r="BA3" s="750"/>
      <c r="BB3" s="750"/>
      <c r="BC3" s="750"/>
      <c r="BD3" s="750"/>
      <c r="BE3" s="750"/>
      <c r="BF3" s="750"/>
      <c r="BG3" s="750"/>
      <c r="BH3" s="750"/>
      <c r="BI3" s="750"/>
      <c r="BJ3" s="751"/>
      <c r="BK3" s="749">
        <f>AY3+1</f>
        <v>2023</v>
      </c>
      <c r="BL3" s="752"/>
      <c r="BM3" s="752"/>
      <c r="BN3" s="752"/>
      <c r="BO3" s="752"/>
      <c r="BP3" s="752"/>
      <c r="BQ3" s="752"/>
      <c r="BR3" s="752"/>
      <c r="BS3" s="752"/>
      <c r="BT3" s="752"/>
      <c r="BU3" s="752"/>
      <c r="BV3" s="753"/>
    </row>
    <row r="4" spans="1:74" s="12" customFormat="1" x14ac:dyDescent="0.2">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 customHeight="1" x14ac:dyDescent="0.2">
      <c r="A5" s="73"/>
      <c r="B5" s="74" t="s">
        <v>776</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384"/>
      <c r="AZ5" s="641"/>
      <c r="BA5" s="641"/>
      <c r="BB5" s="641"/>
      <c r="BC5" s="641"/>
      <c r="BD5" s="668"/>
      <c r="BE5" s="75"/>
      <c r="BF5" s="75"/>
      <c r="BG5" s="75"/>
      <c r="BH5" s="75"/>
      <c r="BI5" s="75"/>
      <c r="BJ5" s="384"/>
      <c r="BK5" s="384"/>
      <c r="BL5" s="384"/>
      <c r="BM5" s="384"/>
      <c r="BN5" s="384"/>
      <c r="BO5" s="384"/>
      <c r="BP5" s="384"/>
      <c r="BQ5" s="384"/>
      <c r="BR5" s="384"/>
      <c r="BS5" s="384"/>
      <c r="BT5" s="384"/>
      <c r="BU5" s="384"/>
      <c r="BV5" s="384"/>
    </row>
    <row r="6" spans="1:74" ht="11.1" customHeight="1" x14ac:dyDescent="0.2">
      <c r="A6" s="76" t="s">
        <v>770</v>
      </c>
      <c r="B6" s="182" t="s">
        <v>419</v>
      </c>
      <c r="C6" s="208">
        <v>84.461762710000002</v>
      </c>
      <c r="D6" s="208">
        <v>86.226719321000004</v>
      </c>
      <c r="E6" s="208">
        <v>87.232814774000005</v>
      </c>
      <c r="F6" s="208">
        <v>87.084702966999998</v>
      </c>
      <c r="G6" s="208">
        <v>88.086030515999994</v>
      </c>
      <c r="H6" s="208">
        <v>88.531791267000003</v>
      </c>
      <c r="I6" s="208">
        <v>90.295025742000007</v>
      </c>
      <c r="J6" s="208">
        <v>92.116134129000002</v>
      </c>
      <c r="K6" s="208">
        <v>93.627244399999995</v>
      </c>
      <c r="L6" s="208">
        <v>94.814522128999997</v>
      </c>
      <c r="M6" s="208">
        <v>96.469935899999996</v>
      </c>
      <c r="N6" s="208">
        <v>95.997219000000001</v>
      </c>
      <c r="O6" s="208">
        <v>95.962249290000003</v>
      </c>
      <c r="P6" s="208">
        <v>96.616020179000003</v>
      </c>
      <c r="Q6" s="208">
        <v>97.058319612999995</v>
      </c>
      <c r="R6" s="208">
        <v>97.528116933000007</v>
      </c>
      <c r="S6" s="208">
        <v>98.272419548000002</v>
      </c>
      <c r="T6" s="208">
        <v>98.543467000000007</v>
      </c>
      <c r="U6" s="208">
        <v>99.087025096999994</v>
      </c>
      <c r="V6" s="208">
        <v>101.49624939</v>
      </c>
      <c r="W6" s="208">
        <v>101.88451143</v>
      </c>
      <c r="X6" s="208">
        <v>102.77903241999999</v>
      </c>
      <c r="Y6" s="208">
        <v>104.46421463</v>
      </c>
      <c r="Z6" s="208">
        <v>104.34663139</v>
      </c>
      <c r="AA6" s="208">
        <v>103.03795468</v>
      </c>
      <c r="AB6" s="208">
        <v>102.91780371999999</v>
      </c>
      <c r="AC6" s="208">
        <v>103.10437761</v>
      </c>
      <c r="AD6" s="208">
        <v>100.39473583</v>
      </c>
      <c r="AE6" s="208">
        <v>94.420545451999999</v>
      </c>
      <c r="AF6" s="208">
        <v>95.766694833000003</v>
      </c>
      <c r="AG6" s="208">
        <v>97.462303805999994</v>
      </c>
      <c r="AH6" s="208">
        <v>97.147755226000001</v>
      </c>
      <c r="AI6" s="208">
        <v>97.252284500000002</v>
      </c>
      <c r="AJ6" s="208">
        <v>96.510560096999995</v>
      </c>
      <c r="AK6" s="208">
        <v>99.484282300000004</v>
      </c>
      <c r="AL6" s="208">
        <v>99.635529613000003</v>
      </c>
      <c r="AM6" s="208">
        <v>100.33393171</v>
      </c>
      <c r="AN6" s="208">
        <v>92.371726429000006</v>
      </c>
      <c r="AO6" s="208">
        <v>99.734250967999998</v>
      </c>
      <c r="AP6" s="208">
        <v>101.19347587</v>
      </c>
      <c r="AQ6" s="208">
        <v>100.97446219</v>
      </c>
      <c r="AR6" s="208">
        <v>101.20182217</v>
      </c>
      <c r="AS6" s="208">
        <v>101.64221277</v>
      </c>
      <c r="AT6" s="208">
        <v>102.34991587</v>
      </c>
      <c r="AU6" s="208">
        <v>101.66400376999999</v>
      </c>
      <c r="AV6" s="208">
        <v>103.85844326</v>
      </c>
      <c r="AW6" s="208">
        <v>105.35960027</v>
      </c>
      <c r="AX6" s="208">
        <v>105.49626071</v>
      </c>
      <c r="AY6" s="208">
        <v>104.23269999999999</v>
      </c>
      <c r="AZ6" s="208">
        <v>103.5408</v>
      </c>
      <c r="BA6" s="324">
        <v>103.9815</v>
      </c>
      <c r="BB6" s="324">
        <v>104.11799999999999</v>
      </c>
      <c r="BC6" s="324">
        <v>104.3516</v>
      </c>
      <c r="BD6" s="324">
        <v>104.617</v>
      </c>
      <c r="BE6" s="324">
        <v>104.80329999999999</v>
      </c>
      <c r="BF6" s="324">
        <v>105.31399999999999</v>
      </c>
      <c r="BG6" s="324">
        <v>105.8695</v>
      </c>
      <c r="BH6" s="324">
        <v>106.16930000000001</v>
      </c>
      <c r="BI6" s="324">
        <v>106.56019999999999</v>
      </c>
      <c r="BJ6" s="324">
        <v>106.5943</v>
      </c>
      <c r="BK6" s="324">
        <v>106.5646</v>
      </c>
      <c r="BL6" s="324">
        <v>106.6862</v>
      </c>
      <c r="BM6" s="324">
        <v>106.85080000000001</v>
      </c>
      <c r="BN6" s="324">
        <v>107.1123</v>
      </c>
      <c r="BO6" s="324">
        <v>107.3738</v>
      </c>
      <c r="BP6" s="324">
        <v>107.6472</v>
      </c>
      <c r="BQ6" s="324">
        <v>107.9539</v>
      </c>
      <c r="BR6" s="324">
        <v>108.2974</v>
      </c>
      <c r="BS6" s="324">
        <v>108.6491</v>
      </c>
      <c r="BT6" s="324">
        <v>108.756</v>
      </c>
      <c r="BU6" s="324">
        <v>108.95489999999999</v>
      </c>
      <c r="BV6" s="324">
        <v>108.8091</v>
      </c>
    </row>
    <row r="7" spans="1:74" ht="11.1" customHeight="1" x14ac:dyDescent="0.2">
      <c r="A7" s="76" t="s">
        <v>771</v>
      </c>
      <c r="B7" s="182" t="s">
        <v>420</v>
      </c>
      <c r="C7" s="208">
        <v>1.0024972581</v>
      </c>
      <c r="D7" s="208">
        <v>0.99018407142999998</v>
      </c>
      <c r="E7" s="208">
        <v>0.99678816129000003</v>
      </c>
      <c r="F7" s="208">
        <v>0.96358410000000005</v>
      </c>
      <c r="G7" s="208">
        <v>0.93002709676999995</v>
      </c>
      <c r="H7" s="208">
        <v>0.86816786667000001</v>
      </c>
      <c r="I7" s="208">
        <v>0.84246267742000003</v>
      </c>
      <c r="J7" s="208">
        <v>0.84280248387000001</v>
      </c>
      <c r="K7" s="208">
        <v>0.90165796666999998</v>
      </c>
      <c r="L7" s="208">
        <v>0.90972770968000005</v>
      </c>
      <c r="M7" s="208">
        <v>0.98024476667000005</v>
      </c>
      <c r="N7" s="208">
        <v>0.99763348386999995</v>
      </c>
      <c r="O7" s="208">
        <v>0.98396409676999996</v>
      </c>
      <c r="P7" s="208">
        <v>0.95457417857000004</v>
      </c>
      <c r="Q7" s="208">
        <v>0.94664041934999998</v>
      </c>
      <c r="R7" s="208">
        <v>0.96053960000000005</v>
      </c>
      <c r="S7" s="208">
        <v>0.936388</v>
      </c>
      <c r="T7" s="208">
        <v>0.89630493333000005</v>
      </c>
      <c r="U7" s="208">
        <v>0.81766583870999998</v>
      </c>
      <c r="V7" s="208">
        <v>0.73792435483999996</v>
      </c>
      <c r="W7" s="208">
        <v>0.81645160000000006</v>
      </c>
      <c r="X7" s="208">
        <v>0.88417696773999999</v>
      </c>
      <c r="Y7" s="208">
        <v>0.94185943333</v>
      </c>
      <c r="Z7" s="208">
        <v>0.95706270967999996</v>
      </c>
      <c r="AA7" s="208">
        <v>0.96833800000000003</v>
      </c>
      <c r="AB7" s="208">
        <v>0.98403575862000003</v>
      </c>
      <c r="AC7" s="208">
        <v>0.94255599999999995</v>
      </c>
      <c r="AD7" s="208">
        <v>0.91711303333000005</v>
      </c>
      <c r="AE7" s="208">
        <v>0.87342490322999999</v>
      </c>
      <c r="AF7" s="208">
        <v>0.85150939999999997</v>
      </c>
      <c r="AG7" s="208">
        <v>0.86384367742000001</v>
      </c>
      <c r="AH7" s="208">
        <v>0.86599212903</v>
      </c>
      <c r="AI7" s="208">
        <v>0.89927903333000003</v>
      </c>
      <c r="AJ7" s="208">
        <v>0.93806293547999997</v>
      </c>
      <c r="AK7" s="208">
        <v>0.98584203332999998</v>
      </c>
      <c r="AL7" s="208">
        <v>1.0052049354999999</v>
      </c>
      <c r="AM7" s="208">
        <v>1.0203924516</v>
      </c>
      <c r="AN7" s="208">
        <v>1.0130256070999999</v>
      </c>
      <c r="AO7" s="208">
        <v>1.0155147741999999</v>
      </c>
      <c r="AP7" s="208">
        <v>0.98381166666999997</v>
      </c>
      <c r="AQ7" s="208">
        <v>0.935639</v>
      </c>
      <c r="AR7" s="208">
        <v>0.92383276667000003</v>
      </c>
      <c r="AS7" s="208">
        <v>0.84774980644999998</v>
      </c>
      <c r="AT7" s="208">
        <v>0.89884848387000005</v>
      </c>
      <c r="AU7" s="208">
        <v>0.95113556666999999</v>
      </c>
      <c r="AV7" s="208">
        <v>0.98252980644999999</v>
      </c>
      <c r="AW7" s="208">
        <v>1.0245151667000001</v>
      </c>
      <c r="AX7" s="208">
        <v>1.0657474194000001</v>
      </c>
      <c r="AY7" s="208">
        <v>0.95670549999999999</v>
      </c>
      <c r="AZ7" s="208">
        <v>0.92383199999999999</v>
      </c>
      <c r="BA7" s="324">
        <v>0.90054049999999997</v>
      </c>
      <c r="BB7" s="324">
        <v>0.83504849999999997</v>
      </c>
      <c r="BC7" s="324">
        <v>0.75061040000000001</v>
      </c>
      <c r="BD7" s="324">
        <v>0.67000470000000001</v>
      </c>
      <c r="BE7" s="324">
        <v>0.64429259999999999</v>
      </c>
      <c r="BF7" s="324">
        <v>0.68102859999999998</v>
      </c>
      <c r="BG7" s="324">
        <v>0.79345730000000003</v>
      </c>
      <c r="BH7" s="324">
        <v>0.81834470000000004</v>
      </c>
      <c r="BI7" s="324">
        <v>0.85422399999999998</v>
      </c>
      <c r="BJ7" s="324">
        <v>0.88329999999999997</v>
      </c>
      <c r="BK7" s="324">
        <v>0.89657169999999997</v>
      </c>
      <c r="BL7" s="324">
        <v>0.90417720000000001</v>
      </c>
      <c r="BM7" s="324">
        <v>0.89175499999999996</v>
      </c>
      <c r="BN7" s="324">
        <v>0.83227790000000001</v>
      </c>
      <c r="BO7" s="324">
        <v>0.74581109999999995</v>
      </c>
      <c r="BP7" s="324">
        <v>0.6712243</v>
      </c>
      <c r="BQ7" s="324">
        <v>0.64392919999999998</v>
      </c>
      <c r="BR7" s="324">
        <v>0.69637870000000002</v>
      </c>
      <c r="BS7" s="324">
        <v>0.79905079999999995</v>
      </c>
      <c r="BT7" s="324">
        <v>0.82297929999999997</v>
      </c>
      <c r="BU7" s="324">
        <v>0.87689850000000003</v>
      </c>
      <c r="BV7" s="324">
        <v>0.89610369999999995</v>
      </c>
    </row>
    <row r="8" spans="1:74" ht="11.1" customHeight="1" x14ac:dyDescent="0.2">
      <c r="A8" s="76" t="s">
        <v>774</v>
      </c>
      <c r="B8" s="182" t="s">
        <v>123</v>
      </c>
      <c r="C8" s="208">
        <v>2.4006267742</v>
      </c>
      <c r="D8" s="208">
        <v>2.5476563571000002</v>
      </c>
      <c r="E8" s="208">
        <v>2.5950064839000002</v>
      </c>
      <c r="F8" s="208">
        <v>2.4135775666999999</v>
      </c>
      <c r="G8" s="208">
        <v>2.4142367418999999</v>
      </c>
      <c r="H8" s="208">
        <v>2.5253083667</v>
      </c>
      <c r="I8" s="208">
        <v>2.8444037096999999</v>
      </c>
      <c r="J8" s="208">
        <v>3.0415423547999998</v>
      </c>
      <c r="K8" s="208">
        <v>2.8392490000000001</v>
      </c>
      <c r="L8" s="208">
        <v>2.6671358065000002</v>
      </c>
      <c r="M8" s="208">
        <v>2.8931467</v>
      </c>
      <c r="N8" s="208">
        <v>2.8560836129</v>
      </c>
      <c r="O8" s="208">
        <v>2.9078538064999999</v>
      </c>
      <c r="P8" s="208">
        <v>2.7408081786</v>
      </c>
      <c r="Q8" s="208">
        <v>2.9682854193999999</v>
      </c>
      <c r="R8" s="208">
        <v>2.9067002333</v>
      </c>
      <c r="S8" s="208">
        <v>2.8302500967999999</v>
      </c>
      <c r="T8" s="208">
        <v>2.7199797333000002</v>
      </c>
      <c r="U8" s="208">
        <v>2.1559208065000002</v>
      </c>
      <c r="V8" s="208">
        <v>2.9431219676999998</v>
      </c>
      <c r="W8" s="208">
        <v>2.8031206666999999</v>
      </c>
      <c r="X8" s="208">
        <v>2.7947197418999998</v>
      </c>
      <c r="Y8" s="208">
        <v>2.7886999000000001</v>
      </c>
      <c r="Z8" s="208">
        <v>2.8206678386999999</v>
      </c>
      <c r="AA8" s="208">
        <v>2.7764848387000001</v>
      </c>
      <c r="AB8" s="208">
        <v>2.797020931</v>
      </c>
      <c r="AC8" s="208">
        <v>2.8372427741999999</v>
      </c>
      <c r="AD8" s="208">
        <v>2.6858087667000001</v>
      </c>
      <c r="AE8" s="208">
        <v>2.0765724516000001</v>
      </c>
      <c r="AF8" s="208">
        <v>2.0742200999999998</v>
      </c>
      <c r="AG8" s="208">
        <v>2.1863874515999999</v>
      </c>
      <c r="AH8" s="208">
        <v>1.4189738064999999</v>
      </c>
      <c r="AI8" s="208">
        <v>1.6299845666999999</v>
      </c>
      <c r="AJ8" s="208">
        <v>1.248445</v>
      </c>
      <c r="AK8" s="208">
        <v>2.0165351</v>
      </c>
      <c r="AL8" s="208">
        <v>2.1640166128999998</v>
      </c>
      <c r="AM8" s="208">
        <v>2.2062401934999998</v>
      </c>
      <c r="AN8" s="208">
        <v>2.2258893929000001</v>
      </c>
      <c r="AO8" s="208">
        <v>2.3505374194000002</v>
      </c>
      <c r="AP8" s="208">
        <v>2.3232038667000001</v>
      </c>
      <c r="AQ8" s="208">
        <v>2.1819841289999999</v>
      </c>
      <c r="AR8" s="208">
        <v>2.2593131667000002</v>
      </c>
      <c r="AS8" s="208">
        <v>2.2738103548000002</v>
      </c>
      <c r="AT8" s="208">
        <v>1.9692245805999999</v>
      </c>
      <c r="AU8" s="208">
        <v>1.1834232</v>
      </c>
      <c r="AV8" s="208">
        <v>1.9716549999999999</v>
      </c>
      <c r="AW8" s="208">
        <v>2.1879390666999998</v>
      </c>
      <c r="AX8" s="208">
        <v>2.1961979676999999</v>
      </c>
      <c r="AY8" s="208">
        <v>2.3109999999999999</v>
      </c>
      <c r="AZ8" s="208">
        <v>2.258</v>
      </c>
      <c r="BA8" s="324">
        <v>2.306</v>
      </c>
      <c r="BB8" s="324">
        <v>2.2919999999999998</v>
      </c>
      <c r="BC8" s="324">
        <v>2.2519999999999998</v>
      </c>
      <c r="BD8" s="324">
        <v>2.206</v>
      </c>
      <c r="BE8" s="324">
        <v>2.1579999999999999</v>
      </c>
      <c r="BF8" s="324">
        <v>2.1179999999999999</v>
      </c>
      <c r="BG8" s="324">
        <v>2.0880000000000001</v>
      </c>
      <c r="BH8" s="324">
        <v>2.004</v>
      </c>
      <c r="BI8" s="324">
        <v>2.173</v>
      </c>
      <c r="BJ8" s="324">
        <v>2.1850000000000001</v>
      </c>
      <c r="BK8" s="324">
        <v>2.153</v>
      </c>
      <c r="BL8" s="324">
        <v>2.1509999999999998</v>
      </c>
      <c r="BM8" s="324">
        <v>2.1139999999999999</v>
      </c>
      <c r="BN8" s="324">
        <v>2.1120000000000001</v>
      </c>
      <c r="BO8" s="324">
        <v>2.0830000000000002</v>
      </c>
      <c r="BP8" s="324">
        <v>2.0430000000000001</v>
      </c>
      <c r="BQ8" s="324">
        <v>2.004</v>
      </c>
      <c r="BR8" s="324">
        <v>1.9490000000000001</v>
      </c>
      <c r="BS8" s="324">
        <v>1.9019999999999999</v>
      </c>
      <c r="BT8" s="324">
        <v>1.8180000000000001</v>
      </c>
      <c r="BU8" s="324">
        <v>1.97</v>
      </c>
      <c r="BV8" s="324">
        <v>1.98</v>
      </c>
    </row>
    <row r="9" spans="1:74" ht="11.1" customHeight="1" x14ac:dyDescent="0.2">
      <c r="A9" s="76" t="s">
        <v>775</v>
      </c>
      <c r="B9" s="182" t="s">
        <v>115</v>
      </c>
      <c r="C9" s="208">
        <v>81.058638677000005</v>
      </c>
      <c r="D9" s="208">
        <v>82.688878892999995</v>
      </c>
      <c r="E9" s="208">
        <v>83.641020128999997</v>
      </c>
      <c r="F9" s="208">
        <v>83.707541300000003</v>
      </c>
      <c r="G9" s="208">
        <v>84.741766677000001</v>
      </c>
      <c r="H9" s="208">
        <v>85.138315032999998</v>
      </c>
      <c r="I9" s="208">
        <v>86.608159354999998</v>
      </c>
      <c r="J9" s="208">
        <v>88.231789289999995</v>
      </c>
      <c r="K9" s="208">
        <v>89.886337432999994</v>
      </c>
      <c r="L9" s="208">
        <v>91.237658612999994</v>
      </c>
      <c r="M9" s="208">
        <v>92.596544433000005</v>
      </c>
      <c r="N9" s="208">
        <v>92.143501903000001</v>
      </c>
      <c r="O9" s="208">
        <v>92.070431386999999</v>
      </c>
      <c r="P9" s="208">
        <v>92.920637821</v>
      </c>
      <c r="Q9" s="208">
        <v>93.143393774000003</v>
      </c>
      <c r="R9" s="208">
        <v>93.660877099999993</v>
      </c>
      <c r="S9" s="208">
        <v>94.505781451999994</v>
      </c>
      <c r="T9" s="208">
        <v>94.927182333000005</v>
      </c>
      <c r="U9" s="208">
        <v>96.113438451999997</v>
      </c>
      <c r="V9" s="208">
        <v>97.815203065000006</v>
      </c>
      <c r="W9" s="208">
        <v>98.264939166999994</v>
      </c>
      <c r="X9" s="208">
        <v>99.100135710000004</v>
      </c>
      <c r="Y9" s="208">
        <v>100.7336553</v>
      </c>
      <c r="Z9" s="208">
        <v>100.56890084</v>
      </c>
      <c r="AA9" s="208">
        <v>99.293131838999997</v>
      </c>
      <c r="AB9" s="208">
        <v>99.136747033999995</v>
      </c>
      <c r="AC9" s="208">
        <v>99.324578838999997</v>
      </c>
      <c r="AD9" s="208">
        <v>96.791814032999994</v>
      </c>
      <c r="AE9" s="208">
        <v>91.470548097000005</v>
      </c>
      <c r="AF9" s="208">
        <v>92.840965333</v>
      </c>
      <c r="AG9" s="208">
        <v>94.412072676999998</v>
      </c>
      <c r="AH9" s="208">
        <v>94.862789289999995</v>
      </c>
      <c r="AI9" s="208">
        <v>94.723020899999995</v>
      </c>
      <c r="AJ9" s="208">
        <v>94.324052160999997</v>
      </c>
      <c r="AK9" s="208">
        <v>96.481905166999994</v>
      </c>
      <c r="AL9" s="208">
        <v>96.466308065000007</v>
      </c>
      <c r="AM9" s="208">
        <v>97.107299065000007</v>
      </c>
      <c r="AN9" s="208">
        <v>89.132811429</v>
      </c>
      <c r="AO9" s="208">
        <v>96.368198774000007</v>
      </c>
      <c r="AP9" s="208">
        <v>97.886460333000002</v>
      </c>
      <c r="AQ9" s="208">
        <v>97.856839065000003</v>
      </c>
      <c r="AR9" s="208">
        <v>98.018676232999994</v>
      </c>
      <c r="AS9" s="208">
        <v>98.520652612999996</v>
      </c>
      <c r="AT9" s="208">
        <v>99.481842806000003</v>
      </c>
      <c r="AU9" s="208">
        <v>99.529444999999996</v>
      </c>
      <c r="AV9" s="208">
        <v>100.90425845</v>
      </c>
      <c r="AW9" s="208">
        <v>102.14714603</v>
      </c>
      <c r="AX9" s="208">
        <v>102.23431531999999</v>
      </c>
      <c r="AY9" s="208">
        <v>100.965</v>
      </c>
      <c r="AZ9" s="208">
        <v>100.35899999999999</v>
      </c>
      <c r="BA9" s="324">
        <v>100.77500000000001</v>
      </c>
      <c r="BB9" s="324">
        <v>100.991</v>
      </c>
      <c r="BC9" s="324">
        <v>101.349</v>
      </c>
      <c r="BD9" s="324">
        <v>101.741</v>
      </c>
      <c r="BE9" s="324">
        <v>102.001</v>
      </c>
      <c r="BF9" s="324">
        <v>102.515</v>
      </c>
      <c r="BG9" s="324">
        <v>102.988</v>
      </c>
      <c r="BH9" s="324">
        <v>103.34699999999999</v>
      </c>
      <c r="BI9" s="324">
        <v>103.533</v>
      </c>
      <c r="BJ9" s="324">
        <v>103.526</v>
      </c>
      <c r="BK9" s="324">
        <v>103.515</v>
      </c>
      <c r="BL9" s="324">
        <v>103.631</v>
      </c>
      <c r="BM9" s="324">
        <v>103.845</v>
      </c>
      <c r="BN9" s="324">
        <v>104.16800000000001</v>
      </c>
      <c r="BO9" s="324">
        <v>104.545</v>
      </c>
      <c r="BP9" s="324">
        <v>104.93300000000001</v>
      </c>
      <c r="BQ9" s="324">
        <v>105.306</v>
      </c>
      <c r="BR9" s="324">
        <v>105.652</v>
      </c>
      <c r="BS9" s="324">
        <v>105.94799999999999</v>
      </c>
      <c r="BT9" s="324">
        <v>106.11499999999999</v>
      </c>
      <c r="BU9" s="324">
        <v>106.108</v>
      </c>
      <c r="BV9" s="324">
        <v>105.93300000000001</v>
      </c>
    </row>
    <row r="10" spans="1:74" ht="11.1" customHeight="1" x14ac:dyDescent="0.2">
      <c r="A10" s="76" t="s">
        <v>528</v>
      </c>
      <c r="B10" s="182" t="s">
        <v>421</v>
      </c>
      <c r="C10" s="208">
        <v>78.743967741999995</v>
      </c>
      <c r="D10" s="208">
        <v>80.389428570999996</v>
      </c>
      <c r="E10" s="208">
        <v>81.327419355000004</v>
      </c>
      <c r="F10" s="208">
        <v>81.189333332999993</v>
      </c>
      <c r="G10" s="208">
        <v>82.122870968000001</v>
      </c>
      <c r="H10" s="208">
        <v>82.538466666999994</v>
      </c>
      <c r="I10" s="208">
        <v>84.182322580999994</v>
      </c>
      <c r="J10" s="208">
        <v>85.880161290000004</v>
      </c>
      <c r="K10" s="208">
        <v>87.288966666999997</v>
      </c>
      <c r="L10" s="208">
        <v>88.395870967999997</v>
      </c>
      <c r="M10" s="208">
        <v>89.939233333000004</v>
      </c>
      <c r="N10" s="208">
        <v>89.498516128999995</v>
      </c>
      <c r="O10" s="208">
        <v>89.253806452000006</v>
      </c>
      <c r="P10" s="208">
        <v>89.861857142999995</v>
      </c>
      <c r="Q10" s="208">
        <v>90.273258064999993</v>
      </c>
      <c r="R10" s="208">
        <v>90.7102</v>
      </c>
      <c r="S10" s="208">
        <v>91.402483871000001</v>
      </c>
      <c r="T10" s="208">
        <v>91.654566666999997</v>
      </c>
      <c r="U10" s="208">
        <v>92.160129032</v>
      </c>
      <c r="V10" s="208">
        <v>94.400935484000001</v>
      </c>
      <c r="W10" s="208">
        <v>94.762033333000005</v>
      </c>
      <c r="X10" s="208">
        <v>95.594032257999999</v>
      </c>
      <c r="Y10" s="208">
        <v>97.1614</v>
      </c>
      <c r="Z10" s="208">
        <v>97.052064516000002</v>
      </c>
      <c r="AA10" s="208">
        <v>95.304419354999993</v>
      </c>
      <c r="AB10" s="208">
        <v>95.193275861999993</v>
      </c>
      <c r="AC10" s="208">
        <v>95.365838710000006</v>
      </c>
      <c r="AD10" s="208">
        <v>92.859566666999996</v>
      </c>
      <c r="AE10" s="208">
        <v>87.333774194</v>
      </c>
      <c r="AF10" s="208">
        <v>88.578900000000004</v>
      </c>
      <c r="AG10" s="208">
        <v>90.147225805999994</v>
      </c>
      <c r="AH10" s="208">
        <v>89.856290322999996</v>
      </c>
      <c r="AI10" s="208">
        <v>89.952966666999998</v>
      </c>
      <c r="AJ10" s="208">
        <v>89.266935484000001</v>
      </c>
      <c r="AK10" s="208">
        <v>92.017466666999994</v>
      </c>
      <c r="AL10" s="208">
        <v>92.157354839000007</v>
      </c>
      <c r="AM10" s="208">
        <v>92.804806451999994</v>
      </c>
      <c r="AN10" s="208">
        <v>86.242714285999995</v>
      </c>
      <c r="AO10" s="208">
        <v>92.288612903000001</v>
      </c>
      <c r="AP10" s="208">
        <v>93.234466667000007</v>
      </c>
      <c r="AQ10" s="208">
        <v>93.012064515999995</v>
      </c>
      <c r="AR10" s="208">
        <v>93.219466667000006</v>
      </c>
      <c r="AS10" s="208">
        <v>93.687774193999999</v>
      </c>
      <c r="AT10" s="208">
        <v>94.265419355000006</v>
      </c>
      <c r="AU10" s="208">
        <v>93.618899999999996</v>
      </c>
      <c r="AV10" s="208">
        <v>95.579161290000002</v>
      </c>
      <c r="AW10" s="208">
        <v>96.980133332999998</v>
      </c>
      <c r="AX10" s="208">
        <v>97.164806451999993</v>
      </c>
      <c r="AY10" s="208">
        <v>95.955830000000006</v>
      </c>
      <c r="AZ10" s="208">
        <v>95.329570000000004</v>
      </c>
      <c r="BA10" s="324">
        <v>95.743229999999997</v>
      </c>
      <c r="BB10" s="324">
        <v>95.860079999999996</v>
      </c>
      <c r="BC10" s="324">
        <v>96.078389999999999</v>
      </c>
      <c r="BD10" s="324">
        <v>96.323520000000002</v>
      </c>
      <c r="BE10" s="324">
        <v>96.493430000000004</v>
      </c>
      <c r="BF10" s="324">
        <v>96.964489999999998</v>
      </c>
      <c r="BG10" s="324">
        <v>97.47587</v>
      </c>
      <c r="BH10" s="324">
        <v>97.751710000000003</v>
      </c>
      <c r="BI10" s="324">
        <v>98.111779999999996</v>
      </c>
      <c r="BJ10" s="324">
        <v>98.143129999999999</v>
      </c>
      <c r="BK10" s="324">
        <v>97.900720000000007</v>
      </c>
      <c r="BL10" s="324">
        <v>98.155969999999996</v>
      </c>
      <c r="BM10" s="324">
        <v>98.283420000000007</v>
      </c>
      <c r="BN10" s="324">
        <v>98.491960000000006</v>
      </c>
      <c r="BO10" s="324">
        <v>98.761870000000002</v>
      </c>
      <c r="BP10" s="324">
        <v>99.004409999999993</v>
      </c>
      <c r="BQ10" s="324">
        <v>99.282610000000005</v>
      </c>
      <c r="BR10" s="324">
        <v>99.604069999999993</v>
      </c>
      <c r="BS10" s="324">
        <v>99.925070000000005</v>
      </c>
      <c r="BT10" s="324">
        <v>100.0232</v>
      </c>
      <c r="BU10" s="324">
        <v>100.2071</v>
      </c>
      <c r="BV10" s="324">
        <v>100.0724</v>
      </c>
    </row>
    <row r="11" spans="1:74" ht="11.1" customHeight="1" x14ac:dyDescent="0.2">
      <c r="A11" s="562" t="s">
        <v>534</v>
      </c>
      <c r="B11" s="563" t="s">
        <v>956</v>
      </c>
      <c r="C11" s="208">
        <v>0.53676612902999998</v>
      </c>
      <c r="D11" s="208">
        <v>0.241808</v>
      </c>
      <c r="E11" s="208">
        <v>0.20879648386999999</v>
      </c>
      <c r="F11" s="208">
        <v>0.10435483332999999</v>
      </c>
      <c r="G11" s="208">
        <v>8.5581870968000004E-2</v>
      </c>
      <c r="H11" s="208">
        <v>9.6805066667000006E-2</v>
      </c>
      <c r="I11" s="208">
        <v>0.18069354838999999</v>
      </c>
      <c r="J11" s="208">
        <v>0.17655964516</v>
      </c>
      <c r="K11" s="208">
        <v>0.10514343332999999</v>
      </c>
      <c r="L11" s="208">
        <v>0.19597200000000001</v>
      </c>
      <c r="M11" s="208">
        <v>9.3486299999999994E-2</v>
      </c>
      <c r="N11" s="208">
        <v>0.47648483871000002</v>
      </c>
      <c r="O11" s="208">
        <v>0.46714570968000002</v>
      </c>
      <c r="P11" s="208">
        <v>0.26982503570999999</v>
      </c>
      <c r="Q11" s="208">
        <v>0.11287922581</v>
      </c>
      <c r="R11" s="208">
        <v>9.4732999999999998E-2</v>
      </c>
      <c r="S11" s="208">
        <v>2.7464516128999998E-4</v>
      </c>
      <c r="T11" s="208">
        <v>1.5856666667000001E-4</v>
      </c>
      <c r="U11" s="208">
        <v>9.1343193547999996E-2</v>
      </c>
      <c r="V11" s="208">
        <v>9.3083645160999998E-2</v>
      </c>
      <c r="W11" s="208">
        <v>0</v>
      </c>
      <c r="X11" s="208">
        <v>0.17846632258</v>
      </c>
      <c r="Y11" s="208">
        <v>9.2699533333000003E-2</v>
      </c>
      <c r="Z11" s="208">
        <v>0.33810451612999998</v>
      </c>
      <c r="AA11" s="208">
        <v>0.42639487097000001</v>
      </c>
      <c r="AB11" s="208">
        <v>0.19618727586000001</v>
      </c>
      <c r="AC11" s="208">
        <v>9.2252419355000004E-2</v>
      </c>
      <c r="AD11" s="208">
        <v>0.10714873333</v>
      </c>
      <c r="AE11" s="208">
        <v>9.0681387096999994E-2</v>
      </c>
      <c r="AF11" s="208">
        <v>0.1623695</v>
      </c>
      <c r="AG11" s="208">
        <v>0.13169354839</v>
      </c>
      <c r="AH11" s="208">
        <v>9.2999870967999998E-2</v>
      </c>
      <c r="AI11" s="208">
        <v>4.1354166667000002E-2</v>
      </c>
      <c r="AJ11" s="208">
        <v>2.6222580644999998E-4</v>
      </c>
      <c r="AK11" s="208">
        <v>9.4856700000000002E-2</v>
      </c>
      <c r="AL11" s="208">
        <v>0.17707838710000001</v>
      </c>
      <c r="AM11" s="208">
        <v>0.20575835483999999</v>
      </c>
      <c r="AN11" s="208">
        <v>0.20337485714</v>
      </c>
      <c r="AO11" s="208">
        <v>4.5444322581E-2</v>
      </c>
      <c r="AP11" s="208">
        <v>2.7103333333E-4</v>
      </c>
      <c r="AQ11" s="208">
        <v>5.4031225805999998E-2</v>
      </c>
      <c r="AR11" s="208">
        <v>3.7186666667000001E-4</v>
      </c>
      <c r="AS11" s="208">
        <v>5.5981774194000002E-2</v>
      </c>
      <c r="AT11" s="208">
        <v>6.9454838709999997E-4</v>
      </c>
      <c r="AU11" s="208">
        <v>4.1527399999999999E-2</v>
      </c>
      <c r="AV11" s="208">
        <v>7.7432258065000001E-4</v>
      </c>
      <c r="AW11" s="208">
        <v>5.8121266667000002E-2</v>
      </c>
      <c r="AX11" s="208">
        <v>5.2932741934999999E-2</v>
      </c>
      <c r="AY11" s="208">
        <v>0.45</v>
      </c>
      <c r="AZ11" s="208">
        <v>0.35</v>
      </c>
      <c r="BA11" s="324">
        <v>0.15</v>
      </c>
      <c r="BB11" s="324">
        <v>0.17235723333</v>
      </c>
      <c r="BC11" s="324">
        <v>0.17722793547999999</v>
      </c>
      <c r="BD11" s="324">
        <v>0.1879007</v>
      </c>
      <c r="BE11" s="324">
        <v>0.2</v>
      </c>
      <c r="BF11" s="324">
        <v>0.25362032258</v>
      </c>
      <c r="BG11" s="324">
        <v>8.8338566667000004E-2</v>
      </c>
      <c r="BH11" s="324">
        <v>7.9250741934999994E-2</v>
      </c>
      <c r="BI11" s="324">
        <v>0.21259883332999999</v>
      </c>
      <c r="BJ11" s="324">
        <v>0.3</v>
      </c>
      <c r="BK11" s="324">
        <v>0.45</v>
      </c>
      <c r="BL11" s="324">
        <v>0.35</v>
      </c>
      <c r="BM11" s="324">
        <v>0.15</v>
      </c>
      <c r="BN11" s="324">
        <v>0.17235723333</v>
      </c>
      <c r="BO11" s="324">
        <v>0.17722793547999999</v>
      </c>
      <c r="BP11" s="324">
        <v>0.1879007</v>
      </c>
      <c r="BQ11" s="324">
        <v>0.2</v>
      </c>
      <c r="BR11" s="324">
        <v>0.25362032258</v>
      </c>
      <c r="BS11" s="324">
        <v>8.8338566667000004E-2</v>
      </c>
      <c r="BT11" s="324">
        <v>7.9250741934999994E-2</v>
      </c>
      <c r="BU11" s="324">
        <v>0.21259883332999999</v>
      </c>
      <c r="BV11" s="324">
        <v>0.3</v>
      </c>
    </row>
    <row r="12" spans="1:74" ht="11.1" customHeight="1" x14ac:dyDescent="0.2">
      <c r="A12" s="562" t="s">
        <v>957</v>
      </c>
      <c r="B12" s="563" t="s">
        <v>958</v>
      </c>
      <c r="C12" s="208">
        <v>2.3375275161000002</v>
      </c>
      <c r="D12" s="208">
        <v>2.6315650000000002</v>
      </c>
      <c r="E12" s="208">
        <v>2.9529820323</v>
      </c>
      <c r="F12" s="208">
        <v>2.8561486999999999</v>
      </c>
      <c r="G12" s="208">
        <v>3.0579658386999999</v>
      </c>
      <c r="H12" s="208">
        <v>2.4511675333</v>
      </c>
      <c r="I12" s="208">
        <v>3.1690282581</v>
      </c>
      <c r="J12" s="208">
        <v>2.9524399355000002</v>
      </c>
      <c r="K12" s="208">
        <v>2.7126836333000002</v>
      </c>
      <c r="L12" s="208">
        <v>2.8995504839000001</v>
      </c>
      <c r="M12" s="208">
        <v>3.5861690667000001</v>
      </c>
      <c r="N12" s="208">
        <v>3.9611176773999999</v>
      </c>
      <c r="O12" s="208">
        <v>4.0954016128999999</v>
      </c>
      <c r="P12" s="208">
        <v>3.6737679643000001</v>
      </c>
      <c r="Q12" s="208">
        <v>4.2198127097000002</v>
      </c>
      <c r="R12" s="208">
        <v>4.2367369666999997</v>
      </c>
      <c r="S12" s="208">
        <v>4.6745969677000003</v>
      </c>
      <c r="T12" s="208">
        <v>4.7318772999999998</v>
      </c>
      <c r="U12" s="208">
        <v>5.0601590644999996</v>
      </c>
      <c r="V12" s="208">
        <v>4.4702473225999997</v>
      </c>
      <c r="W12" s="208">
        <v>5.3424678999999999</v>
      </c>
      <c r="X12" s="208">
        <v>5.7408443548000001</v>
      </c>
      <c r="Y12" s="208">
        <v>6.3536655667000002</v>
      </c>
      <c r="Z12" s="208">
        <v>7.1176167742000001</v>
      </c>
      <c r="AA12" s="208">
        <v>8.0743546774000006</v>
      </c>
      <c r="AB12" s="208">
        <v>7.7857302413999996</v>
      </c>
      <c r="AC12" s="208">
        <v>7.8796419676999996</v>
      </c>
      <c r="AD12" s="208">
        <v>7.0155182332999999</v>
      </c>
      <c r="AE12" s="208">
        <v>5.8851030323</v>
      </c>
      <c r="AF12" s="208">
        <v>3.6333886667000002</v>
      </c>
      <c r="AG12" s="208">
        <v>3.1032271613</v>
      </c>
      <c r="AH12" s="208">
        <v>3.6277946773999998</v>
      </c>
      <c r="AI12" s="208">
        <v>5.0376011667</v>
      </c>
      <c r="AJ12" s="208">
        <v>7.1923437419000003</v>
      </c>
      <c r="AK12" s="208">
        <v>9.3560802333000002</v>
      </c>
      <c r="AL12" s="208">
        <v>9.8149261289999998</v>
      </c>
      <c r="AM12" s="208">
        <v>9.8450243547999996</v>
      </c>
      <c r="AN12" s="208">
        <v>7.4426269999999999</v>
      </c>
      <c r="AO12" s="208">
        <v>10.355585194</v>
      </c>
      <c r="AP12" s="208">
        <v>10.227275799999999</v>
      </c>
      <c r="AQ12" s="208">
        <v>10.158760097</v>
      </c>
      <c r="AR12" s="208">
        <v>9.0456053999999995</v>
      </c>
      <c r="AS12" s="208">
        <v>9.6820432581000002</v>
      </c>
      <c r="AT12" s="208">
        <v>9.6213580967999999</v>
      </c>
      <c r="AU12" s="208">
        <v>9.4937819000000001</v>
      </c>
      <c r="AV12" s="208">
        <v>9.6167383870999998</v>
      </c>
      <c r="AW12" s="208">
        <v>10.2132348</v>
      </c>
      <c r="AX12" s="208">
        <v>11.140731871</v>
      </c>
      <c r="AY12" s="208">
        <v>11.242108426</v>
      </c>
      <c r="AZ12" s="208">
        <v>10.9101</v>
      </c>
      <c r="BA12" s="324">
        <v>10.806147485</v>
      </c>
      <c r="BB12" s="324">
        <v>10.601544039</v>
      </c>
      <c r="BC12" s="324">
        <v>10.688605171000001</v>
      </c>
      <c r="BD12" s="324">
        <v>11.236070022</v>
      </c>
      <c r="BE12" s="324">
        <v>11.887150073999999</v>
      </c>
      <c r="BF12" s="324">
        <v>11.57847904</v>
      </c>
      <c r="BG12" s="324">
        <v>10.507706505</v>
      </c>
      <c r="BH12" s="324">
        <v>10.918780871999999</v>
      </c>
      <c r="BI12" s="324">
        <v>12.585561370000001</v>
      </c>
      <c r="BJ12" s="324">
        <v>13.044318885999999</v>
      </c>
      <c r="BK12" s="324">
        <v>13.273578945000001</v>
      </c>
      <c r="BL12" s="324">
        <v>12.796784561999999</v>
      </c>
      <c r="BM12" s="324">
        <v>12.104220601</v>
      </c>
      <c r="BN12" s="324">
        <v>11.700319858</v>
      </c>
      <c r="BO12" s="324">
        <v>11.853372524999999</v>
      </c>
      <c r="BP12" s="324">
        <v>12.025355268</v>
      </c>
      <c r="BQ12" s="324">
        <v>12.554520076999999</v>
      </c>
      <c r="BR12" s="324">
        <v>12.328028431</v>
      </c>
      <c r="BS12" s="324">
        <v>10.272320341</v>
      </c>
      <c r="BT12" s="324">
        <v>11.151506278999999</v>
      </c>
      <c r="BU12" s="324">
        <v>12.369291295</v>
      </c>
      <c r="BV12" s="324">
        <v>13.164089982</v>
      </c>
    </row>
    <row r="13" spans="1:74" ht="11.1" customHeight="1" x14ac:dyDescent="0.2">
      <c r="A13" s="562" t="s">
        <v>533</v>
      </c>
      <c r="B13" s="563" t="s">
        <v>920</v>
      </c>
      <c r="C13" s="208">
        <v>9.1362329355000007</v>
      </c>
      <c r="D13" s="208">
        <v>8.2363259643000006</v>
      </c>
      <c r="E13" s="208">
        <v>8.5241272902999992</v>
      </c>
      <c r="F13" s="208">
        <v>7.9698285000000002</v>
      </c>
      <c r="G13" s="208">
        <v>7.2415399676999996</v>
      </c>
      <c r="H13" s="208">
        <v>7.5178950000000002</v>
      </c>
      <c r="I13" s="208">
        <v>7.7865148064999996</v>
      </c>
      <c r="J13" s="208">
        <v>7.4686761935000003</v>
      </c>
      <c r="K13" s="208">
        <v>7.0298603333000003</v>
      </c>
      <c r="L13" s="208">
        <v>6.7426713225999997</v>
      </c>
      <c r="M13" s="208">
        <v>6.9883971000000003</v>
      </c>
      <c r="N13" s="208">
        <v>7.8176521934999998</v>
      </c>
      <c r="O13" s="208">
        <v>8.9149390000000004</v>
      </c>
      <c r="P13" s="208">
        <v>8.0624952499999996</v>
      </c>
      <c r="Q13" s="208">
        <v>8.0465353871000005</v>
      </c>
      <c r="R13" s="208">
        <v>6.7894942333000001</v>
      </c>
      <c r="S13" s="208">
        <v>6.6971920323000003</v>
      </c>
      <c r="T13" s="208">
        <v>6.7044210667000002</v>
      </c>
      <c r="U13" s="208">
        <v>7.3403264516000002</v>
      </c>
      <c r="V13" s="208">
        <v>7.0053995483999998</v>
      </c>
      <c r="W13" s="208">
        <v>6.9421445666999997</v>
      </c>
      <c r="X13" s="208">
        <v>6.6121645806</v>
      </c>
      <c r="Y13" s="208">
        <v>7.3650832667000001</v>
      </c>
      <c r="Z13" s="208">
        <v>7.9206046774000001</v>
      </c>
      <c r="AA13" s="208">
        <v>8.0265798709999991</v>
      </c>
      <c r="AB13" s="208">
        <v>8.0215104137999997</v>
      </c>
      <c r="AC13" s="208">
        <v>6.7850676128999998</v>
      </c>
      <c r="AD13" s="208">
        <v>6.2270590666999999</v>
      </c>
      <c r="AE13" s="208">
        <v>5.9251954838999996</v>
      </c>
      <c r="AF13" s="208">
        <v>6.0856844667000001</v>
      </c>
      <c r="AG13" s="208">
        <v>6.6553102903000001</v>
      </c>
      <c r="AH13" s="208">
        <v>6.7240330000000004</v>
      </c>
      <c r="AI13" s="208">
        <v>5.7655893000000003</v>
      </c>
      <c r="AJ13" s="208">
        <v>6.4281642580999998</v>
      </c>
      <c r="AK13" s="208">
        <v>6.9623574333000002</v>
      </c>
      <c r="AL13" s="208">
        <v>8.4228526773999999</v>
      </c>
      <c r="AM13" s="208">
        <v>8.9569485806000007</v>
      </c>
      <c r="AN13" s="208">
        <v>9.5057082143000002</v>
      </c>
      <c r="AO13" s="208">
        <v>7.6545735806000001</v>
      </c>
      <c r="AP13" s="208">
        <v>6.9447321666999997</v>
      </c>
      <c r="AQ13" s="208">
        <v>6.5546419677000003</v>
      </c>
      <c r="AR13" s="208">
        <v>6.9278436333000002</v>
      </c>
      <c r="AS13" s="208">
        <v>7.2914001613000003</v>
      </c>
      <c r="AT13" s="208">
        <v>7.1267339031999999</v>
      </c>
      <c r="AU13" s="208">
        <v>7.2982389999999997</v>
      </c>
      <c r="AV13" s="208">
        <v>7.3598816451999998</v>
      </c>
      <c r="AW13" s="208">
        <v>8.0212986666999999</v>
      </c>
      <c r="AX13" s="208">
        <v>8.0950794193999993</v>
      </c>
      <c r="AY13" s="208">
        <v>8.7741399999999992</v>
      </c>
      <c r="AZ13" s="208">
        <v>8.3417449999999995</v>
      </c>
      <c r="BA13" s="324">
        <v>7.0254479999999999</v>
      </c>
      <c r="BB13" s="324">
        <v>6.4840780000000002</v>
      </c>
      <c r="BC13" s="324">
        <v>6.3573360000000001</v>
      </c>
      <c r="BD13" s="324">
        <v>6.4712449999999997</v>
      </c>
      <c r="BE13" s="324">
        <v>6.5041209999999996</v>
      </c>
      <c r="BF13" s="324">
        <v>6.3486130000000003</v>
      </c>
      <c r="BG13" s="324">
        <v>6.2817619999999996</v>
      </c>
      <c r="BH13" s="324">
        <v>6.2763999999999998</v>
      </c>
      <c r="BI13" s="324">
        <v>6.2050679999999998</v>
      </c>
      <c r="BJ13" s="324">
        <v>7.638522</v>
      </c>
      <c r="BK13" s="324">
        <v>8.3434550000000005</v>
      </c>
      <c r="BL13" s="324">
        <v>7.9266360000000002</v>
      </c>
      <c r="BM13" s="324">
        <v>6.9876519999999998</v>
      </c>
      <c r="BN13" s="324">
        <v>6.5779019999999999</v>
      </c>
      <c r="BO13" s="324">
        <v>6.3336129999999997</v>
      </c>
      <c r="BP13" s="324">
        <v>6.4179240000000002</v>
      </c>
      <c r="BQ13" s="324">
        <v>6.5141080000000002</v>
      </c>
      <c r="BR13" s="324">
        <v>6.2881559999999999</v>
      </c>
      <c r="BS13" s="324">
        <v>6.1386399999999997</v>
      </c>
      <c r="BT13" s="324">
        <v>6.0608740000000001</v>
      </c>
      <c r="BU13" s="324">
        <v>6.3030730000000004</v>
      </c>
      <c r="BV13" s="324">
        <v>7.126614</v>
      </c>
    </row>
    <row r="14" spans="1:74" ht="11.1" customHeight="1" x14ac:dyDescent="0.2">
      <c r="A14" s="562" t="s">
        <v>959</v>
      </c>
      <c r="B14" s="563" t="s">
        <v>921</v>
      </c>
      <c r="C14" s="208">
        <v>7.3474378710000003</v>
      </c>
      <c r="D14" s="208">
        <v>7.2131440714000004</v>
      </c>
      <c r="E14" s="208">
        <v>6.4492005484000003</v>
      </c>
      <c r="F14" s="208">
        <v>6.4418919333</v>
      </c>
      <c r="G14" s="208">
        <v>5.7199535484000004</v>
      </c>
      <c r="H14" s="208">
        <v>6.2819956000000001</v>
      </c>
      <c r="I14" s="208">
        <v>6.7018505161000004</v>
      </c>
      <c r="J14" s="208">
        <v>7.0943058710000004</v>
      </c>
      <c r="K14" s="208">
        <v>7.3453700333</v>
      </c>
      <c r="L14" s="208">
        <v>6.9924924516000004</v>
      </c>
      <c r="M14" s="208">
        <v>7.6734548333000001</v>
      </c>
      <c r="N14" s="208">
        <v>7.7745618387000004</v>
      </c>
      <c r="O14" s="208">
        <v>7.6719125805999999</v>
      </c>
      <c r="P14" s="208">
        <v>8.1103156071000004</v>
      </c>
      <c r="Q14" s="208">
        <v>7.8298361613000003</v>
      </c>
      <c r="R14" s="208">
        <v>7.0370176000000004</v>
      </c>
      <c r="S14" s="208">
        <v>7.2146951612999999</v>
      </c>
      <c r="T14" s="208">
        <v>7.2756394333000003</v>
      </c>
      <c r="U14" s="208">
        <v>7.6301779031999999</v>
      </c>
      <c r="V14" s="208">
        <v>7.9485697742000001</v>
      </c>
      <c r="W14" s="208">
        <v>7.8079151667</v>
      </c>
      <c r="X14" s="208">
        <v>7.9938200968000004</v>
      </c>
      <c r="Y14" s="208">
        <v>8.3778019333000007</v>
      </c>
      <c r="Z14" s="208">
        <v>8.4229347741999998</v>
      </c>
      <c r="AA14" s="208">
        <v>8.3915735484000002</v>
      </c>
      <c r="AB14" s="208">
        <v>7.8778925172000003</v>
      </c>
      <c r="AC14" s="208">
        <v>8.1667052902999995</v>
      </c>
      <c r="AD14" s="208">
        <v>7.0100360000000004</v>
      </c>
      <c r="AE14" s="208">
        <v>6.8720506128999999</v>
      </c>
      <c r="AF14" s="208">
        <v>7.6494903000000001</v>
      </c>
      <c r="AG14" s="208">
        <v>8.1602113226000004</v>
      </c>
      <c r="AH14" s="208">
        <v>7.9579742581000001</v>
      </c>
      <c r="AI14" s="208">
        <v>8.1432062333000008</v>
      </c>
      <c r="AJ14" s="208">
        <v>8.3438034515999995</v>
      </c>
      <c r="AK14" s="208">
        <v>8.2509293333000002</v>
      </c>
      <c r="AL14" s="208">
        <v>8.0294680323000005</v>
      </c>
      <c r="AM14" s="208">
        <v>8.3328895160999998</v>
      </c>
      <c r="AN14" s="208">
        <v>7.7003808213999996</v>
      </c>
      <c r="AO14" s="208">
        <v>8.8512142902999997</v>
      </c>
      <c r="AP14" s="208">
        <v>8.5866539667000001</v>
      </c>
      <c r="AQ14" s="208">
        <v>8.4906717419</v>
      </c>
      <c r="AR14" s="208">
        <v>8.9294553333</v>
      </c>
      <c r="AS14" s="208">
        <v>8.5800663226000005</v>
      </c>
      <c r="AT14" s="208">
        <v>8.5609148387000005</v>
      </c>
      <c r="AU14" s="208">
        <v>8.3615455667000003</v>
      </c>
      <c r="AV14" s="208">
        <v>7.9678243226000003</v>
      </c>
      <c r="AW14" s="208">
        <v>8.3560961332999995</v>
      </c>
      <c r="AX14" s="208">
        <v>8.8911333548000009</v>
      </c>
      <c r="AY14" s="208">
        <v>8.7761390000000006</v>
      </c>
      <c r="AZ14" s="208">
        <v>8.9127179999999999</v>
      </c>
      <c r="BA14" s="324">
        <v>8.8382489999999994</v>
      </c>
      <c r="BB14" s="324">
        <v>8.1729040000000008</v>
      </c>
      <c r="BC14" s="324">
        <v>8.4059899999999992</v>
      </c>
      <c r="BD14" s="324">
        <v>8.6501269999999995</v>
      </c>
      <c r="BE14" s="324">
        <v>9.3104099999999992</v>
      </c>
      <c r="BF14" s="324">
        <v>9.2686440000000001</v>
      </c>
      <c r="BG14" s="324">
        <v>9.1739549999999994</v>
      </c>
      <c r="BH14" s="324">
        <v>9.1052569999999999</v>
      </c>
      <c r="BI14" s="324">
        <v>9.2333189999999998</v>
      </c>
      <c r="BJ14" s="324">
        <v>9.2902009999999997</v>
      </c>
      <c r="BK14" s="324">
        <v>9.1191060000000004</v>
      </c>
      <c r="BL14" s="324">
        <v>9.1463929999999998</v>
      </c>
      <c r="BM14" s="324">
        <v>9.0992940000000004</v>
      </c>
      <c r="BN14" s="324">
        <v>8.9572400000000005</v>
      </c>
      <c r="BO14" s="324">
        <v>9.0295860000000001</v>
      </c>
      <c r="BP14" s="324">
        <v>9.0968619999999998</v>
      </c>
      <c r="BQ14" s="324">
        <v>9.3601109999999998</v>
      </c>
      <c r="BR14" s="324">
        <v>9.3734509999999993</v>
      </c>
      <c r="BS14" s="324">
        <v>9.2678980000000006</v>
      </c>
      <c r="BT14" s="324">
        <v>9.1159250000000007</v>
      </c>
      <c r="BU14" s="324">
        <v>9.2573799999999995</v>
      </c>
      <c r="BV14" s="324">
        <v>9.3430529999999994</v>
      </c>
    </row>
    <row r="15" spans="1:74" ht="11.1" customHeight="1" x14ac:dyDescent="0.2">
      <c r="A15" s="76" t="s">
        <v>535</v>
      </c>
      <c r="B15" s="182" t="s">
        <v>422</v>
      </c>
      <c r="C15" s="208">
        <v>0.17741935483999999</v>
      </c>
      <c r="D15" s="208">
        <v>0.18110714285999999</v>
      </c>
      <c r="E15" s="208">
        <v>0.18322580645</v>
      </c>
      <c r="F15" s="208">
        <v>0.18293333333</v>
      </c>
      <c r="G15" s="208">
        <v>0.18503225806000001</v>
      </c>
      <c r="H15" s="208">
        <v>0.18596666667</v>
      </c>
      <c r="I15" s="208">
        <v>0.18967741934999999</v>
      </c>
      <c r="J15" s="208">
        <v>0.19348387097</v>
      </c>
      <c r="K15" s="208">
        <v>0.19666666666999999</v>
      </c>
      <c r="L15" s="208">
        <v>0.19916129031999999</v>
      </c>
      <c r="M15" s="208">
        <v>0.20263333333</v>
      </c>
      <c r="N15" s="208">
        <v>0.20164516129000001</v>
      </c>
      <c r="O15" s="208">
        <v>0.15996774193999999</v>
      </c>
      <c r="P15" s="208">
        <v>0.16107142857000001</v>
      </c>
      <c r="Q15" s="208">
        <v>0.16180645161000001</v>
      </c>
      <c r="R15" s="208">
        <v>0.16259999999999999</v>
      </c>
      <c r="S15" s="208">
        <v>0.16383870968</v>
      </c>
      <c r="T15" s="208">
        <v>0.16426666667000001</v>
      </c>
      <c r="U15" s="208">
        <v>0.16519354839</v>
      </c>
      <c r="V15" s="208">
        <v>0.16919354839</v>
      </c>
      <c r="W15" s="208">
        <v>0.16986666667</v>
      </c>
      <c r="X15" s="208">
        <v>0.17135483871000001</v>
      </c>
      <c r="Y15" s="208">
        <v>0.17416666667</v>
      </c>
      <c r="Z15" s="208">
        <v>0.17396774194</v>
      </c>
      <c r="AA15" s="208">
        <v>0.17970967741999999</v>
      </c>
      <c r="AB15" s="208">
        <v>0.17948275861999999</v>
      </c>
      <c r="AC15" s="208">
        <v>0.17983870967999999</v>
      </c>
      <c r="AD15" s="208">
        <v>0.17510000000000001</v>
      </c>
      <c r="AE15" s="208">
        <v>0.16467741934999999</v>
      </c>
      <c r="AF15" s="208">
        <v>0.16703333333000001</v>
      </c>
      <c r="AG15" s="208">
        <v>0.16996774194</v>
      </c>
      <c r="AH15" s="208">
        <v>0.16941935484000001</v>
      </c>
      <c r="AI15" s="208">
        <v>0.1696</v>
      </c>
      <c r="AJ15" s="208">
        <v>0.16832258065</v>
      </c>
      <c r="AK15" s="208">
        <v>0.17349999999999999</v>
      </c>
      <c r="AL15" s="208">
        <v>0.17377419355000001</v>
      </c>
      <c r="AM15" s="208">
        <v>0.17083870968000001</v>
      </c>
      <c r="AN15" s="208">
        <v>0.18182142857</v>
      </c>
      <c r="AO15" s="208">
        <v>0.17132258065</v>
      </c>
      <c r="AP15" s="208">
        <v>0.17119999999999999</v>
      </c>
      <c r="AQ15" s="208">
        <v>0.16803225805999999</v>
      </c>
      <c r="AR15" s="208">
        <v>0.11713333333000001</v>
      </c>
      <c r="AS15" s="208">
        <v>0.156</v>
      </c>
      <c r="AT15" s="208">
        <v>0.14903225806000001</v>
      </c>
      <c r="AU15" s="208">
        <v>0.14146666666999999</v>
      </c>
      <c r="AV15" s="208">
        <v>0.14767741935000001</v>
      </c>
      <c r="AW15" s="208">
        <v>0.19363333332999999</v>
      </c>
      <c r="AX15" s="208">
        <v>0.17648387097000001</v>
      </c>
      <c r="AY15" s="208">
        <v>0.16648360000000001</v>
      </c>
      <c r="AZ15" s="208">
        <v>0.16539680000000001</v>
      </c>
      <c r="BA15" s="324">
        <v>0.1661145</v>
      </c>
      <c r="BB15" s="324">
        <v>0.1663172</v>
      </c>
      <c r="BC15" s="324">
        <v>0.16669600000000001</v>
      </c>
      <c r="BD15" s="324">
        <v>0.1671213</v>
      </c>
      <c r="BE15" s="324">
        <v>0.16741610000000001</v>
      </c>
      <c r="BF15" s="324">
        <v>0.16823340000000001</v>
      </c>
      <c r="BG15" s="324">
        <v>0.16912060000000001</v>
      </c>
      <c r="BH15" s="324">
        <v>0.16959920000000001</v>
      </c>
      <c r="BI15" s="324">
        <v>0.17022390000000001</v>
      </c>
      <c r="BJ15" s="324">
        <v>0.17027829999999999</v>
      </c>
      <c r="BK15" s="324">
        <v>0.1698577</v>
      </c>
      <c r="BL15" s="324">
        <v>0.1703006</v>
      </c>
      <c r="BM15" s="324">
        <v>0.1705217</v>
      </c>
      <c r="BN15" s="324">
        <v>0.17088349999999999</v>
      </c>
      <c r="BO15" s="324">
        <v>0.1713518</v>
      </c>
      <c r="BP15" s="324">
        <v>0.1717727</v>
      </c>
      <c r="BQ15" s="324">
        <v>0.1722553</v>
      </c>
      <c r="BR15" s="324">
        <v>0.1728131</v>
      </c>
      <c r="BS15" s="324">
        <v>0.17337</v>
      </c>
      <c r="BT15" s="324">
        <v>0.17354020000000001</v>
      </c>
      <c r="BU15" s="324">
        <v>0.17385929999999999</v>
      </c>
      <c r="BV15" s="324">
        <v>0.17362569999999999</v>
      </c>
    </row>
    <row r="16" spans="1:74" ht="11.1" customHeight="1" x14ac:dyDescent="0.2">
      <c r="A16" s="76" t="s">
        <v>15</v>
      </c>
      <c r="B16" s="182" t="s">
        <v>423</v>
      </c>
      <c r="C16" s="208">
        <v>29.464806452000001</v>
      </c>
      <c r="D16" s="208">
        <v>17.033892857000001</v>
      </c>
      <c r="E16" s="208">
        <v>9.4370967742000005</v>
      </c>
      <c r="F16" s="208">
        <v>-1.2384333332999999</v>
      </c>
      <c r="G16" s="208">
        <v>-13.979258065</v>
      </c>
      <c r="H16" s="208">
        <v>-11.9246</v>
      </c>
      <c r="I16" s="208">
        <v>-6.2578064515999996</v>
      </c>
      <c r="J16" s="208">
        <v>-7.8689999999999998</v>
      </c>
      <c r="K16" s="208">
        <v>-11.461066667000001</v>
      </c>
      <c r="L16" s="208">
        <v>-9.6580645160999996</v>
      </c>
      <c r="M16" s="208">
        <v>7.0625666667000004</v>
      </c>
      <c r="N16" s="208">
        <v>10.609322581000001</v>
      </c>
      <c r="O16" s="208">
        <v>23.297935484</v>
      </c>
      <c r="P16" s="208">
        <v>20.697964286000001</v>
      </c>
      <c r="Q16" s="208">
        <v>8.1488709677000006</v>
      </c>
      <c r="R16" s="208">
        <v>-12.978899999999999</v>
      </c>
      <c r="S16" s="208">
        <v>-15.492580645</v>
      </c>
      <c r="T16" s="208">
        <v>-14.637433333000001</v>
      </c>
      <c r="U16" s="208">
        <v>-8.3981290323</v>
      </c>
      <c r="V16" s="208">
        <v>-9.4341935483999997</v>
      </c>
      <c r="W16" s="208">
        <v>-14.236499999999999</v>
      </c>
      <c r="X16" s="208">
        <v>-11.377129031999999</v>
      </c>
      <c r="Y16" s="208">
        <v>5.1874666666999998</v>
      </c>
      <c r="Z16" s="208">
        <v>13.80316129</v>
      </c>
      <c r="AA16" s="208">
        <v>18.428903225999999</v>
      </c>
      <c r="AB16" s="208">
        <v>18.500034483</v>
      </c>
      <c r="AC16" s="208">
        <v>1.6581612903</v>
      </c>
      <c r="AD16" s="208">
        <v>-10.2593</v>
      </c>
      <c r="AE16" s="208">
        <v>-14.444580645</v>
      </c>
      <c r="AF16" s="208">
        <v>-11.942866667000001</v>
      </c>
      <c r="AG16" s="208">
        <v>-5.2030000000000003</v>
      </c>
      <c r="AH16" s="208">
        <v>-7.3582580645000002</v>
      </c>
      <c r="AI16" s="208">
        <v>-10.5617</v>
      </c>
      <c r="AJ16" s="208">
        <v>-2.9866129032000002</v>
      </c>
      <c r="AK16" s="208">
        <v>-0.13676666667000001</v>
      </c>
      <c r="AL16" s="208">
        <v>19.032741935000001</v>
      </c>
      <c r="AM16" s="208">
        <v>22.777000000000001</v>
      </c>
      <c r="AN16" s="208">
        <v>27.904035713999999</v>
      </c>
      <c r="AO16" s="208">
        <v>1.9054838709999999</v>
      </c>
      <c r="AP16" s="208">
        <v>-5.5186999999999999</v>
      </c>
      <c r="AQ16" s="208">
        <v>-13.441548386999999</v>
      </c>
      <c r="AR16" s="208">
        <v>-8.2603333333000002</v>
      </c>
      <c r="AS16" s="208">
        <v>-5.4723548387000003</v>
      </c>
      <c r="AT16" s="208">
        <v>-5.271483871</v>
      </c>
      <c r="AU16" s="208">
        <v>-13.020566667000001</v>
      </c>
      <c r="AV16" s="208">
        <v>-11.628419355</v>
      </c>
      <c r="AW16" s="208">
        <v>4.3913333333000004</v>
      </c>
      <c r="AX16" s="208">
        <v>10.439483871</v>
      </c>
      <c r="AY16" s="208">
        <v>30.829783410000001</v>
      </c>
      <c r="AZ16" s="208">
        <v>22.376035714</v>
      </c>
      <c r="BA16" s="324">
        <v>3.0687579999999999</v>
      </c>
      <c r="BB16" s="324">
        <v>-8.0864049999999992</v>
      </c>
      <c r="BC16" s="324">
        <v>-15.58966</v>
      </c>
      <c r="BD16" s="324">
        <v>-9.4650339999999993</v>
      </c>
      <c r="BE16" s="324">
        <v>-3.9617300000000002</v>
      </c>
      <c r="BF16" s="324">
        <v>-6.5035800000000004</v>
      </c>
      <c r="BG16" s="324">
        <v>-12.212</v>
      </c>
      <c r="BH16" s="324">
        <v>-9.2953270000000003</v>
      </c>
      <c r="BI16" s="324">
        <v>2.7596029999999998</v>
      </c>
      <c r="BJ16" s="324">
        <v>18.14997</v>
      </c>
      <c r="BK16" s="324">
        <v>22.44678</v>
      </c>
      <c r="BL16" s="324">
        <v>18.41093</v>
      </c>
      <c r="BM16" s="324">
        <v>4.5364529999999998</v>
      </c>
      <c r="BN16" s="324">
        <v>-8.3010789999999997</v>
      </c>
      <c r="BO16" s="324">
        <v>-14.989140000000001</v>
      </c>
      <c r="BP16" s="324">
        <v>-11.051909999999999</v>
      </c>
      <c r="BQ16" s="324">
        <v>-5.3764440000000002</v>
      </c>
      <c r="BR16" s="324">
        <v>-6.9986839999999999</v>
      </c>
      <c r="BS16" s="324">
        <v>-13.544040000000001</v>
      </c>
      <c r="BT16" s="324">
        <v>-10.844670000000001</v>
      </c>
      <c r="BU16" s="324">
        <v>2.7205059999999999</v>
      </c>
      <c r="BV16" s="324">
        <v>16.046099999999999</v>
      </c>
    </row>
    <row r="17" spans="1:74" ht="11.1" customHeight="1" x14ac:dyDescent="0.2">
      <c r="A17" s="71" t="s">
        <v>768</v>
      </c>
      <c r="B17" s="182" t="s">
        <v>425</v>
      </c>
      <c r="C17" s="208">
        <v>108.37514652</v>
      </c>
      <c r="D17" s="208">
        <v>96.238896999999994</v>
      </c>
      <c r="E17" s="208">
        <v>90.279825290000005</v>
      </c>
      <c r="F17" s="208">
        <v>78.911266900000001</v>
      </c>
      <c r="G17" s="208">
        <v>66.878731000000002</v>
      </c>
      <c r="H17" s="208">
        <v>69.682313532999999</v>
      </c>
      <c r="I17" s="208">
        <v>76.211432129000002</v>
      </c>
      <c r="J17" s="208">
        <v>75.803878065000006</v>
      </c>
      <c r="K17" s="208">
        <v>73.102317600000006</v>
      </c>
      <c r="L17" s="208">
        <v>75.984545225999994</v>
      </c>
      <c r="M17" s="208">
        <v>93.027691200000007</v>
      </c>
      <c r="N17" s="208">
        <v>96.868913258000006</v>
      </c>
      <c r="O17" s="208">
        <v>110.32782732</v>
      </c>
      <c r="P17" s="208">
        <v>107.27053029</v>
      </c>
      <c r="Q17" s="208">
        <v>94.695213644999995</v>
      </c>
      <c r="R17" s="208">
        <v>73.505437866999998</v>
      </c>
      <c r="S17" s="208">
        <v>70.882854871000006</v>
      </c>
      <c r="T17" s="208">
        <v>71.879314233000002</v>
      </c>
      <c r="U17" s="208">
        <v>78.669351031999994</v>
      </c>
      <c r="V17" s="208">
        <v>79.816358257999994</v>
      </c>
      <c r="W17" s="208">
        <v>74.487899767000002</v>
      </c>
      <c r="X17" s="208">
        <v>77.445113000000006</v>
      </c>
      <c r="Y17" s="208">
        <v>95.250382633000001</v>
      </c>
      <c r="Z17" s="208">
        <v>103.74841948</v>
      </c>
      <c r="AA17" s="208">
        <v>105.90130752</v>
      </c>
      <c r="AB17" s="208">
        <v>106.42738986000001</v>
      </c>
      <c r="AC17" s="208">
        <v>88.035914547999994</v>
      </c>
      <c r="AD17" s="208">
        <v>75.084791332999998</v>
      </c>
      <c r="AE17" s="208">
        <v>66.313420128999994</v>
      </c>
      <c r="AF17" s="208">
        <v>71.769440099999997</v>
      </c>
      <c r="AG17" s="208">
        <v>80.638456934999994</v>
      </c>
      <c r="AH17" s="208">
        <v>77.899485451999993</v>
      </c>
      <c r="AI17" s="208">
        <v>72.187571000000005</v>
      </c>
      <c r="AJ17" s="208">
        <v>77.341737839000004</v>
      </c>
      <c r="AK17" s="208">
        <v>81.505070099999998</v>
      </c>
      <c r="AL17" s="208">
        <v>102.12006765</v>
      </c>
      <c r="AM17" s="208">
        <v>106.73812667999999</v>
      </c>
      <c r="AN17" s="208">
        <v>108.89546796</v>
      </c>
      <c r="AO17" s="208">
        <v>82.859390676999993</v>
      </c>
      <c r="AP17" s="208">
        <v>76.018657567000005</v>
      </c>
      <c r="AQ17" s="208">
        <v>67.698457160999993</v>
      </c>
      <c r="AR17" s="208">
        <v>74.029843366999998</v>
      </c>
      <c r="AS17" s="208">
        <v>77.457012065000001</v>
      </c>
      <c r="AT17" s="208">
        <v>78.088400289999996</v>
      </c>
      <c r="AU17" s="208">
        <v>70.2246734</v>
      </c>
      <c r="AV17" s="208">
        <v>73.875243581000007</v>
      </c>
      <c r="AW17" s="208">
        <v>91.075920267000001</v>
      </c>
      <c r="AX17" s="208">
        <v>95.897619774000006</v>
      </c>
      <c r="AY17" s="208">
        <v>116.15798701</v>
      </c>
      <c r="AZ17" s="208">
        <v>106.73993251</v>
      </c>
      <c r="BA17" s="324">
        <v>86.509150000000005</v>
      </c>
      <c r="BB17" s="324">
        <v>75.821979999999996</v>
      </c>
      <c r="BC17" s="324">
        <v>68.095389999999995</v>
      </c>
      <c r="BD17" s="324">
        <v>73.798550000000006</v>
      </c>
      <c r="BE17" s="324">
        <v>78.205669999999998</v>
      </c>
      <c r="BF17" s="324">
        <v>76.384249999999994</v>
      </c>
      <c r="BG17" s="324">
        <v>72.121430000000004</v>
      </c>
      <c r="BH17" s="324">
        <v>74.957599999999999</v>
      </c>
      <c r="BI17" s="324">
        <v>85.6404</v>
      </c>
      <c r="BJ17" s="324">
        <v>102.06740000000001</v>
      </c>
      <c r="BK17" s="324">
        <v>106.9181</v>
      </c>
      <c r="BL17" s="324">
        <v>103.0707</v>
      </c>
      <c r="BM17" s="324">
        <v>88.924539999999993</v>
      </c>
      <c r="BN17" s="324">
        <v>76.454459999999997</v>
      </c>
      <c r="BO17" s="324">
        <v>69.571969999999993</v>
      </c>
      <c r="BP17" s="324">
        <v>73.607879999999994</v>
      </c>
      <c r="BQ17" s="324">
        <v>78.877899999999997</v>
      </c>
      <c r="BR17" s="324">
        <v>77.618489999999994</v>
      </c>
      <c r="BS17" s="324">
        <v>73.241159999999994</v>
      </c>
      <c r="BT17" s="324">
        <v>75.224729999999994</v>
      </c>
      <c r="BU17" s="324">
        <v>87.990459999999999</v>
      </c>
      <c r="BV17" s="324">
        <v>101.2116</v>
      </c>
    </row>
    <row r="18" spans="1:74" ht="11.1" customHeight="1" x14ac:dyDescent="0.2">
      <c r="A18" s="76" t="s">
        <v>537</v>
      </c>
      <c r="B18" s="182" t="s">
        <v>132</v>
      </c>
      <c r="C18" s="208">
        <v>-0.60308200000000001</v>
      </c>
      <c r="D18" s="208">
        <v>0.57249585713999995</v>
      </c>
      <c r="E18" s="208">
        <v>-6.3438193547999996E-2</v>
      </c>
      <c r="F18" s="208">
        <v>-0.56190023333000005</v>
      </c>
      <c r="G18" s="208">
        <v>-0.58779551613000003</v>
      </c>
      <c r="H18" s="208">
        <v>-0.91084686667000003</v>
      </c>
      <c r="I18" s="208">
        <v>-0.38181922581</v>
      </c>
      <c r="J18" s="208">
        <v>-1.1640393548000001</v>
      </c>
      <c r="K18" s="208">
        <v>-1.2335509333000001</v>
      </c>
      <c r="L18" s="208">
        <v>-2.2473516774000002</v>
      </c>
      <c r="M18" s="208">
        <v>-2.4962911999999999</v>
      </c>
      <c r="N18" s="208">
        <v>-0.11055841935000001</v>
      </c>
      <c r="O18" s="208">
        <v>0.13349525806000001</v>
      </c>
      <c r="P18" s="208">
        <v>0.55514828570999997</v>
      </c>
      <c r="Q18" s="208">
        <v>-0.24969751612999999</v>
      </c>
      <c r="R18" s="208">
        <v>0.24072879999999999</v>
      </c>
      <c r="S18" s="208">
        <v>-2.0446290645</v>
      </c>
      <c r="T18" s="208">
        <v>-1.2346475667000001</v>
      </c>
      <c r="U18" s="208">
        <v>-1.4466413547999999</v>
      </c>
      <c r="V18" s="208">
        <v>-1.3026808387</v>
      </c>
      <c r="W18" s="208">
        <v>-0.94616643332999995</v>
      </c>
      <c r="X18" s="208">
        <v>-3.0404678387000001</v>
      </c>
      <c r="Y18" s="208">
        <v>-2.4585826332999998</v>
      </c>
      <c r="Z18" s="208">
        <v>-1.4672581935</v>
      </c>
      <c r="AA18" s="208">
        <v>1.0938961313</v>
      </c>
      <c r="AB18" s="208">
        <v>-1.0716350354999999</v>
      </c>
      <c r="AC18" s="208">
        <v>-0.35506961612999999</v>
      </c>
      <c r="AD18" s="208">
        <v>-9.9924333333000007E-3</v>
      </c>
      <c r="AE18" s="208">
        <v>0.40844274676999998</v>
      </c>
      <c r="AF18" s="208">
        <v>-0.94046746332999998</v>
      </c>
      <c r="AG18" s="208">
        <v>-1.2380764845000001</v>
      </c>
      <c r="AH18" s="208">
        <v>-0.59130919193999998</v>
      </c>
      <c r="AI18" s="208">
        <v>-0.54861417000000001</v>
      </c>
      <c r="AJ18" s="208">
        <v>-2.7326619070999998</v>
      </c>
      <c r="AK18" s="208">
        <v>-0.20781249667000001</v>
      </c>
      <c r="AL18" s="208">
        <v>0.44259067483999998</v>
      </c>
      <c r="AM18" s="208">
        <v>-0.53510674193999996</v>
      </c>
      <c r="AN18" s="208">
        <v>-0.26126914286000003</v>
      </c>
      <c r="AO18" s="208">
        <v>1.5138091935</v>
      </c>
      <c r="AP18" s="208">
        <v>-1.4032112667000001</v>
      </c>
      <c r="AQ18" s="208">
        <v>-0.14879509677</v>
      </c>
      <c r="AR18" s="208">
        <v>-0.20931316666999999</v>
      </c>
      <c r="AS18" s="208">
        <v>-0.43331393548000002</v>
      </c>
      <c r="AT18" s="208">
        <v>-0.33407696774000001</v>
      </c>
      <c r="AU18" s="208">
        <v>0.12560596667000001</v>
      </c>
      <c r="AV18" s="208">
        <v>-1.6815146452</v>
      </c>
      <c r="AW18" s="208">
        <v>-2.3872750332999999</v>
      </c>
      <c r="AX18" s="208">
        <v>0.23012338709999999</v>
      </c>
      <c r="AY18" s="208">
        <v>-0.89932701014000005</v>
      </c>
      <c r="AZ18" s="208">
        <v>0.80361848571000005</v>
      </c>
      <c r="BA18" s="324">
        <v>1.0675600000000001</v>
      </c>
      <c r="BB18" s="324">
        <v>-0.45241819999999999</v>
      </c>
      <c r="BC18" s="324">
        <v>-0.49096919999999999</v>
      </c>
      <c r="BD18" s="324">
        <v>-0.54536589999999996</v>
      </c>
      <c r="BE18" s="324">
        <v>1.1049960000000001</v>
      </c>
      <c r="BF18" s="324">
        <v>1.264119</v>
      </c>
      <c r="BG18" s="324">
        <v>-0.77758709999999998</v>
      </c>
      <c r="BH18" s="324">
        <v>-1.280138</v>
      </c>
      <c r="BI18" s="324">
        <v>0.97465889999999999</v>
      </c>
      <c r="BJ18" s="324">
        <v>-0.98137160000000001</v>
      </c>
      <c r="BK18" s="324">
        <v>2.1405599999999998</v>
      </c>
      <c r="BL18" s="324">
        <v>1.466132</v>
      </c>
      <c r="BM18" s="324">
        <v>-0.70235389999999998</v>
      </c>
      <c r="BN18" s="324">
        <v>-0.5514211</v>
      </c>
      <c r="BO18" s="324">
        <v>-0.83223309999999995</v>
      </c>
      <c r="BP18" s="324">
        <v>0.83710379999999995</v>
      </c>
      <c r="BQ18" s="324">
        <v>0.98208410000000002</v>
      </c>
      <c r="BR18" s="324">
        <v>0.69073300000000004</v>
      </c>
      <c r="BS18" s="324">
        <v>-1.3920319999999999</v>
      </c>
      <c r="BT18" s="324">
        <v>-1.4305870000000001</v>
      </c>
      <c r="BU18" s="324">
        <v>-1.3754690000000001</v>
      </c>
      <c r="BV18" s="324">
        <v>-0.3973508</v>
      </c>
    </row>
    <row r="19" spans="1:74" ht="11.1" customHeight="1" x14ac:dyDescent="0.2">
      <c r="A19" s="77" t="s">
        <v>769</v>
      </c>
      <c r="B19" s="182" t="s">
        <v>424</v>
      </c>
      <c r="C19" s="208">
        <v>107.77206452</v>
      </c>
      <c r="D19" s="208">
        <v>96.811392857000001</v>
      </c>
      <c r="E19" s="208">
        <v>90.216387096999995</v>
      </c>
      <c r="F19" s="208">
        <v>78.349366666999998</v>
      </c>
      <c r="G19" s="208">
        <v>66.290935484000002</v>
      </c>
      <c r="H19" s="208">
        <v>68.771466666999999</v>
      </c>
      <c r="I19" s="208">
        <v>75.829612902999997</v>
      </c>
      <c r="J19" s="208">
        <v>74.639838710000006</v>
      </c>
      <c r="K19" s="208">
        <v>71.868766667000003</v>
      </c>
      <c r="L19" s="208">
        <v>73.737193547999993</v>
      </c>
      <c r="M19" s="208">
        <v>90.531400000000005</v>
      </c>
      <c r="N19" s="208">
        <v>96.758354839000006</v>
      </c>
      <c r="O19" s="208">
        <v>110.46132258</v>
      </c>
      <c r="P19" s="208">
        <v>107.82567856999999</v>
      </c>
      <c r="Q19" s="208">
        <v>94.445516128999998</v>
      </c>
      <c r="R19" s="208">
        <v>73.746166666999997</v>
      </c>
      <c r="S19" s="208">
        <v>68.838225805999997</v>
      </c>
      <c r="T19" s="208">
        <v>70.644666666999996</v>
      </c>
      <c r="U19" s="208">
        <v>77.222709676999997</v>
      </c>
      <c r="V19" s="208">
        <v>78.513677419000004</v>
      </c>
      <c r="W19" s="208">
        <v>73.541733332999996</v>
      </c>
      <c r="X19" s="208">
        <v>74.404645161000005</v>
      </c>
      <c r="Y19" s="208">
        <v>92.791799999999995</v>
      </c>
      <c r="Z19" s="208">
        <v>102.28116129</v>
      </c>
      <c r="AA19" s="208">
        <v>106.99520364999999</v>
      </c>
      <c r="AB19" s="208">
        <v>105.35575483</v>
      </c>
      <c r="AC19" s="208">
        <v>87.680844931999999</v>
      </c>
      <c r="AD19" s="208">
        <v>75.074798900000005</v>
      </c>
      <c r="AE19" s="208">
        <v>66.721862876000003</v>
      </c>
      <c r="AF19" s="208">
        <v>70.828972637000007</v>
      </c>
      <c r="AG19" s="208">
        <v>79.400380451000004</v>
      </c>
      <c r="AH19" s="208">
        <v>77.308176259999996</v>
      </c>
      <c r="AI19" s="208">
        <v>71.638956829999998</v>
      </c>
      <c r="AJ19" s="208">
        <v>74.609075931999996</v>
      </c>
      <c r="AK19" s="208">
        <v>81.297257603000006</v>
      </c>
      <c r="AL19" s="208">
        <v>102.56265832</v>
      </c>
      <c r="AM19" s="208">
        <v>106.20301994</v>
      </c>
      <c r="AN19" s="208">
        <v>108.63419881999999</v>
      </c>
      <c r="AO19" s="208">
        <v>84.373199870999997</v>
      </c>
      <c r="AP19" s="208">
        <v>74.615446300000002</v>
      </c>
      <c r="AQ19" s="208">
        <v>67.549662065000007</v>
      </c>
      <c r="AR19" s="208">
        <v>73.820530199999993</v>
      </c>
      <c r="AS19" s="208">
        <v>77.023698128999996</v>
      </c>
      <c r="AT19" s="208">
        <v>77.754323322999994</v>
      </c>
      <c r="AU19" s="208">
        <v>70.350279366999999</v>
      </c>
      <c r="AV19" s="208">
        <v>72.193728934999996</v>
      </c>
      <c r="AW19" s="208">
        <v>88.688645233000003</v>
      </c>
      <c r="AX19" s="208">
        <v>96.127743160999998</v>
      </c>
      <c r="AY19" s="208">
        <v>115.25866000000001</v>
      </c>
      <c r="AZ19" s="208">
        <v>107.54355099999999</v>
      </c>
      <c r="BA19" s="324">
        <v>87.576710000000006</v>
      </c>
      <c r="BB19" s="324">
        <v>75.369560000000007</v>
      </c>
      <c r="BC19" s="324">
        <v>67.604429999999994</v>
      </c>
      <c r="BD19" s="324">
        <v>73.253190000000004</v>
      </c>
      <c r="BE19" s="324">
        <v>79.310670000000002</v>
      </c>
      <c r="BF19" s="324">
        <v>77.64837</v>
      </c>
      <c r="BG19" s="324">
        <v>71.343850000000003</v>
      </c>
      <c r="BH19" s="324">
        <v>73.677459999999996</v>
      </c>
      <c r="BI19" s="324">
        <v>86.61506</v>
      </c>
      <c r="BJ19" s="324">
        <v>101.086</v>
      </c>
      <c r="BK19" s="324">
        <v>109.0587</v>
      </c>
      <c r="BL19" s="324">
        <v>104.5368</v>
      </c>
      <c r="BM19" s="324">
        <v>88.222179999999994</v>
      </c>
      <c r="BN19" s="324">
        <v>75.903040000000004</v>
      </c>
      <c r="BO19" s="324">
        <v>68.739729999999994</v>
      </c>
      <c r="BP19" s="324">
        <v>74.444990000000004</v>
      </c>
      <c r="BQ19" s="324">
        <v>79.859979999999993</v>
      </c>
      <c r="BR19" s="324">
        <v>78.309219999999996</v>
      </c>
      <c r="BS19" s="324">
        <v>71.849130000000002</v>
      </c>
      <c r="BT19" s="324">
        <v>73.794139999999999</v>
      </c>
      <c r="BU19" s="324">
        <v>86.614990000000006</v>
      </c>
      <c r="BV19" s="324">
        <v>100.8143</v>
      </c>
    </row>
    <row r="20" spans="1:74" ht="11.1" customHeight="1" x14ac:dyDescent="0.2">
      <c r="A20" s="77"/>
      <c r="B20" s="182"/>
      <c r="C20" s="208"/>
      <c r="D20" s="208"/>
      <c r="E20" s="208"/>
      <c r="F20" s="208"/>
      <c r="G20" s="208"/>
      <c r="H20" s="208"/>
      <c r="I20" s="208"/>
      <c r="J20" s="208"/>
      <c r="K20" s="208"/>
      <c r="L20" s="208"/>
      <c r="M20" s="208"/>
      <c r="N20" s="208"/>
      <c r="O20" s="208"/>
      <c r="P20" s="208"/>
      <c r="Q20" s="208"/>
      <c r="R20" s="208"/>
      <c r="S20" s="208"/>
      <c r="T20" s="208"/>
      <c r="U20" s="208"/>
      <c r="V20" s="208"/>
      <c r="W20" s="208"/>
      <c r="X20" s="208"/>
      <c r="Y20" s="208"/>
      <c r="Z20" s="208"/>
      <c r="AA20" s="208"/>
      <c r="AB20" s="208"/>
      <c r="AC20" s="208"/>
      <c r="AD20" s="208"/>
      <c r="AE20" s="208"/>
      <c r="AF20" s="208"/>
      <c r="AG20" s="208"/>
      <c r="AH20" s="208"/>
      <c r="AI20" s="208"/>
      <c r="AJ20" s="208"/>
      <c r="AK20" s="208"/>
      <c r="AL20" s="208"/>
      <c r="AM20" s="208"/>
      <c r="AN20" s="208"/>
      <c r="AO20" s="208"/>
      <c r="AP20" s="208"/>
      <c r="AQ20" s="208"/>
      <c r="AR20" s="208"/>
      <c r="AS20" s="208"/>
      <c r="AT20" s="208"/>
      <c r="AU20" s="208"/>
      <c r="AV20" s="208"/>
      <c r="AW20" s="208"/>
      <c r="AX20" s="208"/>
      <c r="AY20" s="208"/>
      <c r="AZ20" s="208"/>
      <c r="BA20" s="324"/>
      <c r="BB20" s="324"/>
      <c r="BC20" s="324"/>
      <c r="BD20" s="324"/>
      <c r="BE20" s="324"/>
      <c r="BF20" s="324"/>
      <c r="BG20" s="324"/>
      <c r="BH20" s="324"/>
      <c r="BI20" s="324"/>
      <c r="BJ20" s="324"/>
      <c r="BK20" s="324"/>
      <c r="BL20" s="324"/>
      <c r="BM20" s="324"/>
      <c r="BN20" s="324"/>
      <c r="BO20" s="324"/>
      <c r="BP20" s="324"/>
      <c r="BQ20" s="324"/>
      <c r="BR20" s="324"/>
      <c r="BS20" s="324"/>
      <c r="BT20" s="324"/>
      <c r="BU20" s="324"/>
      <c r="BV20" s="324"/>
    </row>
    <row r="21" spans="1:74" ht="11.1" customHeight="1" x14ac:dyDescent="0.2">
      <c r="A21" s="71"/>
      <c r="B21" s="78" t="s">
        <v>777</v>
      </c>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223"/>
      <c r="AZ21" s="223"/>
      <c r="BA21" s="355"/>
      <c r="BB21" s="355"/>
      <c r="BC21" s="355"/>
      <c r="BD21" s="355"/>
      <c r="BE21" s="355"/>
      <c r="BF21" s="355"/>
      <c r="BG21" s="355"/>
      <c r="BH21" s="355"/>
      <c r="BI21" s="355"/>
      <c r="BJ21" s="355"/>
      <c r="BK21" s="355"/>
      <c r="BL21" s="355"/>
      <c r="BM21" s="355"/>
      <c r="BN21" s="355"/>
      <c r="BO21" s="355"/>
      <c r="BP21" s="355"/>
      <c r="BQ21" s="355"/>
      <c r="BR21" s="355"/>
      <c r="BS21" s="355"/>
      <c r="BT21" s="355"/>
      <c r="BU21" s="355"/>
      <c r="BV21" s="355"/>
    </row>
    <row r="22" spans="1:74" ht="11.1" customHeight="1" x14ac:dyDescent="0.2">
      <c r="A22" s="76" t="s">
        <v>538</v>
      </c>
      <c r="B22" s="182" t="s">
        <v>426</v>
      </c>
      <c r="C22" s="208">
        <v>31.654032258000001</v>
      </c>
      <c r="D22" s="208">
        <v>24.638785714000001</v>
      </c>
      <c r="E22" s="208">
        <v>21.270612903</v>
      </c>
      <c r="F22" s="208">
        <v>14.694900000000001</v>
      </c>
      <c r="G22" s="208">
        <v>5.4522258065000004</v>
      </c>
      <c r="H22" s="208">
        <v>3.9748000000000001</v>
      </c>
      <c r="I22" s="208">
        <v>3.4167096774000001</v>
      </c>
      <c r="J22" s="208">
        <v>3.2187096774000001</v>
      </c>
      <c r="K22" s="208">
        <v>3.7439</v>
      </c>
      <c r="L22" s="208">
        <v>8.2360645161000008</v>
      </c>
      <c r="M22" s="208">
        <v>19.965900000000001</v>
      </c>
      <c r="N22" s="208">
        <v>24.696129032000002</v>
      </c>
      <c r="O22" s="208">
        <v>30.767322580999998</v>
      </c>
      <c r="P22" s="208">
        <v>28.897571428999999</v>
      </c>
      <c r="Q22" s="208">
        <v>22.210225806</v>
      </c>
      <c r="R22" s="208">
        <v>10.952666667000001</v>
      </c>
      <c r="S22" s="208">
        <v>6.8518387097</v>
      </c>
      <c r="T22" s="208">
        <v>4.3071333333000004</v>
      </c>
      <c r="U22" s="208">
        <v>3.6051935483999999</v>
      </c>
      <c r="V22" s="208">
        <v>3.2869032258000002</v>
      </c>
      <c r="W22" s="208">
        <v>3.6613333333</v>
      </c>
      <c r="X22" s="208">
        <v>7.4740322581000003</v>
      </c>
      <c r="Y22" s="208">
        <v>19.6358</v>
      </c>
      <c r="Z22" s="208">
        <v>24.277806452</v>
      </c>
      <c r="AA22" s="208">
        <v>26.607612903</v>
      </c>
      <c r="AB22" s="208">
        <v>25.417448275999998</v>
      </c>
      <c r="AC22" s="208">
        <v>16.993838709999999</v>
      </c>
      <c r="AD22" s="208">
        <v>12.601633333000001</v>
      </c>
      <c r="AE22" s="208">
        <v>7.6315483870999996</v>
      </c>
      <c r="AF22" s="208">
        <v>4.5372000000000003</v>
      </c>
      <c r="AG22" s="208">
        <v>3.8106774194000002</v>
      </c>
      <c r="AH22" s="208">
        <v>3.5102903226</v>
      </c>
      <c r="AI22" s="208">
        <v>4.2174666667</v>
      </c>
      <c r="AJ22" s="208">
        <v>7.8039677419000002</v>
      </c>
      <c r="AK22" s="208">
        <v>14.660866667000001</v>
      </c>
      <c r="AL22" s="208">
        <v>25.793193548000001</v>
      </c>
      <c r="AM22" s="208">
        <v>28.296419355000001</v>
      </c>
      <c r="AN22" s="208">
        <v>30.912571429</v>
      </c>
      <c r="AO22" s="208">
        <v>18.314741935000001</v>
      </c>
      <c r="AP22" s="208">
        <v>11.2807</v>
      </c>
      <c r="AQ22" s="208">
        <v>6.9524516129</v>
      </c>
      <c r="AR22" s="208">
        <v>4.2659333332999996</v>
      </c>
      <c r="AS22" s="208">
        <v>3.6024193547999999</v>
      </c>
      <c r="AT22" s="208">
        <v>3.4028709677000002</v>
      </c>
      <c r="AU22" s="208">
        <v>3.8683999999999998</v>
      </c>
      <c r="AV22" s="208">
        <v>6.159516129</v>
      </c>
      <c r="AW22" s="208">
        <v>15.772866667000001</v>
      </c>
      <c r="AX22" s="208">
        <v>21.400580645000002</v>
      </c>
      <c r="AY22" s="208">
        <v>31.481660000000002</v>
      </c>
      <c r="AZ22" s="208">
        <v>28.72794</v>
      </c>
      <c r="BA22" s="324">
        <v>19.442550000000001</v>
      </c>
      <c r="BB22" s="324">
        <v>12.217890000000001</v>
      </c>
      <c r="BC22" s="324">
        <v>7.1701769999999998</v>
      </c>
      <c r="BD22" s="324">
        <v>4.5204959999999996</v>
      </c>
      <c r="BE22" s="324">
        <v>3.8506520000000002</v>
      </c>
      <c r="BF22" s="324">
        <v>3.3505859999999998</v>
      </c>
      <c r="BG22" s="324">
        <v>4.004264</v>
      </c>
      <c r="BH22" s="324">
        <v>7.3774389999999999</v>
      </c>
      <c r="BI22" s="324">
        <v>15.74117</v>
      </c>
      <c r="BJ22" s="324">
        <v>25.366820000000001</v>
      </c>
      <c r="BK22" s="324">
        <v>29.133430000000001</v>
      </c>
      <c r="BL22" s="324">
        <v>27.371510000000001</v>
      </c>
      <c r="BM22" s="324">
        <v>19.56701</v>
      </c>
      <c r="BN22" s="324">
        <v>12.255269999999999</v>
      </c>
      <c r="BO22" s="324">
        <v>7.1117410000000003</v>
      </c>
      <c r="BP22" s="324">
        <v>4.7135069999999999</v>
      </c>
      <c r="BQ22" s="324">
        <v>3.8446349999999998</v>
      </c>
      <c r="BR22" s="324">
        <v>3.4447420000000002</v>
      </c>
      <c r="BS22" s="324">
        <v>4.0970430000000002</v>
      </c>
      <c r="BT22" s="324">
        <v>7.3351160000000002</v>
      </c>
      <c r="BU22" s="324">
        <v>15.666639999999999</v>
      </c>
      <c r="BV22" s="324">
        <v>25.246939999999999</v>
      </c>
    </row>
    <row r="23" spans="1:74" ht="11.1" customHeight="1" x14ac:dyDescent="0.2">
      <c r="A23" s="76" t="s">
        <v>539</v>
      </c>
      <c r="B23" s="182" t="s">
        <v>427</v>
      </c>
      <c r="C23" s="208">
        <v>17.87</v>
      </c>
      <c r="D23" s="208">
        <v>15.150107143</v>
      </c>
      <c r="E23" s="208">
        <v>13.482032258</v>
      </c>
      <c r="F23" s="208">
        <v>10.061366667</v>
      </c>
      <c r="G23" s="208">
        <v>5.2821935484000004</v>
      </c>
      <c r="H23" s="208">
        <v>4.7466999999999997</v>
      </c>
      <c r="I23" s="208">
        <v>4.4378709677000003</v>
      </c>
      <c r="J23" s="208">
        <v>4.6121290323000004</v>
      </c>
      <c r="K23" s="208">
        <v>4.8867333332999996</v>
      </c>
      <c r="L23" s="208">
        <v>7.6570645161000002</v>
      </c>
      <c r="M23" s="208">
        <v>12.8752</v>
      </c>
      <c r="N23" s="208">
        <v>14.808612903</v>
      </c>
      <c r="O23" s="208">
        <v>17.881451612999999</v>
      </c>
      <c r="P23" s="208">
        <v>16.865928571000001</v>
      </c>
      <c r="Q23" s="208">
        <v>13.684870968</v>
      </c>
      <c r="R23" s="208">
        <v>8.2181999999999995</v>
      </c>
      <c r="S23" s="208">
        <v>5.9640645160999997</v>
      </c>
      <c r="T23" s="208">
        <v>4.8217333333000001</v>
      </c>
      <c r="U23" s="208">
        <v>4.5790322580999998</v>
      </c>
      <c r="V23" s="208">
        <v>4.5415161289999997</v>
      </c>
      <c r="W23" s="208">
        <v>4.7718999999999996</v>
      </c>
      <c r="X23" s="208">
        <v>6.9722580645000001</v>
      </c>
      <c r="Y23" s="208">
        <v>12.960766667</v>
      </c>
      <c r="Z23" s="208">
        <v>14.736000000000001</v>
      </c>
      <c r="AA23" s="208">
        <v>15.828258065</v>
      </c>
      <c r="AB23" s="208">
        <v>15.433413793</v>
      </c>
      <c r="AC23" s="208">
        <v>10.938064516000001</v>
      </c>
      <c r="AD23" s="208">
        <v>7.9367000000000001</v>
      </c>
      <c r="AE23" s="208">
        <v>5.2472580645000004</v>
      </c>
      <c r="AF23" s="208">
        <v>4.3928666666999998</v>
      </c>
      <c r="AG23" s="208">
        <v>4.1640322580999998</v>
      </c>
      <c r="AH23" s="208">
        <v>4.2315483871000001</v>
      </c>
      <c r="AI23" s="208">
        <v>4.7900999999999998</v>
      </c>
      <c r="AJ23" s="208">
        <v>6.7370967742000003</v>
      </c>
      <c r="AK23" s="208">
        <v>9.7852333333000008</v>
      </c>
      <c r="AL23" s="208">
        <v>14.644032257999999</v>
      </c>
      <c r="AM23" s="208">
        <v>15.857774193999999</v>
      </c>
      <c r="AN23" s="208">
        <v>17.559571428999998</v>
      </c>
      <c r="AO23" s="208">
        <v>11.441903226000001</v>
      </c>
      <c r="AP23" s="208">
        <v>8.1488333333000007</v>
      </c>
      <c r="AQ23" s="208">
        <v>5.8439677419000002</v>
      </c>
      <c r="AR23" s="208">
        <v>4.7163333332999997</v>
      </c>
      <c r="AS23" s="208">
        <v>4.5729032258000002</v>
      </c>
      <c r="AT23" s="208">
        <v>4.5331612902999998</v>
      </c>
      <c r="AU23" s="208">
        <v>4.9733000000000001</v>
      </c>
      <c r="AV23" s="208">
        <v>6.2749677419000003</v>
      </c>
      <c r="AW23" s="208">
        <v>11.097233333</v>
      </c>
      <c r="AX23" s="208">
        <v>12.887548387000001</v>
      </c>
      <c r="AY23" s="208">
        <v>18.0717</v>
      </c>
      <c r="AZ23" s="208">
        <v>16.72805</v>
      </c>
      <c r="BA23" s="324">
        <v>12.71841</v>
      </c>
      <c r="BB23" s="324">
        <v>8.7601779999999998</v>
      </c>
      <c r="BC23" s="324">
        <v>6.003571</v>
      </c>
      <c r="BD23" s="324">
        <v>5.175065</v>
      </c>
      <c r="BE23" s="324">
        <v>4.5787760000000004</v>
      </c>
      <c r="BF23" s="324">
        <v>4.776071</v>
      </c>
      <c r="BG23" s="324">
        <v>5.0302470000000001</v>
      </c>
      <c r="BH23" s="324">
        <v>6.436331</v>
      </c>
      <c r="BI23" s="324">
        <v>10.43112</v>
      </c>
      <c r="BJ23" s="324">
        <v>13.926489999999999</v>
      </c>
      <c r="BK23" s="324">
        <v>16.688479999999998</v>
      </c>
      <c r="BL23" s="324">
        <v>16.208130000000001</v>
      </c>
      <c r="BM23" s="324">
        <v>12.37092</v>
      </c>
      <c r="BN23" s="324">
        <v>8.869529</v>
      </c>
      <c r="BO23" s="324">
        <v>6.0220770000000003</v>
      </c>
      <c r="BP23" s="324">
        <v>5.1485799999999999</v>
      </c>
      <c r="BQ23" s="324">
        <v>4.5747540000000004</v>
      </c>
      <c r="BR23" s="324">
        <v>4.775055</v>
      </c>
      <c r="BS23" s="324">
        <v>5.0115340000000002</v>
      </c>
      <c r="BT23" s="324">
        <v>6.4300300000000004</v>
      </c>
      <c r="BU23" s="324">
        <v>10.412940000000001</v>
      </c>
      <c r="BV23" s="324">
        <v>13.875629999999999</v>
      </c>
    </row>
    <row r="24" spans="1:74" ht="11.1" customHeight="1" x14ac:dyDescent="0.2">
      <c r="A24" s="76" t="s">
        <v>541</v>
      </c>
      <c r="B24" s="182" t="s">
        <v>428</v>
      </c>
      <c r="C24" s="208">
        <v>25.232419355000001</v>
      </c>
      <c r="D24" s="208">
        <v>24.968071428999998</v>
      </c>
      <c r="E24" s="208">
        <v>23.802032258000001</v>
      </c>
      <c r="F24" s="208">
        <v>23.244599999999998</v>
      </c>
      <c r="G24" s="208">
        <v>21.63616129</v>
      </c>
      <c r="H24" s="208">
        <v>21.636800000000001</v>
      </c>
      <c r="I24" s="208">
        <v>21.540258065</v>
      </c>
      <c r="J24" s="208">
        <v>21.545580645000001</v>
      </c>
      <c r="K24" s="208">
        <v>21.901166666999998</v>
      </c>
      <c r="L24" s="208">
        <v>22.077935484000001</v>
      </c>
      <c r="M24" s="208">
        <v>24.5318</v>
      </c>
      <c r="N24" s="208">
        <v>24.770709676999999</v>
      </c>
      <c r="O24" s="208">
        <v>25.825290323000001</v>
      </c>
      <c r="P24" s="208">
        <v>25.673999999999999</v>
      </c>
      <c r="Q24" s="208">
        <v>24.195387097000001</v>
      </c>
      <c r="R24" s="208">
        <v>22.503333333</v>
      </c>
      <c r="S24" s="208">
        <v>21.770354838999999</v>
      </c>
      <c r="T24" s="208">
        <v>21.139833332999999</v>
      </c>
      <c r="U24" s="208">
        <v>20.953419355000001</v>
      </c>
      <c r="V24" s="208">
        <v>21.689451612999999</v>
      </c>
      <c r="W24" s="208">
        <v>21.4635</v>
      </c>
      <c r="X24" s="208">
        <v>22.050935484</v>
      </c>
      <c r="Y24" s="208">
        <v>24.487266667</v>
      </c>
      <c r="Z24" s="208">
        <v>25.126870967999999</v>
      </c>
      <c r="AA24" s="208">
        <v>25.136064516000001</v>
      </c>
      <c r="AB24" s="208">
        <v>24.956379309999999</v>
      </c>
      <c r="AC24" s="208">
        <v>22.892516129000001</v>
      </c>
      <c r="AD24" s="208">
        <v>21.095300000000002</v>
      </c>
      <c r="AE24" s="208">
        <v>19.880064516000001</v>
      </c>
      <c r="AF24" s="208">
        <v>20.004300000000001</v>
      </c>
      <c r="AG24" s="208">
        <v>20.420903226</v>
      </c>
      <c r="AH24" s="208">
        <v>20.908967742000002</v>
      </c>
      <c r="AI24" s="208">
        <v>21.440200000000001</v>
      </c>
      <c r="AJ24" s="208">
        <v>22.118483870999999</v>
      </c>
      <c r="AK24" s="208">
        <v>23.371200000000002</v>
      </c>
      <c r="AL24" s="208">
        <v>25.083419355</v>
      </c>
      <c r="AM24" s="208">
        <v>25.253064515999998</v>
      </c>
      <c r="AN24" s="208">
        <v>23.717035714000001</v>
      </c>
      <c r="AO24" s="208">
        <v>22.454580645</v>
      </c>
      <c r="AP24" s="208">
        <v>22.336600000000001</v>
      </c>
      <c r="AQ24" s="208">
        <v>21.015677418999999</v>
      </c>
      <c r="AR24" s="208">
        <v>21.044133333000001</v>
      </c>
      <c r="AS24" s="208">
        <v>21.245548386999999</v>
      </c>
      <c r="AT24" s="208">
        <v>21.338612903000001</v>
      </c>
      <c r="AU24" s="208">
        <v>20.796600000000002</v>
      </c>
      <c r="AV24" s="208">
        <v>21.609451613000001</v>
      </c>
      <c r="AW24" s="208">
        <v>24.084766667</v>
      </c>
      <c r="AX24" s="208">
        <v>24.680516129000001</v>
      </c>
      <c r="AY24" s="208">
        <v>25.782889999999998</v>
      </c>
      <c r="AZ24" s="208">
        <v>24.76408</v>
      </c>
      <c r="BA24" s="324">
        <v>23.54571</v>
      </c>
      <c r="BB24" s="324">
        <v>22.771409999999999</v>
      </c>
      <c r="BC24" s="324">
        <v>21.93008</v>
      </c>
      <c r="BD24" s="324">
        <v>21.739879999999999</v>
      </c>
      <c r="BE24" s="324">
        <v>21.88475</v>
      </c>
      <c r="BF24" s="324">
        <v>22.17998</v>
      </c>
      <c r="BG24" s="324">
        <v>22.591889999999999</v>
      </c>
      <c r="BH24" s="324">
        <v>23.527370000000001</v>
      </c>
      <c r="BI24" s="324">
        <v>25.239930000000001</v>
      </c>
      <c r="BJ24" s="324">
        <v>25.960650000000001</v>
      </c>
      <c r="BK24" s="324">
        <v>25.568110000000001</v>
      </c>
      <c r="BL24" s="324">
        <v>25.02047</v>
      </c>
      <c r="BM24" s="324">
        <v>23.678599999999999</v>
      </c>
      <c r="BN24" s="324">
        <v>22.92051</v>
      </c>
      <c r="BO24" s="324">
        <v>22.177050000000001</v>
      </c>
      <c r="BP24" s="324">
        <v>21.79063</v>
      </c>
      <c r="BQ24" s="324">
        <v>21.83408</v>
      </c>
      <c r="BR24" s="324">
        <v>22.242979999999999</v>
      </c>
      <c r="BS24" s="324">
        <v>22.936689999999999</v>
      </c>
      <c r="BT24" s="324">
        <v>23.869319999999998</v>
      </c>
      <c r="BU24" s="324">
        <v>25.62424</v>
      </c>
      <c r="BV24" s="324">
        <v>26.120470000000001</v>
      </c>
    </row>
    <row r="25" spans="1:74" ht="11.1" customHeight="1" x14ac:dyDescent="0.2">
      <c r="A25" s="76" t="s">
        <v>542</v>
      </c>
      <c r="B25" s="182" t="s">
        <v>133</v>
      </c>
      <c r="C25" s="208">
        <v>25.358223129999999</v>
      </c>
      <c r="D25" s="208">
        <v>24.646943570000001</v>
      </c>
      <c r="E25" s="208">
        <v>24.407165899999999</v>
      </c>
      <c r="F25" s="208">
        <v>23.466336600000002</v>
      </c>
      <c r="G25" s="208">
        <v>27.359657349999999</v>
      </c>
      <c r="H25" s="208">
        <v>31.75476553</v>
      </c>
      <c r="I25" s="208">
        <v>39.473176940000002</v>
      </c>
      <c r="J25" s="208">
        <v>38.247505320000002</v>
      </c>
      <c r="K25" s="208">
        <v>34.330478200000002</v>
      </c>
      <c r="L25" s="208">
        <v>28.643328350000001</v>
      </c>
      <c r="M25" s="208">
        <v>25.435547700000001</v>
      </c>
      <c r="N25" s="208">
        <v>24.591489289999998</v>
      </c>
      <c r="O25" s="208">
        <v>27.371593229999998</v>
      </c>
      <c r="P25" s="208">
        <v>27.832502860000002</v>
      </c>
      <c r="Q25" s="208">
        <v>26.242776899999999</v>
      </c>
      <c r="R25" s="208">
        <v>24.656012100000002</v>
      </c>
      <c r="S25" s="208">
        <v>26.970561</v>
      </c>
      <c r="T25" s="208">
        <v>33.018746499999999</v>
      </c>
      <c r="U25" s="208">
        <v>40.473126710000003</v>
      </c>
      <c r="V25" s="208">
        <v>41.222715000000001</v>
      </c>
      <c r="W25" s="208">
        <v>36.025827700000001</v>
      </c>
      <c r="X25" s="208">
        <v>30.215086769999999</v>
      </c>
      <c r="Y25" s="208">
        <v>27.295588670000001</v>
      </c>
      <c r="Z25" s="208">
        <v>29.40414848</v>
      </c>
      <c r="AA25" s="208">
        <v>30.593493970000001</v>
      </c>
      <c r="AB25" s="208">
        <v>30.77954793</v>
      </c>
      <c r="AC25" s="208">
        <v>28.694715899999998</v>
      </c>
      <c r="AD25" s="208">
        <v>25.897369900000001</v>
      </c>
      <c r="AE25" s="208">
        <v>26.977830650000001</v>
      </c>
      <c r="AF25" s="208">
        <v>34.682076969999997</v>
      </c>
      <c r="AG25" s="208">
        <v>43.374767579999997</v>
      </c>
      <c r="AH25" s="208">
        <v>41.132208550000001</v>
      </c>
      <c r="AI25" s="208">
        <v>33.829027830000001</v>
      </c>
      <c r="AJ25" s="208">
        <v>30.547140479999999</v>
      </c>
      <c r="AK25" s="208">
        <v>25.70752427</v>
      </c>
      <c r="AL25" s="208">
        <v>28.523529320000002</v>
      </c>
      <c r="AM25" s="208">
        <v>28.139858676999999</v>
      </c>
      <c r="AN25" s="208">
        <v>28.105676964000001</v>
      </c>
      <c r="AO25" s="208">
        <v>24.25742571</v>
      </c>
      <c r="AP25" s="208">
        <v>25.192583967000001</v>
      </c>
      <c r="AQ25" s="208">
        <v>26.325275000000001</v>
      </c>
      <c r="AR25" s="208">
        <v>36.163267867000002</v>
      </c>
      <c r="AS25" s="208">
        <v>39.844117515999997</v>
      </c>
      <c r="AT25" s="208">
        <v>40.661581419000001</v>
      </c>
      <c r="AU25" s="208">
        <v>33.172783699999997</v>
      </c>
      <c r="AV25" s="208">
        <v>30.440245096999998</v>
      </c>
      <c r="AW25" s="208">
        <v>29.404249567000001</v>
      </c>
      <c r="AX25" s="208">
        <v>28.576872225999999</v>
      </c>
      <c r="AY25" s="208">
        <v>30.73002</v>
      </c>
      <c r="AZ25" s="208">
        <v>28.43085</v>
      </c>
      <c r="BA25" s="324">
        <v>23.641210000000001</v>
      </c>
      <c r="BB25" s="324">
        <v>23.804320000000001</v>
      </c>
      <c r="BC25" s="324">
        <v>24.939219999999999</v>
      </c>
      <c r="BD25" s="324">
        <v>34.046669999999999</v>
      </c>
      <c r="BE25" s="324">
        <v>41.00488</v>
      </c>
      <c r="BF25" s="324">
        <v>39.38438</v>
      </c>
      <c r="BG25" s="324">
        <v>31.955919999999999</v>
      </c>
      <c r="BH25" s="324">
        <v>28.477879999999999</v>
      </c>
      <c r="BI25" s="324">
        <v>26.872060000000001</v>
      </c>
      <c r="BJ25" s="324">
        <v>27.000830000000001</v>
      </c>
      <c r="BK25" s="324">
        <v>28.564229999999998</v>
      </c>
      <c r="BL25" s="324">
        <v>26.984259999999999</v>
      </c>
      <c r="BM25" s="324">
        <v>24.20871</v>
      </c>
      <c r="BN25" s="324">
        <v>23.872890000000002</v>
      </c>
      <c r="BO25" s="324">
        <v>25.67604</v>
      </c>
      <c r="BP25" s="324">
        <v>34.829689999999999</v>
      </c>
      <c r="BQ25" s="324">
        <v>41.440359999999998</v>
      </c>
      <c r="BR25" s="324">
        <v>39.71828</v>
      </c>
      <c r="BS25" s="324">
        <v>31.89263</v>
      </c>
      <c r="BT25" s="324">
        <v>28.171299999999999</v>
      </c>
      <c r="BU25" s="324">
        <v>26.46641</v>
      </c>
      <c r="BV25" s="324">
        <v>26.64199</v>
      </c>
    </row>
    <row r="26" spans="1:74" ht="11.1" customHeight="1" x14ac:dyDescent="0.2">
      <c r="A26" s="76" t="s">
        <v>540</v>
      </c>
      <c r="B26" s="182" t="s">
        <v>429</v>
      </c>
      <c r="C26" s="208">
        <v>4.3351290323000002</v>
      </c>
      <c r="D26" s="208">
        <v>4.4257142856999998</v>
      </c>
      <c r="E26" s="208">
        <v>4.4773548387000002</v>
      </c>
      <c r="F26" s="208">
        <v>4.4697666667</v>
      </c>
      <c r="G26" s="208">
        <v>4.5211612903000002</v>
      </c>
      <c r="H26" s="208">
        <v>4.5440333332999998</v>
      </c>
      <c r="I26" s="208">
        <v>4.6345483870999997</v>
      </c>
      <c r="J26" s="208">
        <v>4.7279999999999998</v>
      </c>
      <c r="K26" s="208">
        <v>4.8055666666999999</v>
      </c>
      <c r="L26" s="208">
        <v>4.8665161289999999</v>
      </c>
      <c r="M26" s="208">
        <v>4.9514666667</v>
      </c>
      <c r="N26" s="208">
        <v>4.9272258065000001</v>
      </c>
      <c r="O26" s="208">
        <v>4.7996774194</v>
      </c>
      <c r="P26" s="208">
        <v>4.8323571429000003</v>
      </c>
      <c r="Q26" s="208">
        <v>4.8544838710000002</v>
      </c>
      <c r="R26" s="208">
        <v>4.8779666666999999</v>
      </c>
      <c r="S26" s="208">
        <v>4.9151935483999996</v>
      </c>
      <c r="T26" s="208">
        <v>4.9287666666999996</v>
      </c>
      <c r="U26" s="208">
        <v>4.9559677419000003</v>
      </c>
      <c r="V26" s="208">
        <v>5.0764516128999997</v>
      </c>
      <c r="W26" s="208">
        <v>5.0958666667000001</v>
      </c>
      <c r="X26" s="208">
        <v>5.1406129032000001</v>
      </c>
      <c r="Y26" s="208">
        <v>5.2248999999999999</v>
      </c>
      <c r="Z26" s="208">
        <v>5.2190322581000004</v>
      </c>
      <c r="AA26" s="208">
        <v>5.1365483871000004</v>
      </c>
      <c r="AB26" s="208">
        <v>5.1305517241</v>
      </c>
      <c r="AC26" s="208">
        <v>5.1398387097000002</v>
      </c>
      <c r="AD26" s="208">
        <v>5.0047666667000001</v>
      </c>
      <c r="AE26" s="208">
        <v>4.7069354838999997</v>
      </c>
      <c r="AF26" s="208">
        <v>4.7740666666999996</v>
      </c>
      <c r="AG26" s="208">
        <v>4.8585806452</v>
      </c>
      <c r="AH26" s="208">
        <v>4.8429032257999998</v>
      </c>
      <c r="AI26" s="208">
        <v>4.8480999999999996</v>
      </c>
      <c r="AJ26" s="208">
        <v>4.8111290323000002</v>
      </c>
      <c r="AK26" s="208">
        <v>4.9593666667000003</v>
      </c>
      <c r="AL26" s="208">
        <v>4.9669354839000004</v>
      </c>
      <c r="AM26" s="208">
        <v>5.0017419355000001</v>
      </c>
      <c r="AN26" s="208">
        <v>4.6048214286000002</v>
      </c>
      <c r="AO26" s="208">
        <v>4.9718387097000001</v>
      </c>
      <c r="AP26" s="208">
        <v>5.0446</v>
      </c>
      <c r="AQ26" s="208">
        <v>5.0336774194</v>
      </c>
      <c r="AR26" s="208">
        <v>5.0449999999999999</v>
      </c>
      <c r="AS26" s="208">
        <v>5.0669677419000001</v>
      </c>
      <c r="AT26" s="208">
        <v>5.1022258064999999</v>
      </c>
      <c r="AU26" s="208">
        <v>5.0680333332999998</v>
      </c>
      <c r="AV26" s="208">
        <v>5.1774516128999997</v>
      </c>
      <c r="AW26" s="208">
        <v>5.2522666666999998</v>
      </c>
      <c r="AX26" s="208">
        <v>5.2590967741999997</v>
      </c>
      <c r="AY26" s="208">
        <v>5.1961069999999996</v>
      </c>
      <c r="AZ26" s="208">
        <v>5.1616169999999997</v>
      </c>
      <c r="BA26" s="324">
        <v>5.1835880000000003</v>
      </c>
      <c r="BB26" s="324">
        <v>5.1903930000000003</v>
      </c>
      <c r="BC26" s="324">
        <v>5.2020369999999998</v>
      </c>
      <c r="BD26" s="324">
        <v>5.2152669999999999</v>
      </c>
      <c r="BE26" s="324">
        <v>5.2245540000000004</v>
      </c>
      <c r="BF26" s="324">
        <v>5.2500140000000002</v>
      </c>
      <c r="BG26" s="324">
        <v>5.2777029999999998</v>
      </c>
      <c r="BH26" s="324">
        <v>5.2926529999999996</v>
      </c>
      <c r="BI26" s="324">
        <v>5.312138</v>
      </c>
      <c r="BJ26" s="324">
        <v>5.3138370000000004</v>
      </c>
      <c r="BK26" s="324">
        <v>5.3123550000000002</v>
      </c>
      <c r="BL26" s="324">
        <v>5.3184170000000002</v>
      </c>
      <c r="BM26" s="324">
        <v>5.3266220000000004</v>
      </c>
      <c r="BN26" s="324">
        <v>5.3396590000000002</v>
      </c>
      <c r="BO26" s="324">
        <v>5.352697</v>
      </c>
      <c r="BP26" s="324">
        <v>5.3663270000000001</v>
      </c>
      <c r="BQ26" s="324">
        <v>5.3816160000000002</v>
      </c>
      <c r="BR26" s="324">
        <v>5.3987369999999997</v>
      </c>
      <c r="BS26" s="324">
        <v>5.4162689999999998</v>
      </c>
      <c r="BT26" s="324">
        <v>5.4215989999999996</v>
      </c>
      <c r="BU26" s="324">
        <v>5.4315150000000001</v>
      </c>
      <c r="BV26" s="324">
        <v>5.4242470000000003</v>
      </c>
    </row>
    <row r="27" spans="1:74" ht="11.1" customHeight="1" x14ac:dyDescent="0.2">
      <c r="A27" s="76" t="s">
        <v>544</v>
      </c>
      <c r="B27" s="182" t="s">
        <v>807</v>
      </c>
      <c r="C27" s="208">
        <v>3.1874516128999999</v>
      </c>
      <c r="D27" s="208">
        <v>2.8468928570999998</v>
      </c>
      <c r="E27" s="208">
        <v>2.6420645161</v>
      </c>
      <c r="F27" s="208">
        <v>2.2766000000000002</v>
      </c>
      <c r="G27" s="208">
        <v>1.9034516129000001</v>
      </c>
      <c r="H27" s="208">
        <v>1.9791666667000001</v>
      </c>
      <c r="I27" s="208">
        <v>2.1939032258000002</v>
      </c>
      <c r="J27" s="208">
        <v>2.1543548387000002</v>
      </c>
      <c r="K27" s="208">
        <v>2.0665666667</v>
      </c>
      <c r="L27" s="208">
        <v>2.1222580645</v>
      </c>
      <c r="M27" s="208">
        <v>2.6371666667000002</v>
      </c>
      <c r="N27" s="208">
        <v>2.8298064516000001</v>
      </c>
      <c r="O27" s="208">
        <v>3.6702903226000001</v>
      </c>
      <c r="P27" s="208">
        <v>3.5776071428999998</v>
      </c>
      <c r="Q27" s="208">
        <v>3.1120645160999998</v>
      </c>
      <c r="R27" s="208">
        <v>2.3922333333000001</v>
      </c>
      <c r="S27" s="208">
        <v>2.2204516128999998</v>
      </c>
      <c r="T27" s="208">
        <v>2.2827333332999999</v>
      </c>
      <c r="U27" s="208">
        <v>2.5102903226</v>
      </c>
      <c r="V27" s="208">
        <v>2.5509354839</v>
      </c>
      <c r="W27" s="208">
        <v>2.3775666666999999</v>
      </c>
      <c r="X27" s="208">
        <v>2.4059677419000001</v>
      </c>
      <c r="Y27" s="208">
        <v>3.0417666667000001</v>
      </c>
      <c r="Z27" s="208">
        <v>3.3715806451999999</v>
      </c>
      <c r="AA27" s="208">
        <v>3.5590000000000002</v>
      </c>
      <c r="AB27" s="208">
        <v>3.5042068966</v>
      </c>
      <c r="AC27" s="208">
        <v>2.8876451613</v>
      </c>
      <c r="AD27" s="208">
        <v>2.4479000000000002</v>
      </c>
      <c r="AE27" s="208">
        <v>2.1770967741999998</v>
      </c>
      <c r="AF27" s="208">
        <v>2.3273333332999999</v>
      </c>
      <c r="AG27" s="208">
        <v>2.6502903226000001</v>
      </c>
      <c r="AH27" s="208">
        <v>2.5511290323</v>
      </c>
      <c r="AI27" s="208">
        <v>2.3729333332999998</v>
      </c>
      <c r="AJ27" s="208">
        <v>2.4601290322999998</v>
      </c>
      <c r="AK27" s="208">
        <v>2.6770666667</v>
      </c>
      <c r="AL27" s="208">
        <v>3.4154193548</v>
      </c>
      <c r="AM27" s="208">
        <v>3.5100322580999999</v>
      </c>
      <c r="AN27" s="208">
        <v>3.5903928570999999</v>
      </c>
      <c r="AO27" s="208">
        <v>2.7885806452000002</v>
      </c>
      <c r="AP27" s="208">
        <v>2.4660000000000002</v>
      </c>
      <c r="AQ27" s="208">
        <v>2.2324838709999999</v>
      </c>
      <c r="AR27" s="208">
        <v>2.4397333333</v>
      </c>
      <c r="AS27" s="208">
        <v>2.5456129031999999</v>
      </c>
      <c r="AT27" s="208">
        <v>2.5697419355000002</v>
      </c>
      <c r="AU27" s="208">
        <v>2.3250333332999999</v>
      </c>
      <c r="AV27" s="208">
        <v>2.3859677419</v>
      </c>
      <c r="AW27" s="208">
        <v>2.9311333333</v>
      </c>
      <c r="AX27" s="208">
        <v>3.177</v>
      </c>
      <c r="AY27" s="208">
        <v>3.8349829999999998</v>
      </c>
      <c r="AZ27" s="208">
        <v>3.5697139999999998</v>
      </c>
      <c r="BA27" s="324">
        <v>2.8839489999999999</v>
      </c>
      <c r="BB27" s="324">
        <v>2.4640659999999999</v>
      </c>
      <c r="BC27" s="324">
        <v>2.1980360000000001</v>
      </c>
      <c r="BD27" s="324">
        <v>2.3945120000000002</v>
      </c>
      <c r="BE27" s="324">
        <v>2.6057579999999998</v>
      </c>
      <c r="BF27" s="324">
        <v>2.5460410000000002</v>
      </c>
      <c r="BG27" s="324">
        <v>2.3225210000000001</v>
      </c>
      <c r="BH27" s="324">
        <v>2.4044819999999998</v>
      </c>
      <c r="BI27" s="324">
        <v>2.8573460000000002</v>
      </c>
      <c r="BJ27" s="324">
        <v>3.3560690000000002</v>
      </c>
      <c r="BK27" s="324">
        <v>3.6307779999999998</v>
      </c>
      <c r="BL27" s="324">
        <v>3.4726940000000002</v>
      </c>
      <c r="BM27" s="324">
        <v>2.9090240000000001</v>
      </c>
      <c r="BN27" s="324">
        <v>2.4838830000000001</v>
      </c>
      <c r="BO27" s="324">
        <v>2.2388330000000001</v>
      </c>
      <c r="BP27" s="324">
        <v>2.4349590000000001</v>
      </c>
      <c r="BQ27" s="324">
        <v>2.62324</v>
      </c>
      <c r="BR27" s="324">
        <v>2.56813</v>
      </c>
      <c r="BS27" s="324">
        <v>2.333666</v>
      </c>
      <c r="BT27" s="324">
        <v>2.4054700000000002</v>
      </c>
      <c r="BU27" s="324">
        <v>2.851944</v>
      </c>
      <c r="BV27" s="324">
        <v>3.343696</v>
      </c>
    </row>
    <row r="28" spans="1:74" ht="11.1" customHeight="1" x14ac:dyDescent="0.2">
      <c r="A28" s="76" t="s">
        <v>552</v>
      </c>
      <c r="B28" s="182" t="s">
        <v>430</v>
      </c>
      <c r="C28" s="208">
        <v>0.13809677418999999</v>
      </c>
      <c r="D28" s="208">
        <v>0.13810714286</v>
      </c>
      <c r="E28" s="208">
        <v>0.13809677418999999</v>
      </c>
      <c r="F28" s="208">
        <v>0.1381</v>
      </c>
      <c r="G28" s="208">
        <v>0.13809677418999999</v>
      </c>
      <c r="H28" s="208">
        <v>0.1381</v>
      </c>
      <c r="I28" s="208">
        <v>0.13809677418999999</v>
      </c>
      <c r="J28" s="208">
        <v>0.13809677418999999</v>
      </c>
      <c r="K28" s="208">
        <v>0.1381</v>
      </c>
      <c r="L28" s="208">
        <v>0.13809677418999999</v>
      </c>
      <c r="M28" s="208">
        <v>0.1381</v>
      </c>
      <c r="N28" s="208">
        <v>0.13809677418999999</v>
      </c>
      <c r="O28" s="208">
        <v>0.14564516128999999</v>
      </c>
      <c r="P28" s="208">
        <v>0.14564285714</v>
      </c>
      <c r="Q28" s="208">
        <v>0.14564516128999999</v>
      </c>
      <c r="R28" s="208">
        <v>0.14563333333</v>
      </c>
      <c r="S28" s="208">
        <v>0.14564516128999999</v>
      </c>
      <c r="T28" s="208">
        <v>0.14563333333</v>
      </c>
      <c r="U28" s="208">
        <v>0.14564516128999999</v>
      </c>
      <c r="V28" s="208">
        <v>0.14564516128999999</v>
      </c>
      <c r="W28" s="208">
        <v>0.14563333333</v>
      </c>
      <c r="X28" s="208">
        <v>0.14564516128999999</v>
      </c>
      <c r="Y28" s="208">
        <v>0.14563333333</v>
      </c>
      <c r="Z28" s="208">
        <v>0.14564516128999999</v>
      </c>
      <c r="AA28" s="208">
        <v>0.13422580645000001</v>
      </c>
      <c r="AB28" s="208">
        <v>0.13420689655000001</v>
      </c>
      <c r="AC28" s="208">
        <v>0.13422580645000001</v>
      </c>
      <c r="AD28" s="208">
        <v>9.1129000000000002E-2</v>
      </c>
      <c r="AE28" s="208">
        <v>0.101129</v>
      </c>
      <c r="AF28" s="208">
        <v>0.11112900000000001</v>
      </c>
      <c r="AG28" s="208">
        <v>0.121129</v>
      </c>
      <c r="AH28" s="208">
        <v>0.131129</v>
      </c>
      <c r="AI28" s="208">
        <v>0.141129</v>
      </c>
      <c r="AJ28" s="208">
        <v>0.131129</v>
      </c>
      <c r="AK28" s="208">
        <v>0.13600000000000001</v>
      </c>
      <c r="AL28" s="208">
        <v>0.136129</v>
      </c>
      <c r="AM28" s="208">
        <v>0.14412900000000001</v>
      </c>
      <c r="AN28" s="208">
        <v>0.14412900000000001</v>
      </c>
      <c r="AO28" s="208">
        <v>0.14412900000000001</v>
      </c>
      <c r="AP28" s="208">
        <v>0.14612900000000001</v>
      </c>
      <c r="AQ28" s="208">
        <v>0.14612900000000001</v>
      </c>
      <c r="AR28" s="208">
        <v>0.14612900000000001</v>
      </c>
      <c r="AS28" s="208">
        <v>0.14612900000000001</v>
      </c>
      <c r="AT28" s="208">
        <v>0.14612900000000001</v>
      </c>
      <c r="AU28" s="208">
        <v>0.14612900000000001</v>
      </c>
      <c r="AV28" s="208">
        <v>0.14612900000000001</v>
      </c>
      <c r="AW28" s="208">
        <v>0.14612900000000001</v>
      </c>
      <c r="AX28" s="208">
        <v>0.14612900000000001</v>
      </c>
      <c r="AY28" s="208">
        <v>0.1613</v>
      </c>
      <c r="AZ28" s="208">
        <v>0.1613</v>
      </c>
      <c r="BA28" s="324">
        <v>0.1613</v>
      </c>
      <c r="BB28" s="324">
        <v>0.1613</v>
      </c>
      <c r="BC28" s="324">
        <v>0.1613</v>
      </c>
      <c r="BD28" s="324">
        <v>0.1613</v>
      </c>
      <c r="BE28" s="324">
        <v>0.1613</v>
      </c>
      <c r="BF28" s="324">
        <v>0.1613</v>
      </c>
      <c r="BG28" s="324">
        <v>0.1613</v>
      </c>
      <c r="BH28" s="324">
        <v>0.1613</v>
      </c>
      <c r="BI28" s="324">
        <v>0.1613</v>
      </c>
      <c r="BJ28" s="324">
        <v>0.1613</v>
      </c>
      <c r="BK28" s="324">
        <v>0.1613</v>
      </c>
      <c r="BL28" s="324">
        <v>0.1613</v>
      </c>
      <c r="BM28" s="324">
        <v>0.1613</v>
      </c>
      <c r="BN28" s="324">
        <v>0.1613</v>
      </c>
      <c r="BO28" s="324">
        <v>0.1613</v>
      </c>
      <c r="BP28" s="324">
        <v>0.1613</v>
      </c>
      <c r="BQ28" s="324">
        <v>0.1613</v>
      </c>
      <c r="BR28" s="324">
        <v>0.1613</v>
      </c>
      <c r="BS28" s="324">
        <v>0.1613</v>
      </c>
      <c r="BT28" s="324">
        <v>0.1613</v>
      </c>
      <c r="BU28" s="324">
        <v>0.1613</v>
      </c>
      <c r="BV28" s="324">
        <v>0.1613</v>
      </c>
    </row>
    <row r="29" spans="1:74" ht="11.1" customHeight="1" x14ac:dyDescent="0.2">
      <c r="A29" s="77" t="s">
        <v>543</v>
      </c>
      <c r="B29" s="183" t="s">
        <v>779</v>
      </c>
      <c r="C29" s="208">
        <v>107.77206452</v>
      </c>
      <c r="D29" s="208">
        <v>96.811392857000001</v>
      </c>
      <c r="E29" s="208">
        <v>90.216387096999995</v>
      </c>
      <c r="F29" s="208">
        <v>78.349366666999998</v>
      </c>
      <c r="G29" s="208">
        <v>66.290935484000002</v>
      </c>
      <c r="H29" s="208">
        <v>68.771466666999999</v>
      </c>
      <c r="I29" s="208">
        <v>75.829612902999997</v>
      </c>
      <c r="J29" s="208">
        <v>74.639838710000006</v>
      </c>
      <c r="K29" s="208">
        <v>71.868766667000003</v>
      </c>
      <c r="L29" s="208">
        <v>73.737193547999993</v>
      </c>
      <c r="M29" s="208">
        <v>90.531400000000005</v>
      </c>
      <c r="N29" s="208">
        <v>96.758354839000006</v>
      </c>
      <c r="O29" s="208">
        <v>110.46132258</v>
      </c>
      <c r="P29" s="208">
        <v>107.82567856999999</v>
      </c>
      <c r="Q29" s="208">
        <v>94.445516128999998</v>
      </c>
      <c r="R29" s="208">
        <v>73.746166666999997</v>
      </c>
      <c r="S29" s="208">
        <v>68.838225805999997</v>
      </c>
      <c r="T29" s="208">
        <v>70.644666666999996</v>
      </c>
      <c r="U29" s="208">
        <v>77.222709676999997</v>
      </c>
      <c r="V29" s="208">
        <v>78.513677419000004</v>
      </c>
      <c r="W29" s="208">
        <v>73.541733332999996</v>
      </c>
      <c r="X29" s="208">
        <v>74.404645161000005</v>
      </c>
      <c r="Y29" s="208">
        <v>92.791799999999995</v>
      </c>
      <c r="Z29" s="208">
        <v>102.28116129</v>
      </c>
      <c r="AA29" s="208">
        <v>106.99520364999999</v>
      </c>
      <c r="AB29" s="208">
        <v>105.35575483</v>
      </c>
      <c r="AC29" s="208">
        <v>87.680844931999999</v>
      </c>
      <c r="AD29" s="208">
        <v>75.074798900000005</v>
      </c>
      <c r="AE29" s="208">
        <v>66.721862876000003</v>
      </c>
      <c r="AF29" s="208">
        <v>70.828972637000007</v>
      </c>
      <c r="AG29" s="208">
        <v>79.400380451000004</v>
      </c>
      <c r="AH29" s="208">
        <v>77.308176259999996</v>
      </c>
      <c r="AI29" s="208">
        <v>71.638956829999998</v>
      </c>
      <c r="AJ29" s="208">
        <v>74.609075931999996</v>
      </c>
      <c r="AK29" s="208">
        <v>81.297257603000006</v>
      </c>
      <c r="AL29" s="208">
        <v>102.56265832</v>
      </c>
      <c r="AM29" s="208">
        <v>106.20301994</v>
      </c>
      <c r="AN29" s="208">
        <v>108.63419881999999</v>
      </c>
      <c r="AO29" s="208">
        <v>84.373199870999997</v>
      </c>
      <c r="AP29" s="208">
        <v>74.615446300000002</v>
      </c>
      <c r="AQ29" s="208">
        <v>67.549662065000007</v>
      </c>
      <c r="AR29" s="208">
        <v>73.820530199999993</v>
      </c>
      <c r="AS29" s="208">
        <v>77.023698128999996</v>
      </c>
      <c r="AT29" s="208">
        <v>77.754323322999994</v>
      </c>
      <c r="AU29" s="208">
        <v>70.350279366999999</v>
      </c>
      <c r="AV29" s="208">
        <v>72.193728934999996</v>
      </c>
      <c r="AW29" s="208">
        <v>88.688645233000003</v>
      </c>
      <c r="AX29" s="208">
        <v>96.127743160999998</v>
      </c>
      <c r="AY29" s="208">
        <v>115.25866000000001</v>
      </c>
      <c r="AZ29" s="208">
        <v>107.54355099999999</v>
      </c>
      <c r="BA29" s="324">
        <v>87.576710000000006</v>
      </c>
      <c r="BB29" s="324">
        <v>75.369560000000007</v>
      </c>
      <c r="BC29" s="324">
        <v>67.604429999999994</v>
      </c>
      <c r="BD29" s="324">
        <v>73.253190000000004</v>
      </c>
      <c r="BE29" s="324">
        <v>79.310670000000002</v>
      </c>
      <c r="BF29" s="324">
        <v>77.64837</v>
      </c>
      <c r="BG29" s="324">
        <v>71.343850000000003</v>
      </c>
      <c r="BH29" s="324">
        <v>73.677459999999996</v>
      </c>
      <c r="BI29" s="324">
        <v>86.61506</v>
      </c>
      <c r="BJ29" s="324">
        <v>101.086</v>
      </c>
      <c r="BK29" s="324">
        <v>109.0587</v>
      </c>
      <c r="BL29" s="324">
        <v>104.5368</v>
      </c>
      <c r="BM29" s="324">
        <v>88.222179999999994</v>
      </c>
      <c r="BN29" s="324">
        <v>75.903040000000004</v>
      </c>
      <c r="BO29" s="324">
        <v>68.739729999999994</v>
      </c>
      <c r="BP29" s="324">
        <v>74.444990000000004</v>
      </c>
      <c r="BQ29" s="324">
        <v>79.859979999999993</v>
      </c>
      <c r="BR29" s="324">
        <v>78.309219999999996</v>
      </c>
      <c r="BS29" s="324">
        <v>71.849130000000002</v>
      </c>
      <c r="BT29" s="324">
        <v>73.794139999999999</v>
      </c>
      <c r="BU29" s="324">
        <v>86.614990000000006</v>
      </c>
      <c r="BV29" s="324">
        <v>100.8143</v>
      </c>
    </row>
    <row r="30" spans="1:74" ht="11.1" customHeight="1" x14ac:dyDescent="0.2">
      <c r="A30" s="77"/>
      <c r="B30" s="183"/>
      <c r="C30" s="208"/>
      <c r="D30" s="208"/>
      <c r="E30" s="208"/>
      <c r="F30" s="208"/>
      <c r="G30" s="208"/>
      <c r="H30" s="208"/>
      <c r="I30" s="208"/>
      <c r="J30" s="208"/>
      <c r="K30" s="208"/>
      <c r="L30" s="208"/>
      <c r="M30" s="208"/>
      <c r="N30" s="208"/>
      <c r="O30" s="208"/>
      <c r="P30" s="208"/>
      <c r="Q30" s="208"/>
      <c r="R30" s="208"/>
      <c r="S30" s="208"/>
      <c r="T30" s="208"/>
      <c r="U30" s="208"/>
      <c r="V30" s="208"/>
      <c r="W30" s="208"/>
      <c r="X30" s="208"/>
      <c r="Y30" s="208"/>
      <c r="Z30" s="208"/>
      <c r="AA30" s="208"/>
      <c r="AB30" s="208"/>
      <c r="AC30" s="208"/>
      <c r="AD30" s="208"/>
      <c r="AE30" s="208"/>
      <c r="AF30" s="208"/>
      <c r="AG30" s="208"/>
      <c r="AH30" s="208"/>
      <c r="AI30" s="208"/>
      <c r="AJ30" s="208"/>
      <c r="AK30" s="208"/>
      <c r="AL30" s="208"/>
      <c r="AM30" s="208"/>
      <c r="AN30" s="208"/>
      <c r="AO30" s="208"/>
      <c r="AP30" s="208"/>
      <c r="AQ30" s="208"/>
      <c r="AR30" s="208"/>
      <c r="AS30" s="208"/>
      <c r="AT30" s="208"/>
      <c r="AU30" s="208"/>
      <c r="AV30" s="208"/>
      <c r="AW30" s="208"/>
      <c r="AX30" s="208"/>
      <c r="AY30" s="208"/>
      <c r="AZ30" s="208"/>
      <c r="BA30" s="324"/>
      <c r="BB30" s="324"/>
      <c r="BC30" s="324"/>
      <c r="BD30" s="324"/>
      <c r="BE30" s="324"/>
      <c r="BF30" s="324"/>
      <c r="BG30" s="324"/>
      <c r="BH30" s="324"/>
      <c r="BI30" s="324"/>
      <c r="BJ30" s="208"/>
      <c r="BK30" s="324"/>
      <c r="BL30" s="324"/>
      <c r="BM30" s="324"/>
      <c r="BN30" s="324"/>
      <c r="BO30" s="324"/>
      <c r="BP30" s="324"/>
      <c r="BQ30" s="324"/>
      <c r="BR30" s="324"/>
      <c r="BS30" s="324"/>
      <c r="BT30" s="324"/>
      <c r="BU30" s="324"/>
      <c r="BV30" s="324"/>
    </row>
    <row r="31" spans="1:74" ht="11.1" customHeight="1" x14ac:dyDescent="0.2">
      <c r="A31" s="71"/>
      <c r="B31" s="79" t="s">
        <v>778</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356"/>
      <c r="BB31" s="356"/>
      <c r="BC31" s="356"/>
      <c r="BD31" s="356"/>
      <c r="BE31" s="356"/>
      <c r="BF31" s="356"/>
      <c r="BG31" s="356"/>
      <c r="BH31" s="356"/>
      <c r="BI31" s="356"/>
      <c r="BJ31" s="356"/>
      <c r="BK31" s="356"/>
      <c r="BL31" s="356"/>
      <c r="BM31" s="356"/>
      <c r="BN31" s="356"/>
      <c r="BO31" s="356"/>
      <c r="BP31" s="356"/>
      <c r="BQ31" s="356"/>
      <c r="BR31" s="356"/>
      <c r="BS31" s="356"/>
      <c r="BT31" s="356"/>
      <c r="BU31" s="356"/>
      <c r="BV31" s="356"/>
    </row>
    <row r="32" spans="1:74" ht="11.1" customHeight="1" x14ac:dyDescent="0.2">
      <c r="A32" s="76" t="s">
        <v>536</v>
      </c>
      <c r="B32" s="182" t="s">
        <v>431</v>
      </c>
      <c r="C32" s="251">
        <v>2140.556</v>
      </c>
      <c r="D32" s="251">
        <v>1672.662</v>
      </c>
      <c r="E32" s="251">
        <v>1390.279</v>
      </c>
      <c r="F32" s="251">
        <v>1426.799</v>
      </c>
      <c r="G32" s="251">
        <v>1847.454</v>
      </c>
      <c r="H32" s="251">
        <v>2195.2260000000001</v>
      </c>
      <c r="I32" s="251">
        <v>2381.2689999999998</v>
      </c>
      <c r="J32" s="251">
        <v>2616.8409999999999</v>
      </c>
      <c r="K32" s="251">
        <v>2950.3679999999999</v>
      </c>
      <c r="L32" s="251">
        <v>3236.2539999999999</v>
      </c>
      <c r="M32" s="251">
        <v>3030.0790000000002</v>
      </c>
      <c r="N32" s="251">
        <v>2708.3180000000002</v>
      </c>
      <c r="O32" s="251">
        <v>1993.9960000000001</v>
      </c>
      <c r="P32" s="251">
        <v>1426.21</v>
      </c>
      <c r="Q32" s="251">
        <v>1184.8900000000001</v>
      </c>
      <c r="R32" s="251">
        <v>1559.4010000000001</v>
      </c>
      <c r="S32" s="251">
        <v>2031.0309999999999</v>
      </c>
      <c r="T32" s="251">
        <v>2460.748</v>
      </c>
      <c r="U32" s="251">
        <v>2714.1959999999999</v>
      </c>
      <c r="V32" s="251">
        <v>2997.81</v>
      </c>
      <c r="W32" s="251">
        <v>3414.9389999999999</v>
      </c>
      <c r="X32" s="251">
        <v>3762.0430000000001</v>
      </c>
      <c r="Y32" s="251">
        <v>3610.029</v>
      </c>
      <c r="Z32" s="251">
        <v>3188.2429999999999</v>
      </c>
      <c r="AA32" s="251">
        <v>2616.1750000000002</v>
      </c>
      <c r="AB32" s="251">
        <v>2080.8829999999998</v>
      </c>
      <c r="AC32" s="251">
        <v>2029.3589999999999</v>
      </c>
      <c r="AD32" s="251">
        <v>2332.4929999999999</v>
      </c>
      <c r="AE32" s="251">
        <v>2777.5839999999998</v>
      </c>
      <c r="AF32" s="251">
        <v>3133.0949999999998</v>
      </c>
      <c r="AG32" s="251">
        <v>3293.549</v>
      </c>
      <c r="AH32" s="251">
        <v>3522.2159999999999</v>
      </c>
      <c r="AI32" s="251">
        <v>3839.8359999999998</v>
      </c>
      <c r="AJ32" s="251">
        <v>3928.5030000000002</v>
      </c>
      <c r="AK32" s="251">
        <v>3931.616</v>
      </c>
      <c r="AL32" s="251">
        <v>3340.9810000000002</v>
      </c>
      <c r="AM32" s="251">
        <v>2634.9670000000001</v>
      </c>
      <c r="AN32" s="251">
        <v>1858.2249999999999</v>
      </c>
      <c r="AO32" s="251">
        <v>1800.645</v>
      </c>
      <c r="AP32" s="251">
        <v>1974.3309999999999</v>
      </c>
      <c r="AQ32" s="251">
        <v>2388.06</v>
      </c>
      <c r="AR32" s="251">
        <v>2582.857</v>
      </c>
      <c r="AS32" s="251">
        <v>2752.44</v>
      </c>
      <c r="AT32" s="251">
        <v>2915.598</v>
      </c>
      <c r="AU32" s="251">
        <v>3304.886</v>
      </c>
      <c r="AV32" s="251">
        <v>3664.5909999999999</v>
      </c>
      <c r="AW32" s="251">
        <v>3531.9659999999999</v>
      </c>
      <c r="AX32" s="251">
        <v>3207.8240000000001</v>
      </c>
      <c r="AY32" s="251">
        <v>2252.1007143000002</v>
      </c>
      <c r="AZ32" s="251">
        <v>1625.5717142999999</v>
      </c>
      <c r="BA32" s="340">
        <v>1530.44</v>
      </c>
      <c r="BB32" s="340">
        <v>1773.0319999999999</v>
      </c>
      <c r="BC32" s="340">
        <v>2256.3119999999999</v>
      </c>
      <c r="BD32" s="340">
        <v>2540.2629999999999</v>
      </c>
      <c r="BE32" s="340">
        <v>2663.0770000000002</v>
      </c>
      <c r="BF32" s="340">
        <v>2864.6880000000001</v>
      </c>
      <c r="BG32" s="340">
        <v>3231.047</v>
      </c>
      <c r="BH32" s="340">
        <v>3519.203</v>
      </c>
      <c r="BI32" s="340">
        <v>3436.4140000000002</v>
      </c>
      <c r="BJ32" s="340">
        <v>2873.7649999999999</v>
      </c>
      <c r="BK32" s="340">
        <v>2177.915</v>
      </c>
      <c r="BL32" s="340">
        <v>1662.4090000000001</v>
      </c>
      <c r="BM32" s="340">
        <v>1521.779</v>
      </c>
      <c r="BN32" s="340">
        <v>1770.8119999999999</v>
      </c>
      <c r="BO32" s="340">
        <v>2235.4749999999999</v>
      </c>
      <c r="BP32" s="340">
        <v>2567.0320000000002</v>
      </c>
      <c r="BQ32" s="340">
        <v>2733.7020000000002</v>
      </c>
      <c r="BR32" s="340">
        <v>2950.6610000000001</v>
      </c>
      <c r="BS32" s="340">
        <v>3356.982</v>
      </c>
      <c r="BT32" s="340">
        <v>3693.1669999999999</v>
      </c>
      <c r="BU32" s="340">
        <v>3611.5520000000001</v>
      </c>
      <c r="BV32" s="340">
        <v>3114.123</v>
      </c>
    </row>
    <row r="33" spans="1:74" ht="11.1" customHeight="1" x14ac:dyDescent="0.2">
      <c r="A33" s="562" t="s">
        <v>991</v>
      </c>
      <c r="B33" s="563" t="s">
        <v>996</v>
      </c>
      <c r="C33" s="251">
        <v>492.67099999999999</v>
      </c>
      <c r="D33" s="251">
        <v>363.14400000000001</v>
      </c>
      <c r="E33" s="251">
        <v>229.11099999999999</v>
      </c>
      <c r="F33" s="251">
        <v>231.15299999999999</v>
      </c>
      <c r="G33" s="251">
        <v>348.459</v>
      </c>
      <c r="H33" s="251">
        <v>464.94799999999998</v>
      </c>
      <c r="I33" s="251">
        <v>569.19299999999998</v>
      </c>
      <c r="J33" s="251">
        <v>663.58699999999999</v>
      </c>
      <c r="K33" s="251">
        <v>778.03200000000004</v>
      </c>
      <c r="L33" s="251">
        <v>830.21699999999998</v>
      </c>
      <c r="M33" s="251">
        <v>750.03499999999997</v>
      </c>
      <c r="N33" s="251">
        <v>659.14800000000002</v>
      </c>
      <c r="O33" s="251">
        <v>467.721</v>
      </c>
      <c r="P33" s="251">
        <v>311.51100000000002</v>
      </c>
      <c r="Q33" s="251">
        <v>216.22300000000001</v>
      </c>
      <c r="R33" s="251">
        <v>294.22199999999998</v>
      </c>
      <c r="S33" s="251">
        <v>418.642</v>
      </c>
      <c r="T33" s="251">
        <v>537.44399999999996</v>
      </c>
      <c r="U33" s="251">
        <v>611.43700000000001</v>
      </c>
      <c r="V33" s="251">
        <v>724.87400000000002</v>
      </c>
      <c r="W33" s="251">
        <v>844.64700000000005</v>
      </c>
      <c r="X33" s="251">
        <v>932.38099999999997</v>
      </c>
      <c r="Y33" s="251">
        <v>885.82100000000003</v>
      </c>
      <c r="Z33" s="251">
        <v>763.80600000000004</v>
      </c>
      <c r="AA33" s="251">
        <v>591.51300000000003</v>
      </c>
      <c r="AB33" s="251">
        <v>437.649</v>
      </c>
      <c r="AC33" s="251">
        <v>385.30200000000002</v>
      </c>
      <c r="AD33" s="251">
        <v>427.642</v>
      </c>
      <c r="AE33" s="251">
        <v>553.024</v>
      </c>
      <c r="AF33" s="251">
        <v>654.83199999999999</v>
      </c>
      <c r="AG33" s="251">
        <v>721.28499999999997</v>
      </c>
      <c r="AH33" s="251">
        <v>803.30200000000002</v>
      </c>
      <c r="AI33" s="251">
        <v>889.8</v>
      </c>
      <c r="AJ33" s="251">
        <v>943.726</v>
      </c>
      <c r="AK33" s="251">
        <v>929.1</v>
      </c>
      <c r="AL33" s="251">
        <v>762.65899999999999</v>
      </c>
      <c r="AM33" s="251">
        <v>557.01900000000001</v>
      </c>
      <c r="AN33" s="251">
        <v>377.28300000000002</v>
      </c>
      <c r="AO33" s="251">
        <v>312.65199999999999</v>
      </c>
      <c r="AP33" s="251">
        <v>333.59699999999998</v>
      </c>
      <c r="AQ33" s="251">
        <v>425.51</v>
      </c>
      <c r="AR33" s="251">
        <v>514.76300000000003</v>
      </c>
      <c r="AS33" s="251">
        <v>604.83100000000002</v>
      </c>
      <c r="AT33" s="251">
        <v>688.31500000000005</v>
      </c>
      <c r="AU33" s="251">
        <v>804.37800000000004</v>
      </c>
      <c r="AV33" s="251">
        <v>904.35299999999995</v>
      </c>
      <c r="AW33" s="251">
        <v>841.98699999999997</v>
      </c>
      <c r="AX33" s="251">
        <v>765.726</v>
      </c>
      <c r="AY33" s="251">
        <v>517</v>
      </c>
      <c r="AZ33" s="251">
        <v>341.88571429000001</v>
      </c>
      <c r="BA33" s="340">
        <v>262.39420000000001</v>
      </c>
      <c r="BB33" s="340">
        <v>311.83159999999998</v>
      </c>
      <c r="BC33" s="340">
        <v>448.97730000000001</v>
      </c>
      <c r="BD33" s="340">
        <v>535.47230000000002</v>
      </c>
      <c r="BE33" s="340">
        <v>610.30619999999999</v>
      </c>
      <c r="BF33" s="340">
        <v>697.41629999999998</v>
      </c>
      <c r="BG33" s="340">
        <v>785.69569999999999</v>
      </c>
      <c r="BH33" s="340">
        <v>844.2491</v>
      </c>
      <c r="BI33" s="340">
        <v>798.1454</v>
      </c>
      <c r="BJ33" s="340">
        <v>649.42460000000005</v>
      </c>
      <c r="BK33" s="340">
        <v>461.02460000000002</v>
      </c>
      <c r="BL33" s="340">
        <v>317.20310000000001</v>
      </c>
      <c r="BM33" s="340">
        <v>264.26229999999998</v>
      </c>
      <c r="BN33" s="340">
        <v>343.26850000000002</v>
      </c>
      <c r="BO33" s="340">
        <v>467.49639999999999</v>
      </c>
      <c r="BP33" s="340">
        <v>571.66970000000003</v>
      </c>
      <c r="BQ33" s="340">
        <v>646.63130000000001</v>
      </c>
      <c r="BR33" s="340">
        <v>739.97019999999998</v>
      </c>
      <c r="BS33" s="340">
        <v>848.4144</v>
      </c>
      <c r="BT33" s="340">
        <v>913.96810000000005</v>
      </c>
      <c r="BU33" s="340">
        <v>887.80179999999996</v>
      </c>
      <c r="BV33" s="340">
        <v>752.12329999999997</v>
      </c>
    </row>
    <row r="34" spans="1:74" ht="11.1" customHeight="1" x14ac:dyDescent="0.2">
      <c r="A34" s="562" t="s">
        <v>992</v>
      </c>
      <c r="B34" s="563" t="s">
        <v>997</v>
      </c>
      <c r="C34" s="251">
        <v>553.64</v>
      </c>
      <c r="D34" s="251">
        <v>380.86700000000002</v>
      </c>
      <c r="E34" s="251">
        <v>261.48</v>
      </c>
      <c r="F34" s="251">
        <v>234.88900000000001</v>
      </c>
      <c r="G34" s="251">
        <v>343.39100000000002</v>
      </c>
      <c r="H34" s="251">
        <v>458.62099999999998</v>
      </c>
      <c r="I34" s="251">
        <v>571.33199999999999</v>
      </c>
      <c r="J34" s="251">
        <v>704.78899999999999</v>
      </c>
      <c r="K34" s="251">
        <v>846.18700000000001</v>
      </c>
      <c r="L34" s="251">
        <v>971.39099999999996</v>
      </c>
      <c r="M34" s="251">
        <v>907.56700000000001</v>
      </c>
      <c r="N34" s="251">
        <v>777.11300000000006</v>
      </c>
      <c r="O34" s="251">
        <v>521.36400000000003</v>
      </c>
      <c r="P34" s="251">
        <v>337.01499999999999</v>
      </c>
      <c r="Q34" s="251">
        <v>241.81299999999999</v>
      </c>
      <c r="R34" s="251">
        <v>305.166</v>
      </c>
      <c r="S34" s="251">
        <v>439.20800000000003</v>
      </c>
      <c r="T34" s="251">
        <v>579.34699999999998</v>
      </c>
      <c r="U34" s="251">
        <v>696.24599999999998</v>
      </c>
      <c r="V34" s="251">
        <v>834.22900000000004</v>
      </c>
      <c r="W34" s="251">
        <v>990.12099999999998</v>
      </c>
      <c r="X34" s="251">
        <v>1102.942</v>
      </c>
      <c r="Y34" s="251">
        <v>1029.8109999999999</v>
      </c>
      <c r="Z34" s="251">
        <v>884.81100000000004</v>
      </c>
      <c r="AA34" s="251">
        <v>717.08199999999999</v>
      </c>
      <c r="AB34" s="251">
        <v>541.07500000000005</v>
      </c>
      <c r="AC34" s="251">
        <v>471.33600000000001</v>
      </c>
      <c r="AD34" s="251">
        <v>523.28800000000001</v>
      </c>
      <c r="AE34" s="251">
        <v>640.524</v>
      </c>
      <c r="AF34" s="251">
        <v>746.98599999999999</v>
      </c>
      <c r="AG34" s="251">
        <v>827.11599999999999</v>
      </c>
      <c r="AH34" s="251">
        <v>934.70100000000002</v>
      </c>
      <c r="AI34" s="251">
        <v>1052.6420000000001</v>
      </c>
      <c r="AJ34" s="251">
        <v>1113.2</v>
      </c>
      <c r="AK34" s="251">
        <v>1107.643</v>
      </c>
      <c r="AL34" s="251">
        <v>917.51599999999996</v>
      </c>
      <c r="AM34" s="251">
        <v>692.38099999999997</v>
      </c>
      <c r="AN34" s="251">
        <v>453.46300000000002</v>
      </c>
      <c r="AO34" s="251">
        <v>395.23099999999999</v>
      </c>
      <c r="AP34" s="251">
        <v>437.99299999999999</v>
      </c>
      <c r="AQ34" s="251">
        <v>531.67999999999995</v>
      </c>
      <c r="AR34" s="251">
        <v>629.53800000000001</v>
      </c>
      <c r="AS34" s="251">
        <v>720.101</v>
      </c>
      <c r="AT34" s="251">
        <v>827.45600000000002</v>
      </c>
      <c r="AU34" s="251">
        <v>965.71500000000003</v>
      </c>
      <c r="AV34" s="251">
        <v>1075.3610000000001</v>
      </c>
      <c r="AW34" s="251">
        <v>1022.811</v>
      </c>
      <c r="AX34" s="251">
        <v>886.6</v>
      </c>
      <c r="AY34" s="251">
        <v>588.57142856999997</v>
      </c>
      <c r="AZ34" s="251">
        <v>390.54285714000002</v>
      </c>
      <c r="BA34" s="340">
        <v>328.39670000000001</v>
      </c>
      <c r="BB34" s="340">
        <v>368.70190000000002</v>
      </c>
      <c r="BC34" s="340">
        <v>501.38279999999997</v>
      </c>
      <c r="BD34" s="340">
        <v>585.80489999999998</v>
      </c>
      <c r="BE34" s="340">
        <v>664.44849999999997</v>
      </c>
      <c r="BF34" s="340">
        <v>766.14300000000003</v>
      </c>
      <c r="BG34" s="340">
        <v>906.87990000000002</v>
      </c>
      <c r="BH34" s="340">
        <v>999.90589999999997</v>
      </c>
      <c r="BI34" s="340">
        <v>968.05759999999998</v>
      </c>
      <c r="BJ34" s="340">
        <v>799.26139999999998</v>
      </c>
      <c r="BK34" s="340">
        <v>581.63319999999999</v>
      </c>
      <c r="BL34" s="340">
        <v>411.10579999999999</v>
      </c>
      <c r="BM34" s="340">
        <v>333.03269999999998</v>
      </c>
      <c r="BN34" s="340">
        <v>386.00009999999997</v>
      </c>
      <c r="BO34" s="340">
        <v>514.79939999999999</v>
      </c>
      <c r="BP34" s="340">
        <v>622.53859999999997</v>
      </c>
      <c r="BQ34" s="340">
        <v>702.64480000000003</v>
      </c>
      <c r="BR34" s="340">
        <v>812.61149999999998</v>
      </c>
      <c r="BS34" s="340">
        <v>949.19129999999996</v>
      </c>
      <c r="BT34" s="340">
        <v>1055.7349999999999</v>
      </c>
      <c r="BU34" s="340">
        <v>1012.501</v>
      </c>
      <c r="BV34" s="340">
        <v>841.524</v>
      </c>
    </row>
    <row r="35" spans="1:74" ht="11.1" customHeight="1" x14ac:dyDescent="0.2">
      <c r="A35" s="562" t="s">
        <v>993</v>
      </c>
      <c r="B35" s="563" t="s">
        <v>998</v>
      </c>
      <c r="C35" s="251">
        <v>709.21100000000001</v>
      </c>
      <c r="D35" s="251">
        <v>614.99699999999996</v>
      </c>
      <c r="E35" s="251">
        <v>613.20299999999997</v>
      </c>
      <c r="F35" s="251">
        <v>648.99599999999998</v>
      </c>
      <c r="G35" s="251">
        <v>777.95399999999995</v>
      </c>
      <c r="H35" s="251">
        <v>845.21900000000005</v>
      </c>
      <c r="I35" s="251">
        <v>813.43899999999996</v>
      </c>
      <c r="J35" s="251">
        <v>802.06399999999996</v>
      </c>
      <c r="K35" s="251">
        <v>845.36599999999999</v>
      </c>
      <c r="L35" s="251">
        <v>948.33299999999997</v>
      </c>
      <c r="M35" s="251">
        <v>913.93200000000002</v>
      </c>
      <c r="N35" s="251">
        <v>879.34500000000003</v>
      </c>
      <c r="O35" s="251">
        <v>696.52300000000002</v>
      </c>
      <c r="P35" s="251">
        <v>562.56100000000004</v>
      </c>
      <c r="Q35" s="251">
        <v>519.04499999999996</v>
      </c>
      <c r="R35" s="251">
        <v>695.03499999999997</v>
      </c>
      <c r="S35" s="251">
        <v>825.66899999999998</v>
      </c>
      <c r="T35" s="251">
        <v>917.25599999999997</v>
      </c>
      <c r="U35" s="251">
        <v>941.72699999999998</v>
      </c>
      <c r="V35" s="251">
        <v>948.79399999999998</v>
      </c>
      <c r="W35" s="251">
        <v>1049.0540000000001</v>
      </c>
      <c r="X35" s="251">
        <v>1191.8009999999999</v>
      </c>
      <c r="Y35" s="251">
        <v>1180.4459999999999</v>
      </c>
      <c r="Z35" s="251">
        <v>1094.683</v>
      </c>
      <c r="AA35" s="251">
        <v>934.55100000000004</v>
      </c>
      <c r="AB35" s="251">
        <v>777.98900000000003</v>
      </c>
      <c r="AC35" s="251">
        <v>856.99599999999998</v>
      </c>
      <c r="AD35" s="251">
        <v>1021.981</v>
      </c>
      <c r="AE35" s="251">
        <v>1140.3</v>
      </c>
      <c r="AF35" s="251">
        <v>1221.2280000000001</v>
      </c>
      <c r="AG35" s="251">
        <v>1206.979</v>
      </c>
      <c r="AH35" s="251">
        <v>1233.355</v>
      </c>
      <c r="AI35" s="251">
        <v>1312.67</v>
      </c>
      <c r="AJ35" s="251">
        <v>1280.971</v>
      </c>
      <c r="AK35" s="251">
        <v>1312.672</v>
      </c>
      <c r="AL35" s="251">
        <v>1155.134</v>
      </c>
      <c r="AM35" s="251">
        <v>944.577</v>
      </c>
      <c r="AN35" s="251">
        <v>678.44100000000003</v>
      </c>
      <c r="AO35" s="251">
        <v>759.56799999999998</v>
      </c>
      <c r="AP35" s="251">
        <v>831.56700000000001</v>
      </c>
      <c r="AQ35" s="251">
        <v>977</v>
      </c>
      <c r="AR35" s="251">
        <v>991.13199999999995</v>
      </c>
      <c r="AS35" s="251">
        <v>970.83</v>
      </c>
      <c r="AT35" s="251">
        <v>937.88699999999994</v>
      </c>
      <c r="AU35" s="251">
        <v>1051.674</v>
      </c>
      <c r="AV35" s="251">
        <v>1183.932</v>
      </c>
      <c r="AW35" s="251">
        <v>1168.3969999999999</v>
      </c>
      <c r="AX35" s="251">
        <v>1140.5409999999999</v>
      </c>
      <c r="AY35" s="251">
        <v>805.28571428999999</v>
      </c>
      <c r="AZ35" s="251">
        <v>614.6</v>
      </c>
      <c r="BA35" s="340">
        <v>672.89359999999999</v>
      </c>
      <c r="BB35" s="340">
        <v>792.77829999999994</v>
      </c>
      <c r="BC35" s="340">
        <v>935.59879999999998</v>
      </c>
      <c r="BD35" s="340">
        <v>979.28099999999995</v>
      </c>
      <c r="BE35" s="340">
        <v>951.18960000000004</v>
      </c>
      <c r="BF35" s="340">
        <v>940.91470000000004</v>
      </c>
      <c r="BG35" s="340">
        <v>1035.7139999999999</v>
      </c>
      <c r="BH35" s="340">
        <v>1133.2950000000001</v>
      </c>
      <c r="BI35" s="340">
        <v>1140.9390000000001</v>
      </c>
      <c r="BJ35" s="340">
        <v>973.31290000000001</v>
      </c>
      <c r="BK35" s="340">
        <v>786.45119999999997</v>
      </c>
      <c r="BL35" s="340">
        <v>633.51440000000002</v>
      </c>
      <c r="BM35" s="340">
        <v>635.77530000000002</v>
      </c>
      <c r="BN35" s="340">
        <v>726.18989999999997</v>
      </c>
      <c r="BO35" s="340">
        <v>875.63969999999995</v>
      </c>
      <c r="BP35" s="340">
        <v>935.0136</v>
      </c>
      <c r="BQ35" s="340">
        <v>907.54700000000003</v>
      </c>
      <c r="BR35" s="340">
        <v>895.75779999999997</v>
      </c>
      <c r="BS35" s="340">
        <v>1021.403</v>
      </c>
      <c r="BT35" s="340">
        <v>1152.579</v>
      </c>
      <c r="BU35" s="340">
        <v>1158.2809999999999</v>
      </c>
      <c r="BV35" s="340">
        <v>1034.8409999999999</v>
      </c>
    </row>
    <row r="36" spans="1:74" ht="11.1" customHeight="1" x14ac:dyDescent="0.2">
      <c r="A36" s="562" t="s">
        <v>994</v>
      </c>
      <c r="B36" s="638" t="s">
        <v>999</v>
      </c>
      <c r="C36" s="251">
        <v>135.05099999999999</v>
      </c>
      <c r="D36" s="251">
        <v>100.727</v>
      </c>
      <c r="E36" s="251">
        <v>86.992000000000004</v>
      </c>
      <c r="F36" s="251">
        <v>91.147999999999996</v>
      </c>
      <c r="G36" s="251">
        <v>119.907</v>
      </c>
      <c r="H36" s="251">
        <v>139.99</v>
      </c>
      <c r="I36" s="251">
        <v>148.05199999999999</v>
      </c>
      <c r="J36" s="251">
        <v>163.47499999999999</v>
      </c>
      <c r="K36" s="251">
        <v>179.38399999999999</v>
      </c>
      <c r="L36" s="251">
        <v>183.09100000000001</v>
      </c>
      <c r="M36" s="251">
        <v>167.887</v>
      </c>
      <c r="N36" s="251">
        <v>141.46</v>
      </c>
      <c r="O36" s="251">
        <v>103.471</v>
      </c>
      <c r="P36" s="251">
        <v>73.132000000000005</v>
      </c>
      <c r="Q36" s="251">
        <v>63.338999999999999</v>
      </c>
      <c r="R36" s="251">
        <v>76.438000000000002</v>
      </c>
      <c r="S36" s="251">
        <v>101.82</v>
      </c>
      <c r="T36" s="251">
        <v>135.13999999999999</v>
      </c>
      <c r="U36" s="251">
        <v>158.78299999999999</v>
      </c>
      <c r="V36" s="251">
        <v>177.92099999999999</v>
      </c>
      <c r="W36" s="251">
        <v>200.48599999999999</v>
      </c>
      <c r="X36" s="251">
        <v>206.239</v>
      </c>
      <c r="Y36" s="251">
        <v>196.303</v>
      </c>
      <c r="Z36" s="251">
        <v>167.4</v>
      </c>
      <c r="AA36" s="251">
        <v>134.99700000000001</v>
      </c>
      <c r="AB36" s="251">
        <v>99.387</v>
      </c>
      <c r="AC36" s="251">
        <v>91.873000000000005</v>
      </c>
      <c r="AD36" s="251">
        <v>109.496</v>
      </c>
      <c r="AE36" s="251">
        <v>143.38399999999999</v>
      </c>
      <c r="AF36" s="251">
        <v>177.05500000000001</v>
      </c>
      <c r="AG36" s="251">
        <v>200.209</v>
      </c>
      <c r="AH36" s="251">
        <v>214.78200000000001</v>
      </c>
      <c r="AI36" s="251">
        <v>235.09399999999999</v>
      </c>
      <c r="AJ36" s="251">
        <v>239.428</v>
      </c>
      <c r="AK36" s="251">
        <v>236.36199999999999</v>
      </c>
      <c r="AL36" s="251">
        <v>195.131</v>
      </c>
      <c r="AM36" s="251">
        <v>154.86199999999999</v>
      </c>
      <c r="AN36" s="251">
        <v>115.10599999999999</v>
      </c>
      <c r="AO36" s="251">
        <v>113.42700000000001</v>
      </c>
      <c r="AP36" s="251">
        <v>123.884</v>
      </c>
      <c r="AQ36" s="251">
        <v>154.82900000000001</v>
      </c>
      <c r="AR36" s="251">
        <v>175.06200000000001</v>
      </c>
      <c r="AS36" s="251">
        <v>184.54599999999999</v>
      </c>
      <c r="AT36" s="251">
        <v>190.40700000000001</v>
      </c>
      <c r="AU36" s="251">
        <v>205.22200000000001</v>
      </c>
      <c r="AV36" s="251">
        <v>213.31800000000001</v>
      </c>
      <c r="AW36" s="251">
        <v>204.40299999999999</v>
      </c>
      <c r="AX36" s="251">
        <v>171.28200000000001</v>
      </c>
      <c r="AY36" s="251">
        <v>127.85714286</v>
      </c>
      <c r="AZ36" s="251">
        <v>94.2</v>
      </c>
      <c r="BA36" s="340">
        <v>80.529340000000005</v>
      </c>
      <c r="BB36" s="340">
        <v>82.06635</v>
      </c>
      <c r="BC36" s="340">
        <v>101.9567</v>
      </c>
      <c r="BD36" s="340">
        <v>128.3843</v>
      </c>
      <c r="BE36" s="340">
        <v>143.2047</v>
      </c>
      <c r="BF36" s="340">
        <v>157.56180000000001</v>
      </c>
      <c r="BG36" s="340">
        <v>181.12190000000001</v>
      </c>
      <c r="BH36" s="340">
        <v>196.5581</v>
      </c>
      <c r="BI36" s="340">
        <v>191.8587</v>
      </c>
      <c r="BJ36" s="340">
        <v>169.1079</v>
      </c>
      <c r="BK36" s="340">
        <v>137.34309999999999</v>
      </c>
      <c r="BL36" s="340">
        <v>112.2213</v>
      </c>
      <c r="BM36" s="340">
        <v>101.34990000000001</v>
      </c>
      <c r="BN36" s="340">
        <v>102.6247</v>
      </c>
      <c r="BO36" s="340">
        <v>120.55159999999999</v>
      </c>
      <c r="BP36" s="340">
        <v>144.09649999999999</v>
      </c>
      <c r="BQ36" s="340">
        <v>165.65469999999999</v>
      </c>
      <c r="BR36" s="340">
        <v>186.6902</v>
      </c>
      <c r="BS36" s="340">
        <v>207.1027</v>
      </c>
      <c r="BT36" s="340">
        <v>219.63650000000001</v>
      </c>
      <c r="BU36" s="340">
        <v>212.25829999999999</v>
      </c>
      <c r="BV36" s="340">
        <v>187.0658</v>
      </c>
    </row>
    <row r="37" spans="1:74" ht="11.1" customHeight="1" x14ac:dyDescent="0.2">
      <c r="A37" s="562" t="s">
        <v>995</v>
      </c>
      <c r="B37" s="638" t="s">
        <v>1000</v>
      </c>
      <c r="C37" s="251">
        <v>216.35599999999999</v>
      </c>
      <c r="D37" s="251">
        <v>181.286</v>
      </c>
      <c r="E37" s="251">
        <v>168.87299999999999</v>
      </c>
      <c r="F37" s="251">
        <v>190.017</v>
      </c>
      <c r="G37" s="251">
        <v>226.291</v>
      </c>
      <c r="H37" s="251">
        <v>253.24600000000001</v>
      </c>
      <c r="I37" s="251">
        <v>244.18799999999999</v>
      </c>
      <c r="J37" s="251">
        <v>246.06700000000001</v>
      </c>
      <c r="K37" s="251">
        <v>263.00299999999999</v>
      </c>
      <c r="L37" s="251">
        <v>264.084</v>
      </c>
      <c r="M37" s="251">
        <v>252.029</v>
      </c>
      <c r="N37" s="251">
        <v>214.17400000000001</v>
      </c>
      <c r="O37" s="251">
        <v>170.928</v>
      </c>
      <c r="P37" s="251">
        <v>110.759</v>
      </c>
      <c r="Q37" s="251">
        <v>114.514</v>
      </c>
      <c r="R37" s="251">
        <v>158.43899999999999</v>
      </c>
      <c r="S37" s="251">
        <v>214.374</v>
      </c>
      <c r="T37" s="251">
        <v>258.71600000000001</v>
      </c>
      <c r="U37" s="251">
        <v>271.65100000000001</v>
      </c>
      <c r="V37" s="251">
        <v>276.31900000000002</v>
      </c>
      <c r="W37" s="251">
        <v>294.11599999999999</v>
      </c>
      <c r="X37" s="251">
        <v>292.34100000000001</v>
      </c>
      <c r="Y37" s="251">
        <v>282.58199999999999</v>
      </c>
      <c r="Z37" s="251">
        <v>244.91399999999999</v>
      </c>
      <c r="AA37" s="251">
        <v>209.90100000000001</v>
      </c>
      <c r="AB37" s="251">
        <v>199.06700000000001</v>
      </c>
      <c r="AC37" s="251">
        <v>200.44800000000001</v>
      </c>
      <c r="AD37" s="251">
        <v>227.10300000000001</v>
      </c>
      <c r="AE37" s="251">
        <v>276.32100000000003</v>
      </c>
      <c r="AF37" s="251">
        <v>307.63900000000001</v>
      </c>
      <c r="AG37" s="251">
        <v>310.85300000000001</v>
      </c>
      <c r="AH37" s="251">
        <v>306.63600000000002</v>
      </c>
      <c r="AI37" s="251">
        <v>318.45600000000002</v>
      </c>
      <c r="AJ37" s="251">
        <v>319.786</v>
      </c>
      <c r="AK37" s="251">
        <v>315.94</v>
      </c>
      <c r="AL37" s="251">
        <v>282.24299999999999</v>
      </c>
      <c r="AM37" s="251">
        <v>259.44099999999997</v>
      </c>
      <c r="AN37" s="251">
        <v>209.17400000000001</v>
      </c>
      <c r="AO37" s="251">
        <v>196.5</v>
      </c>
      <c r="AP37" s="251">
        <v>224.02099999999999</v>
      </c>
      <c r="AQ37" s="251">
        <v>274.221</v>
      </c>
      <c r="AR37" s="251">
        <v>245.62</v>
      </c>
      <c r="AS37" s="251">
        <v>243.86699999999999</v>
      </c>
      <c r="AT37" s="251">
        <v>242.035</v>
      </c>
      <c r="AU37" s="251">
        <v>247.56</v>
      </c>
      <c r="AV37" s="251">
        <v>257.24</v>
      </c>
      <c r="AW37" s="251">
        <v>266.32900000000001</v>
      </c>
      <c r="AX37" s="251">
        <v>218.25</v>
      </c>
      <c r="AY37" s="251">
        <v>189.57142856999999</v>
      </c>
      <c r="AZ37" s="251">
        <v>162.45714286</v>
      </c>
      <c r="BA37" s="340">
        <v>164.34039999999999</v>
      </c>
      <c r="BB37" s="340">
        <v>195.76820000000001</v>
      </c>
      <c r="BC37" s="340">
        <v>246.5103</v>
      </c>
      <c r="BD37" s="340">
        <v>289.43439999999998</v>
      </c>
      <c r="BE37" s="340">
        <v>272.04160000000002</v>
      </c>
      <c r="BF37" s="340">
        <v>280.76569999999998</v>
      </c>
      <c r="BG37" s="340">
        <v>299.75</v>
      </c>
      <c r="BH37" s="340">
        <v>323.30880000000002</v>
      </c>
      <c r="BI37" s="340">
        <v>315.52809999999999</v>
      </c>
      <c r="BJ37" s="340">
        <v>260.77260000000001</v>
      </c>
      <c r="BK37" s="340">
        <v>189.5772</v>
      </c>
      <c r="BL37" s="340">
        <v>166.47880000000001</v>
      </c>
      <c r="BM37" s="340">
        <v>165.47309999999999</v>
      </c>
      <c r="BN37" s="340">
        <v>190.8425</v>
      </c>
      <c r="BO37" s="340">
        <v>235.1018</v>
      </c>
      <c r="BP37" s="340">
        <v>271.82769999999999</v>
      </c>
      <c r="BQ37" s="340">
        <v>289.33800000000002</v>
      </c>
      <c r="BR37" s="340">
        <v>293.74529999999999</v>
      </c>
      <c r="BS37" s="340">
        <v>308.98500000000001</v>
      </c>
      <c r="BT37" s="340">
        <v>329.36320000000001</v>
      </c>
      <c r="BU37" s="340">
        <v>318.82420000000002</v>
      </c>
      <c r="BV37" s="340">
        <v>276.68270000000001</v>
      </c>
    </row>
    <row r="38" spans="1:74" ht="11.1" customHeight="1" x14ac:dyDescent="0.2">
      <c r="A38" s="562" t="s">
        <v>1001</v>
      </c>
      <c r="B38" s="637" t="s">
        <v>420</v>
      </c>
      <c r="C38" s="247">
        <v>33.628999999999998</v>
      </c>
      <c r="D38" s="247">
        <v>31.640999999999998</v>
      </c>
      <c r="E38" s="247">
        <v>30.620999999999999</v>
      </c>
      <c r="F38" s="247">
        <v>30.597000000000001</v>
      </c>
      <c r="G38" s="247">
        <v>31.452999999999999</v>
      </c>
      <c r="H38" s="247">
        <v>33.203000000000003</v>
      </c>
      <c r="I38" s="247">
        <v>35.064999999999998</v>
      </c>
      <c r="J38" s="247">
        <v>36.859000000000002</v>
      </c>
      <c r="K38" s="247">
        <v>38.396000000000001</v>
      </c>
      <c r="L38" s="247">
        <v>39.137999999999998</v>
      </c>
      <c r="M38" s="247">
        <v>38.628999999999998</v>
      </c>
      <c r="N38" s="247">
        <v>37.076999999999998</v>
      </c>
      <c r="O38" s="247">
        <v>33.99</v>
      </c>
      <c r="P38" s="247">
        <v>31.233000000000001</v>
      </c>
      <c r="Q38" s="247">
        <v>29.957000000000001</v>
      </c>
      <c r="R38" s="247">
        <v>30.100999999999999</v>
      </c>
      <c r="S38" s="247">
        <v>31.32</v>
      </c>
      <c r="T38" s="247">
        <v>32.844999999999999</v>
      </c>
      <c r="U38" s="247">
        <v>34.353000000000002</v>
      </c>
      <c r="V38" s="247">
        <v>35.673000000000002</v>
      </c>
      <c r="W38" s="247">
        <v>36.515999999999998</v>
      </c>
      <c r="X38" s="247">
        <v>36.338999999999999</v>
      </c>
      <c r="Y38" s="247">
        <v>35.067</v>
      </c>
      <c r="Z38" s="247">
        <v>32.628</v>
      </c>
      <c r="AA38" s="247">
        <v>28.131</v>
      </c>
      <c r="AB38" s="247">
        <v>25.716000000000001</v>
      </c>
      <c r="AC38" s="247">
        <v>23.402999999999999</v>
      </c>
      <c r="AD38" s="247">
        <v>22.981999999999999</v>
      </c>
      <c r="AE38" s="247">
        <v>24.030999999999999</v>
      </c>
      <c r="AF38" s="247">
        <v>25.356000000000002</v>
      </c>
      <c r="AG38" s="247">
        <v>27.109000000000002</v>
      </c>
      <c r="AH38" s="247">
        <v>29.44</v>
      </c>
      <c r="AI38" s="247">
        <v>31.172999999999998</v>
      </c>
      <c r="AJ38" s="247">
        <v>31.393000000000001</v>
      </c>
      <c r="AK38" s="247">
        <v>29.899000000000001</v>
      </c>
      <c r="AL38" s="247">
        <v>28.298999999999999</v>
      </c>
      <c r="AM38" s="247">
        <v>26.687999999999999</v>
      </c>
      <c r="AN38" s="247">
        <v>24.759</v>
      </c>
      <c r="AO38" s="247">
        <v>23.266999999999999</v>
      </c>
      <c r="AP38" s="247">
        <v>23.27</v>
      </c>
      <c r="AQ38" s="247">
        <v>24.82</v>
      </c>
      <c r="AR38" s="247">
        <v>26.742999999999999</v>
      </c>
      <c r="AS38" s="247">
        <v>28.265999999999998</v>
      </c>
      <c r="AT38" s="247">
        <v>29.498999999999999</v>
      </c>
      <c r="AU38" s="247">
        <v>30.337</v>
      </c>
      <c r="AV38" s="247">
        <v>30.388000000000002</v>
      </c>
      <c r="AW38" s="247">
        <v>28.04</v>
      </c>
      <c r="AX38" s="247">
        <v>25.425999999999998</v>
      </c>
      <c r="AY38" s="247">
        <v>23.815000000000001</v>
      </c>
      <c r="AZ38" s="247">
        <v>21.885999999999999</v>
      </c>
      <c r="BA38" s="313">
        <v>21.885999999999999</v>
      </c>
      <c r="BB38" s="313">
        <v>21.885999999999999</v>
      </c>
      <c r="BC38" s="313">
        <v>21.885999999999999</v>
      </c>
      <c r="BD38" s="313">
        <v>21.885999999999999</v>
      </c>
      <c r="BE38" s="313">
        <v>21.885999999999999</v>
      </c>
      <c r="BF38" s="313">
        <v>21.885999999999999</v>
      </c>
      <c r="BG38" s="313">
        <v>21.885999999999999</v>
      </c>
      <c r="BH38" s="313">
        <v>21.885999999999999</v>
      </c>
      <c r="BI38" s="313">
        <v>21.885999999999999</v>
      </c>
      <c r="BJ38" s="313">
        <v>21.885999999999999</v>
      </c>
      <c r="BK38" s="313">
        <v>21.885999999999999</v>
      </c>
      <c r="BL38" s="313">
        <v>21.885999999999999</v>
      </c>
      <c r="BM38" s="313">
        <v>21.885999999999999</v>
      </c>
      <c r="BN38" s="313">
        <v>21.885999999999999</v>
      </c>
      <c r="BO38" s="313">
        <v>21.885999999999999</v>
      </c>
      <c r="BP38" s="313">
        <v>21.885999999999999</v>
      </c>
      <c r="BQ38" s="313">
        <v>21.885999999999999</v>
      </c>
      <c r="BR38" s="313">
        <v>21.885999999999999</v>
      </c>
      <c r="BS38" s="313">
        <v>21.885999999999999</v>
      </c>
      <c r="BT38" s="313">
        <v>21.885999999999999</v>
      </c>
      <c r="BU38" s="313">
        <v>21.885999999999999</v>
      </c>
      <c r="BV38" s="313">
        <v>21.885999999999999</v>
      </c>
    </row>
    <row r="39" spans="1:74" s="406" customFormat="1" ht="12" customHeight="1" x14ac:dyDescent="0.2">
      <c r="A39" s="405"/>
      <c r="B39" s="785" t="s">
        <v>850</v>
      </c>
      <c r="C39" s="740"/>
      <c r="D39" s="740"/>
      <c r="E39" s="740"/>
      <c r="F39" s="740"/>
      <c r="G39" s="740"/>
      <c r="H39" s="740"/>
      <c r="I39" s="740"/>
      <c r="J39" s="740"/>
      <c r="K39" s="740"/>
      <c r="L39" s="740"/>
      <c r="M39" s="740"/>
      <c r="N39" s="740"/>
      <c r="O39" s="740"/>
      <c r="P39" s="740"/>
      <c r="Q39" s="734"/>
      <c r="AY39" s="474"/>
      <c r="AZ39" s="474"/>
      <c r="BA39" s="474"/>
      <c r="BB39" s="574"/>
      <c r="BC39" s="474"/>
      <c r="BD39" s="474"/>
      <c r="BE39" s="474"/>
      <c r="BF39" s="474"/>
      <c r="BG39" s="474"/>
      <c r="BH39" s="474"/>
      <c r="BI39" s="474"/>
      <c r="BJ39" s="474"/>
    </row>
    <row r="40" spans="1:74" s="406" customFormat="1" ht="12" customHeight="1" x14ac:dyDescent="0.2">
      <c r="A40" s="405"/>
      <c r="B40" s="798" t="s">
        <v>851</v>
      </c>
      <c r="C40" s="740"/>
      <c r="D40" s="740"/>
      <c r="E40" s="740"/>
      <c r="F40" s="740"/>
      <c r="G40" s="740"/>
      <c r="H40" s="740"/>
      <c r="I40" s="740"/>
      <c r="J40" s="740"/>
      <c r="K40" s="740"/>
      <c r="L40" s="740"/>
      <c r="M40" s="740"/>
      <c r="N40" s="740"/>
      <c r="O40" s="740"/>
      <c r="P40" s="740"/>
      <c r="Q40" s="734"/>
      <c r="Y40" s="639"/>
      <c r="Z40" s="639"/>
      <c r="AA40" s="639"/>
      <c r="AB40" s="639"/>
      <c r="AY40" s="474"/>
      <c r="AZ40" s="474"/>
      <c r="BA40" s="474"/>
      <c r="BB40" s="474"/>
      <c r="BC40" s="474"/>
      <c r="BD40" s="474"/>
      <c r="BE40" s="474"/>
      <c r="BF40" s="474"/>
      <c r="BG40" s="474"/>
      <c r="BH40" s="474"/>
      <c r="BI40" s="474"/>
      <c r="BJ40" s="474"/>
    </row>
    <row r="41" spans="1:74" s="406" customFormat="1" ht="12" customHeight="1" x14ac:dyDescent="0.2">
      <c r="A41" s="405"/>
      <c r="B41" s="798" t="s">
        <v>852</v>
      </c>
      <c r="C41" s="740"/>
      <c r="D41" s="740"/>
      <c r="E41" s="740"/>
      <c r="F41" s="740"/>
      <c r="G41" s="740"/>
      <c r="H41" s="740"/>
      <c r="I41" s="740"/>
      <c r="J41" s="740"/>
      <c r="K41" s="740"/>
      <c r="L41" s="740"/>
      <c r="M41" s="740"/>
      <c r="N41" s="740"/>
      <c r="O41" s="740"/>
      <c r="P41" s="740"/>
      <c r="Q41" s="734"/>
      <c r="AY41" s="474"/>
      <c r="AZ41" s="474"/>
      <c r="BA41" s="474"/>
      <c r="BB41" s="474"/>
      <c r="BC41" s="474"/>
      <c r="BD41" s="474"/>
      <c r="BE41" s="474"/>
      <c r="BF41" s="474"/>
      <c r="BG41" s="474"/>
      <c r="BH41" s="474"/>
      <c r="BI41" s="474"/>
      <c r="BJ41" s="474"/>
    </row>
    <row r="42" spans="1:74" s="406" customFormat="1" ht="12" customHeight="1" x14ac:dyDescent="0.2">
      <c r="A42" s="405"/>
      <c r="B42" s="796" t="s">
        <v>1002</v>
      </c>
      <c r="C42" s="734"/>
      <c r="D42" s="734"/>
      <c r="E42" s="734"/>
      <c r="F42" s="734"/>
      <c r="G42" s="734"/>
      <c r="H42" s="734"/>
      <c r="I42" s="734"/>
      <c r="J42" s="734"/>
      <c r="K42" s="734"/>
      <c r="L42" s="734"/>
      <c r="M42" s="734"/>
      <c r="N42" s="734"/>
      <c r="O42" s="734"/>
      <c r="P42" s="734"/>
      <c r="Q42" s="734"/>
      <c r="AY42" s="474"/>
      <c r="AZ42" s="474"/>
      <c r="BA42" s="474"/>
      <c r="BB42" s="474"/>
      <c r="BC42" s="474"/>
      <c r="BD42" s="474"/>
      <c r="BE42" s="474"/>
      <c r="BF42" s="474"/>
      <c r="BG42" s="474"/>
      <c r="BH42" s="474"/>
      <c r="BI42" s="474"/>
      <c r="BJ42" s="474"/>
    </row>
    <row r="43" spans="1:74" s="268" customFormat="1" ht="12" customHeight="1" x14ac:dyDescent="0.2">
      <c r="A43" s="76"/>
      <c r="B43" s="754" t="s">
        <v>808</v>
      </c>
      <c r="C43" s="755"/>
      <c r="D43" s="755"/>
      <c r="E43" s="755"/>
      <c r="F43" s="755"/>
      <c r="G43" s="755"/>
      <c r="H43" s="755"/>
      <c r="I43" s="755"/>
      <c r="J43" s="755"/>
      <c r="K43" s="755"/>
      <c r="L43" s="755"/>
      <c r="M43" s="755"/>
      <c r="N43" s="755"/>
      <c r="O43" s="755"/>
      <c r="P43" s="755"/>
      <c r="Q43" s="755"/>
      <c r="AY43" s="473"/>
      <c r="AZ43" s="473"/>
      <c r="BA43" s="473"/>
      <c r="BB43" s="473"/>
      <c r="BC43" s="473"/>
      <c r="BD43" s="473"/>
      <c r="BE43" s="473"/>
      <c r="BF43" s="473"/>
      <c r="BG43" s="473"/>
      <c r="BH43" s="473"/>
      <c r="BI43" s="473"/>
      <c r="BJ43" s="473"/>
    </row>
    <row r="44" spans="1:74" s="406" customFormat="1" ht="12" customHeight="1" x14ac:dyDescent="0.2">
      <c r="A44" s="405"/>
      <c r="B44" s="799" t="s">
        <v>856</v>
      </c>
      <c r="C44" s="799"/>
      <c r="D44" s="799"/>
      <c r="E44" s="799"/>
      <c r="F44" s="799"/>
      <c r="G44" s="799"/>
      <c r="H44" s="799"/>
      <c r="I44" s="799"/>
      <c r="J44" s="799"/>
      <c r="K44" s="799"/>
      <c r="L44" s="799"/>
      <c r="M44" s="799"/>
      <c r="N44" s="799"/>
      <c r="O44" s="799"/>
      <c r="P44" s="799"/>
      <c r="Q44" s="734"/>
      <c r="AY44" s="474"/>
      <c r="AZ44" s="474"/>
      <c r="BA44" s="474"/>
      <c r="BB44" s="474"/>
      <c r="BC44" s="474"/>
      <c r="BD44" s="474"/>
      <c r="BE44" s="474"/>
      <c r="BF44" s="474"/>
      <c r="BG44" s="474"/>
      <c r="BH44" s="474"/>
      <c r="BI44" s="474"/>
      <c r="BJ44" s="474"/>
    </row>
    <row r="45" spans="1:74" s="406" customFormat="1" ht="12" customHeight="1" x14ac:dyDescent="0.2">
      <c r="A45" s="405"/>
      <c r="B45" s="775" t="str">
        <f>"Notes: "&amp;"EIA completed modeling and analysis for this report on " &amp;Dates!D2&amp;"."</f>
        <v>Notes: EIA completed modeling and analysis for this report on Thursday March 3, 2022.</v>
      </c>
      <c r="C45" s="797"/>
      <c r="D45" s="797"/>
      <c r="E45" s="797"/>
      <c r="F45" s="797"/>
      <c r="G45" s="797"/>
      <c r="H45" s="797"/>
      <c r="I45" s="797"/>
      <c r="J45" s="797"/>
      <c r="K45" s="797"/>
      <c r="L45" s="797"/>
      <c r="M45" s="797"/>
      <c r="N45" s="797"/>
      <c r="O45" s="797"/>
      <c r="P45" s="797"/>
      <c r="Q45" s="776"/>
      <c r="AY45" s="474"/>
      <c r="AZ45" s="474"/>
      <c r="BA45" s="474"/>
      <c r="BB45" s="474"/>
      <c r="BC45" s="474"/>
      <c r="BD45" s="474"/>
      <c r="BE45" s="474"/>
      <c r="BF45" s="474"/>
      <c r="BG45" s="474"/>
      <c r="BH45" s="474"/>
      <c r="BI45" s="474"/>
      <c r="BJ45" s="474"/>
    </row>
    <row r="46" spans="1:74" s="406" customFormat="1" ht="12" customHeight="1" x14ac:dyDescent="0.2">
      <c r="A46" s="405"/>
      <c r="B46" s="748" t="s">
        <v>351</v>
      </c>
      <c r="C46" s="747"/>
      <c r="D46" s="747"/>
      <c r="E46" s="747"/>
      <c r="F46" s="747"/>
      <c r="G46" s="747"/>
      <c r="H46" s="747"/>
      <c r="I46" s="747"/>
      <c r="J46" s="747"/>
      <c r="K46" s="747"/>
      <c r="L46" s="747"/>
      <c r="M46" s="747"/>
      <c r="N46" s="747"/>
      <c r="O46" s="747"/>
      <c r="P46" s="747"/>
      <c r="Q46" s="747"/>
      <c r="AY46" s="474"/>
      <c r="AZ46" s="474"/>
      <c r="BA46" s="474"/>
      <c r="BB46" s="474"/>
      <c r="BC46" s="474"/>
      <c r="BD46" s="474"/>
      <c r="BE46" s="474"/>
      <c r="BF46" s="474"/>
      <c r="BG46" s="474"/>
      <c r="BH46" s="474"/>
      <c r="BI46" s="474"/>
      <c r="BJ46" s="474"/>
    </row>
    <row r="47" spans="1:74" s="406" customFormat="1" ht="12" customHeight="1" x14ac:dyDescent="0.2">
      <c r="A47" s="405"/>
      <c r="B47" s="741" t="s">
        <v>857</v>
      </c>
      <c r="C47" s="740"/>
      <c r="D47" s="740"/>
      <c r="E47" s="740"/>
      <c r="F47" s="740"/>
      <c r="G47" s="740"/>
      <c r="H47" s="740"/>
      <c r="I47" s="740"/>
      <c r="J47" s="740"/>
      <c r="K47" s="740"/>
      <c r="L47" s="740"/>
      <c r="M47" s="740"/>
      <c r="N47" s="740"/>
      <c r="O47" s="740"/>
      <c r="P47" s="740"/>
      <c r="Q47" s="734"/>
      <c r="AY47" s="474"/>
      <c r="AZ47" s="474"/>
      <c r="BA47" s="474"/>
      <c r="BB47" s="474"/>
      <c r="BC47" s="474"/>
      <c r="BD47" s="474"/>
      <c r="BE47" s="474"/>
      <c r="BF47" s="474"/>
      <c r="BG47" s="474"/>
      <c r="BH47" s="474"/>
      <c r="BI47" s="474"/>
      <c r="BJ47" s="474"/>
    </row>
    <row r="48" spans="1:74" s="406" customFormat="1" ht="12" customHeight="1" x14ac:dyDescent="0.2">
      <c r="A48" s="405"/>
      <c r="B48" s="743" t="s">
        <v>831</v>
      </c>
      <c r="C48" s="744"/>
      <c r="D48" s="744"/>
      <c r="E48" s="744"/>
      <c r="F48" s="744"/>
      <c r="G48" s="744"/>
      <c r="H48" s="744"/>
      <c r="I48" s="744"/>
      <c r="J48" s="744"/>
      <c r="K48" s="744"/>
      <c r="L48" s="744"/>
      <c r="M48" s="744"/>
      <c r="N48" s="744"/>
      <c r="O48" s="744"/>
      <c r="P48" s="744"/>
      <c r="Q48" s="734"/>
      <c r="AY48" s="474"/>
      <c r="AZ48" s="474"/>
      <c r="BA48" s="474"/>
      <c r="BB48" s="474"/>
      <c r="BC48" s="474"/>
      <c r="BD48" s="590"/>
      <c r="BE48" s="590"/>
      <c r="BF48" s="590"/>
      <c r="BG48" s="474"/>
      <c r="BH48" s="474"/>
      <c r="BI48" s="474"/>
      <c r="BJ48" s="474"/>
    </row>
    <row r="49" spans="1:74" s="407" customFormat="1" ht="12" customHeight="1" x14ac:dyDescent="0.2">
      <c r="A49" s="393"/>
      <c r="B49" s="763" t="s">
        <v>1361</v>
      </c>
      <c r="C49" s="734"/>
      <c r="D49" s="734"/>
      <c r="E49" s="734"/>
      <c r="F49" s="734"/>
      <c r="G49" s="734"/>
      <c r="H49" s="734"/>
      <c r="I49" s="734"/>
      <c r="J49" s="734"/>
      <c r="K49" s="734"/>
      <c r="L49" s="734"/>
      <c r="M49" s="734"/>
      <c r="N49" s="734"/>
      <c r="O49" s="734"/>
      <c r="P49" s="734"/>
      <c r="Q49" s="734"/>
      <c r="AY49" s="475"/>
      <c r="AZ49" s="475"/>
      <c r="BA49" s="475"/>
      <c r="BB49" s="475"/>
      <c r="BC49" s="475"/>
      <c r="BD49" s="591"/>
      <c r="BE49" s="591"/>
      <c r="BF49" s="591"/>
      <c r="BG49" s="475"/>
      <c r="BH49" s="475"/>
      <c r="BI49" s="475"/>
      <c r="BJ49" s="475"/>
    </row>
    <row r="50" spans="1:74" x14ac:dyDescent="0.2">
      <c r="BK50" s="357"/>
      <c r="BL50" s="357"/>
      <c r="BM50" s="357"/>
      <c r="BN50" s="357"/>
      <c r="BO50" s="357"/>
      <c r="BP50" s="357"/>
      <c r="BQ50" s="357"/>
      <c r="BR50" s="357"/>
      <c r="BS50" s="357"/>
      <c r="BT50" s="357"/>
      <c r="BU50" s="357"/>
      <c r="BV50" s="357"/>
    </row>
    <row r="51" spans="1:74" x14ac:dyDescent="0.2">
      <c r="BK51" s="357"/>
      <c r="BL51" s="357"/>
      <c r="BM51" s="357"/>
      <c r="BN51" s="357"/>
      <c r="BO51" s="357"/>
      <c r="BP51" s="357"/>
      <c r="BQ51" s="357"/>
      <c r="BR51" s="357"/>
      <c r="BS51" s="357"/>
      <c r="BT51" s="357"/>
      <c r="BU51" s="357"/>
      <c r="BV51" s="357"/>
    </row>
    <row r="52" spans="1:74" x14ac:dyDescent="0.2">
      <c r="BK52" s="357"/>
      <c r="BL52" s="357"/>
      <c r="BM52" s="357"/>
      <c r="BN52" s="357"/>
      <c r="BO52" s="357"/>
      <c r="BP52" s="357"/>
      <c r="BQ52" s="357"/>
      <c r="BR52" s="357"/>
      <c r="BS52" s="357"/>
      <c r="BT52" s="357"/>
      <c r="BU52" s="357"/>
      <c r="BV52" s="357"/>
    </row>
    <row r="53" spans="1:74" x14ac:dyDescent="0.2">
      <c r="BK53" s="357"/>
      <c r="BL53" s="357"/>
      <c r="BM53" s="357"/>
      <c r="BN53" s="357"/>
      <c r="BO53" s="357"/>
      <c r="BP53" s="357"/>
      <c r="BQ53" s="357"/>
      <c r="BR53" s="357"/>
      <c r="BS53" s="357"/>
      <c r="BT53" s="357"/>
      <c r="BU53" s="357"/>
      <c r="BV53" s="357"/>
    </row>
    <row r="54" spans="1:74" x14ac:dyDescent="0.2">
      <c r="BK54" s="357"/>
      <c r="BL54" s="357"/>
      <c r="BM54" s="357"/>
      <c r="BN54" s="357"/>
      <c r="BO54" s="357"/>
      <c r="BP54" s="357"/>
      <c r="BQ54" s="357"/>
      <c r="BR54" s="357"/>
      <c r="BS54" s="357"/>
      <c r="BT54" s="357"/>
      <c r="BU54" s="357"/>
      <c r="BV54" s="357"/>
    </row>
    <row r="55" spans="1:74" x14ac:dyDescent="0.2">
      <c r="BK55" s="357"/>
      <c r="BL55" s="357"/>
      <c r="BM55" s="357"/>
      <c r="BN55" s="357"/>
      <c r="BO55" s="357"/>
      <c r="BP55" s="357"/>
      <c r="BQ55" s="357"/>
      <c r="BR55" s="357"/>
      <c r="BS55" s="357"/>
      <c r="BT55" s="357"/>
      <c r="BU55" s="357"/>
      <c r="BV55" s="357"/>
    </row>
    <row r="56" spans="1:74" x14ac:dyDescent="0.2">
      <c r="BK56" s="357"/>
      <c r="BL56" s="357"/>
      <c r="BM56" s="357"/>
      <c r="BN56" s="357"/>
      <c r="BO56" s="357"/>
      <c r="BP56" s="357"/>
      <c r="BQ56" s="357"/>
      <c r="BR56" s="357"/>
      <c r="BS56" s="357"/>
      <c r="BT56" s="357"/>
      <c r="BU56" s="357"/>
      <c r="BV56" s="357"/>
    </row>
    <row r="57" spans="1:74" x14ac:dyDescent="0.2">
      <c r="BK57" s="357"/>
      <c r="BL57" s="357"/>
      <c r="BM57" s="357"/>
      <c r="BN57" s="357"/>
      <c r="BO57" s="357"/>
      <c r="BP57" s="357"/>
      <c r="BQ57" s="357"/>
      <c r="BR57" s="357"/>
      <c r="BS57" s="357"/>
      <c r="BT57" s="357"/>
      <c r="BU57" s="357"/>
      <c r="BV57" s="357"/>
    </row>
    <row r="58" spans="1:74" x14ac:dyDescent="0.2">
      <c r="BK58" s="357"/>
      <c r="BL58" s="357"/>
      <c r="BM58" s="357"/>
      <c r="BN58" s="357"/>
      <c r="BO58" s="357"/>
      <c r="BP58" s="357"/>
      <c r="BQ58" s="357"/>
      <c r="BR58" s="357"/>
      <c r="BS58" s="357"/>
      <c r="BT58" s="357"/>
      <c r="BU58" s="357"/>
      <c r="BV58" s="357"/>
    </row>
    <row r="59" spans="1:74" x14ac:dyDescent="0.2">
      <c r="BK59" s="357"/>
      <c r="BL59" s="357"/>
      <c r="BM59" s="357"/>
      <c r="BN59" s="357"/>
      <c r="BO59" s="357"/>
      <c r="BP59" s="357"/>
      <c r="BQ59" s="357"/>
      <c r="BR59" s="357"/>
      <c r="BS59" s="357"/>
      <c r="BT59" s="357"/>
      <c r="BU59" s="357"/>
      <c r="BV59" s="357"/>
    </row>
    <row r="60" spans="1:74" x14ac:dyDescent="0.2">
      <c r="BK60" s="357"/>
      <c r="BL60" s="357"/>
      <c r="BM60" s="357"/>
      <c r="BN60" s="357"/>
      <c r="BO60" s="357"/>
      <c r="BP60" s="357"/>
      <c r="BQ60" s="357"/>
      <c r="BR60" s="357"/>
      <c r="BS60" s="357"/>
      <c r="BT60" s="357"/>
      <c r="BU60" s="357"/>
      <c r="BV60" s="357"/>
    </row>
    <row r="61" spans="1:74" x14ac:dyDescent="0.2">
      <c r="BK61" s="357"/>
      <c r="BL61" s="357"/>
      <c r="BM61" s="357"/>
      <c r="BN61" s="357"/>
      <c r="BO61" s="357"/>
      <c r="BP61" s="357"/>
      <c r="BQ61" s="357"/>
      <c r="BR61" s="357"/>
      <c r="BS61" s="357"/>
      <c r="BT61" s="357"/>
      <c r="BU61" s="357"/>
      <c r="BV61" s="357"/>
    </row>
    <row r="62" spans="1:74" x14ac:dyDescent="0.2">
      <c r="BK62" s="357"/>
      <c r="BL62" s="357"/>
      <c r="BM62" s="357"/>
      <c r="BN62" s="357"/>
      <c r="BO62" s="357"/>
      <c r="BP62" s="357"/>
      <c r="BQ62" s="357"/>
      <c r="BR62" s="357"/>
      <c r="BS62" s="357"/>
      <c r="BT62" s="357"/>
      <c r="BU62" s="357"/>
      <c r="BV62" s="357"/>
    </row>
    <row r="63" spans="1:74" x14ac:dyDescent="0.2">
      <c r="BK63" s="357"/>
      <c r="BL63" s="357"/>
      <c r="BM63" s="357"/>
      <c r="BN63" s="357"/>
      <c r="BO63" s="357"/>
      <c r="BP63" s="357"/>
      <c r="BQ63" s="357"/>
      <c r="BR63" s="357"/>
      <c r="BS63" s="357"/>
      <c r="BT63" s="357"/>
      <c r="BU63" s="357"/>
      <c r="BV63" s="357"/>
    </row>
    <row r="64" spans="1:74" x14ac:dyDescent="0.2">
      <c r="BK64" s="357"/>
      <c r="BL64" s="357"/>
      <c r="BM64" s="357"/>
      <c r="BN64" s="357"/>
      <c r="BO64" s="357"/>
      <c r="BP64" s="357"/>
      <c r="BQ64" s="357"/>
      <c r="BR64" s="357"/>
      <c r="BS64" s="357"/>
      <c r="BT64" s="357"/>
      <c r="BU64" s="357"/>
      <c r="BV64" s="357"/>
    </row>
    <row r="65" spans="63:74" x14ac:dyDescent="0.2">
      <c r="BK65" s="357"/>
      <c r="BL65" s="357"/>
      <c r="BM65" s="357"/>
      <c r="BN65" s="357"/>
      <c r="BO65" s="357"/>
      <c r="BP65" s="357"/>
      <c r="BQ65" s="357"/>
      <c r="BR65" s="357"/>
      <c r="BS65" s="357"/>
      <c r="BT65" s="357"/>
      <c r="BU65" s="357"/>
      <c r="BV65" s="357"/>
    </row>
    <row r="66" spans="63:74" x14ac:dyDescent="0.2">
      <c r="BK66" s="357"/>
      <c r="BL66" s="357"/>
      <c r="BM66" s="357"/>
      <c r="BN66" s="357"/>
      <c r="BO66" s="357"/>
      <c r="BP66" s="357"/>
      <c r="BQ66" s="357"/>
      <c r="BR66" s="357"/>
      <c r="BS66" s="357"/>
      <c r="BT66" s="357"/>
      <c r="BU66" s="357"/>
      <c r="BV66" s="357"/>
    </row>
    <row r="67" spans="63:74" x14ac:dyDescent="0.2">
      <c r="BK67" s="357"/>
      <c r="BL67" s="357"/>
      <c r="BM67" s="357"/>
      <c r="BN67" s="357"/>
      <c r="BO67" s="357"/>
      <c r="BP67" s="357"/>
      <c r="BQ67" s="357"/>
      <c r="BR67" s="357"/>
      <c r="BS67" s="357"/>
      <c r="BT67" s="357"/>
      <c r="BU67" s="357"/>
      <c r="BV67" s="357"/>
    </row>
    <row r="68" spans="63:74" x14ac:dyDescent="0.2">
      <c r="BK68" s="357"/>
      <c r="BL68" s="357"/>
      <c r="BM68" s="357"/>
      <c r="BN68" s="357"/>
      <c r="BO68" s="357"/>
      <c r="BP68" s="357"/>
      <c r="BQ68" s="357"/>
      <c r="BR68" s="357"/>
      <c r="BS68" s="357"/>
      <c r="BT68" s="357"/>
      <c r="BU68" s="357"/>
      <c r="BV68" s="357"/>
    </row>
    <row r="69" spans="63:74" x14ac:dyDescent="0.2">
      <c r="BK69" s="357"/>
      <c r="BL69" s="357"/>
      <c r="BM69" s="357"/>
      <c r="BN69" s="357"/>
      <c r="BO69" s="357"/>
      <c r="BP69" s="357"/>
      <c r="BQ69" s="357"/>
      <c r="BR69" s="357"/>
      <c r="BS69" s="357"/>
      <c r="BT69" s="357"/>
      <c r="BU69" s="357"/>
      <c r="BV69" s="357"/>
    </row>
    <row r="70" spans="63:74" x14ac:dyDescent="0.2">
      <c r="BK70" s="357"/>
      <c r="BL70" s="357"/>
      <c r="BM70" s="357"/>
      <c r="BN70" s="357"/>
      <c r="BO70" s="357"/>
      <c r="BP70" s="357"/>
      <c r="BQ70" s="357"/>
      <c r="BR70" s="357"/>
      <c r="BS70" s="357"/>
      <c r="BT70" s="357"/>
      <c r="BU70" s="357"/>
      <c r="BV70" s="357"/>
    </row>
    <row r="71" spans="63:74" x14ac:dyDescent="0.2">
      <c r="BK71" s="357"/>
      <c r="BL71" s="357"/>
      <c r="BM71" s="357"/>
      <c r="BN71" s="357"/>
      <c r="BO71" s="357"/>
      <c r="BP71" s="357"/>
      <c r="BQ71" s="357"/>
      <c r="BR71" s="357"/>
      <c r="BS71" s="357"/>
      <c r="BT71" s="357"/>
      <c r="BU71" s="357"/>
      <c r="BV71" s="357"/>
    </row>
    <row r="72" spans="63:74" x14ac:dyDescent="0.2">
      <c r="BK72" s="357"/>
      <c r="BL72" s="357"/>
      <c r="BM72" s="357"/>
      <c r="BN72" s="357"/>
      <c r="BO72" s="357"/>
      <c r="BP72" s="357"/>
      <c r="BQ72" s="357"/>
      <c r="BR72" s="357"/>
      <c r="BS72" s="357"/>
      <c r="BT72" s="357"/>
      <c r="BU72" s="357"/>
      <c r="BV72" s="357"/>
    </row>
    <row r="73" spans="63:74" x14ac:dyDescent="0.2">
      <c r="BK73" s="357"/>
      <c r="BL73" s="357"/>
      <c r="BM73" s="357"/>
      <c r="BN73" s="357"/>
      <c r="BO73" s="357"/>
      <c r="BP73" s="357"/>
      <c r="BQ73" s="357"/>
      <c r="BR73" s="357"/>
      <c r="BS73" s="357"/>
      <c r="BT73" s="357"/>
      <c r="BU73" s="357"/>
      <c r="BV73" s="357"/>
    </row>
    <row r="74" spans="63:74" x14ac:dyDescent="0.2">
      <c r="BK74" s="357"/>
      <c r="BL74" s="357"/>
      <c r="BM74" s="357"/>
      <c r="BN74" s="357"/>
      <c r="BO74" s="357"/>
      <c r="BP74" s="357"/>
      <c r="BQ74" s="357"/>
      <c r="BR74" s="357"/>
      <c r="BS74" s="357"/>
      <c r="BT74" s="357"/>
      <c r="BU74" s="357"/>
      <c r="BV74" s="357"/>
    </row>
    <row r="75" spans="63:74" x14ac:dyDescent="0.2">
      <c r="BK75" s="357"/>
      <c r="BL75" s="357"/>
      <c r="BM75" s="357"/>
      <c r="BN75" s="357"/>
      <c r="BO75" s="357"/>
      <c r="BP75" s="357"/>
      <c r="BQ75" s="357"/>
      <c r="BR75" s="357"/>
      <c r="BS75" s="357"/>
      <c r="BT75" s="357"/>
      <c r="BU75" s="357"/>
      <c r="BV75" s="357"/>
    </row>
    <row r="76" spans="63:74" x14ac:dyDescent="0.2">
      <c r="BK76" s="357"/>
      <c r="BL76" s="357"/>
      <c r="BM76" s="357"/>
      <c r="BN76" s="357"/>
      <c r="BO76" s="357"/>
      <c r="BP76" s="357"/>
      <c r="BQ76" s="357"/>
      <c r="BR76" s="357"/>
      <c r="BS76" s="357"/>
      <c r="BT76" s="357"/>
      <c r="BU76" s="357"/>
      <c r="BV76" s="357"/>
    </row>
    <row r="77" spans="63:74" x14ac:dyDescent="0.2">
      <c r="BK77" s="357"/>
      <c r="BL77" s="357"/>
      <c r="BM77" s="357"/>
      <c r="BN77" s="357"/>
      <c r="BO77" s="357"/>
      <c r="BP77" s="357"/>
      <c r="BQ77" s="357"/>
      <c r="BR77" s="357"/>
      <c r="BS77" s="357"/>
      <c r="BT77" s="357"/>
      <c r="BU77" s="357"/>
      <c r="BV77" s="357"/>
    </row>
    <row r="78" spans="63:74" x14ac:dyDescent="0.2">
      <c r="BK78" s="357"/>
      <c r="BL78" s="357"/>
      <c r="BM78" s="357"/>
      <c r="BN78" s="357"/>
      <c r="BO78" s="357"/>
      <c r="BP78" s="357"/>
      <c r="BQ78" s="357"/>
      <c r="BR78" s="357"/>
      <c r="BS78" s="357"/>
      <c r="BT78" s="357"/>
      <c r="BU78" s="357"/>
      <c r="BV78" s="357"/>
    </row>
    <row r="79" spans="63:74" x14ac:dyDescent="0.2">
      <c r="BK79" s="357"/>
      <c r="BL79" s="357"/>
      <c r="BM79" s="357"/>
      <c r="BN79" s="357"/>
      <c r="BO79" s="357"/>
      <c r="BP79" s="357"/>
      <c r="BQ79" s="357"/>
      <c r="BR79" s="357"/>
      <c r="BS79" s="357"/>
      <c r="BT79" s="357"/>
      <c r="BU79" s="357"/>
      <c r="BV79" s="357"/>
    </row>
    <row r="80" spans="63:74" x14ac:dyDescent="0.2">
      <c r="BK80" s="357"/>
      <c r="BL80" s="357"/>
      <c r="BM80" s="357"/>
      <c r="BN80" s="357"/>
      <c r="BO80" s="357"/>
      <c r="BP80" s="357"/>
      <c r="BQ80" s="357"/>
      <c r="BR80" s="357"/>
      <c r="BS80" s="357"/>
      <c r="BT80" s="357"/>
      <c r="BU80" s="357"/>
      <c r="BV80" s="357"/>
    </row>
    <row r="81" spans="63:74" x14ac:dyDescent="0.2">
      <c r="BK81" s="357"/>
      <c r="BL81" s="357"/>
      <c r="BM81" s="357"/>
      <c r="BN81" s="357"/>
      <c r="BO81" s="357"/>
      <c r="BP81" s="357"/>
      <c r="BQ81" s="357"/>
      <c r="BR81" s="357"/>
      <c r="BS81" s="357"/>
      <c r="BT81" s="357"/>
      <c r="BU81" s="357"/>
      <c r="BV81" s="357"/>
    </row>
    <row r="82" spans="63:74" x14ac:dyDescent="0.2">
      <c r="BK82" s="357"/>
      <c r="BL82" s="357"/>
      <c r="BM82" s="357"/>
      <c r="BN82" s="357"/>
      <c r="BO82" s="357"/>
      <c r="BP82" s="357"/>
      <c r="BQ82" s="357"/>
      <c r="BR82" s="357"/>
      <c r="BS82" s="357"/>
      <c r="BT82" s="357"/>
      <c r="BU82" s="357"/>
      <c r="BV82" s="357"/>
    </row>
    <row r="83" spans="63:74" x14ac:dyDescent="0.2">
      <c r="BK83" s="357"/>
      <c r="BL83" s="357"/>
      <c r="BM83" s="357"/>
      <c r="BN83" s="357"/>
      <c r="BO83" s="357"/>
      <c r="BP83" s="357"/>
      <c r="BQ83" s="357"/>
      <c r="BR83" s="357"/>
      <c r="BS83" s="357"/>
      <c r="BT83" s="357"/>
      <c r="BU83" s="357"/>
      <c r="BV83" s="357"/>
    </row>
    <row r="84" spans="63:74" x14ac:dyDescent="0.2">
      <c r="BK84" s="357"/>
      <c r="BL84" s="357"/>
      <c r="BM84" s="357"/>
      <c r="BN84" s="357"/>
      <c r="BO84" s="357"/>
      <c r="BP84" s="357"/>
      <c r="BQ84" s="357"/>
      <c r="BR84" s="357"/>
      <c r="BS84" s="357"/>
      <c r="BT84" s="357"/>
      <c r="BU84" s="357"/>
      <c r="BV84" s="357"/>
    </row>
    <row r="85" spans="63:74" x14ac:dyDescent="0.2">
      <c r="BK85" s="357"/>
      <c r="BL85" s="357"/>
      <c r="BM85" s="357"/>
      <c r="BN85" s="357"/>
      <c r="BO85" s="357"/>
      <c r="BP85" s="357"/>
      <c r="BQ85" s="357"/>
      <c r="BR85" s="357"/>
      <c r="BS85" s="357"/>
      <c r="BT85" s="357"/>
      <c r="BU85" s="357"/>
      <c r="BV85" s="357"/>
    </row>
    <row r="86" spans="63:74" x14ac:dyDescent="0.2">
      <c r="BK86" s="357"/>
      <c r="BL86" s="357"/>
      <c r="BM86" s="357"/>
      <c r="BN86" s="357"/>
      <c r="BO86" s="357"/>
      <c r="BP86" s="357"/>
      <c r="BQ86" s="357"/>
      <c r="BR86" s="357"/>
      <c r="BS86" s="357"/>
      <c r="BT86" s="357"/>
      <c r="BU86" s="357"/>
      <c r="BV86" s="357"/>
    </row>
    <row r="87" spans="63:74" x14ac:dyDescent="0.2">
      <c r="BK87" s="357"/>
      <c r="BL87" s="357"/>
      <c r="BM87" s="357"/>
      <c r="BN87" s="357"/>
      <c r="BO87" s="357"/>
      <c r="BP87" s="357"/>
      <c r="BQ87" s="357"/>
      <c r="BR87" s="357"/>
      <c r="BS87" s="357"/>
      <c r="BT87" s="357"/>
      <c r="BU87" s="357"/>
      <c r="BV87" s="357"/>
    </row>
    <row r="88" spans="63:74" x14ac:dyDescent="0.2">
      <c r="BK88" s="357"/>
      <c r="BL88" s="357"/>
      <c r="BM88" s="357"/>
      <c r="BN88" s="357"/>
      <c r="BO88" s="357"/>
      <c r="BP88" s="357"/>
      <c r="BQ88" s="357"/>
      <c r="BR88" s="357"/>
      <c r="BS88" s="357"/>
      <c r="BT88" s="357"/>
      <c r="BU88" s="357"/>
      <c r="BV88" s="357"/>
    </row>
    <row r="89" spans="63:74" x14ac:dyDescent="0.2">
      <c r="BK89" s="357"/>
      <c r="BL89" s="357"/>
      <c r="BM89" s="357"/>
      <c r="BN89" s="357"/>
      <c r="BO89" s="357"/>
      <c r="BP89" s="357"/>
      <c r="BQ89" s="357"/>
      <c r="BR89" s="357"/>
      <c r="BS89" s="357"/>
      <c r="BT89" s="357"/>
      <c r="BU89" s="357"/>
      <c r="BV89" s="357"/>
    </row>
    <row r="90" spans="63:74" x14ac:dyDescent="0.2">
      <c r="BK90" s="357"/>
      <c r="BL90" s="357"/>
      <c r="BM90" s="357"/>
      <c r="BN90" s="357"/>
      <c r="BO90" s="357"/>
      <c r="BP90" s="357"/>
      <c r="BQ90" s="357"/>
      <c r="BR90" s="357"/>
      <c r="BS90" s="357"/>
      <c r="BT90" s="357"/>
      <c r="BU90" s="357"/>
      <c r="BV90" s="357"/>
    </row>
    <row r="91" spans="63:74" x14ac:dyDescent="0.2">
      <c r="BK91" s="357"/>
      <c r="BL91" s="357"/>
      <c r="BM91" s="357"/>
      <c r="BN91" s="357"/>
      <c r="BO91" s="357"/>
      <c r="BP91" s="357"/>
      <c r="BQ91" s="357"/>
      <c r="BR91" s="357"/>
      <c r="BS91" s="357"/>
      <c r="BT91" s="357"/>
      <c r="BU91" s="357"/>
      <c r="BV91" s="357"/>
    </row>
    <row r="92" spans="63:74" x14ac:dyDescent="0.2">
      <c r="BK92" s="357"/>
      <c r="BL92" s="357"/>
      <c r="BM92" s="357"/>
      <c r="BN92" s="357"/>
      <c r="BO92" s="357"/>
      <c r="BP92" s="357"/>
      <c r="BQ92" s="357"/>
      <c r="BR92" s="357"/>
      <c r="BS92" s="357"/>
      <c r="BT92" s="357"/>
      <c r="BU92" s="357"/>
      <c r="BV92" s="357"/>
    </row>
    <row r="93" spans="63:74" x14ac:dyDescent="0.2">
      <c r="BK93" s="357"/>
      <c r="BL93" s="357"/>
      <c r="BM93" s="357"/>
      <c r="BN93" s="357"/>
      <c r="BO93" s="357"/>
      <c r="BP93" s="357"/>
      <c r="BQ93" s="357"/>
      <c r="BR93" s="357"/>
      <c r="BS93" s="357"/>
      <c r="BT93" s="357"/>
      <c r="BU93" s="357"/>
      <c r="BV93" s="357"/>
    </row>
    <row r="94" spans="63:74" x14ac:dyDescent="0.2">
      <c r="BK94" s="357"/>
      <c r="BL94" s="357"/>
      <c r="BM94" s="357"/>
      <c r="BN94" s="357"/>
      <c r="BO94" s="357"/>
      <c r="BP94" s="357"/>
      <c r="BQ94" s="357"/>
      <c r="BR94" s="357"/>
      <c r="BS94" s="357"/>
      <c r="BT94" s="357"/>
      <c r="BU94" s="357"/>
      <c r="BV94" s="357"/>
    </row>
    <row r="95" spans="63:74" x14ac:dyDescent="0.2">
      <c r="BK95" s="357"/>
      <c r="BL95" s="357"/>
      <c r="BM95" s="357"/>
      <c r="BN95" s="357"/>
      <c r="BO95" s="357"/>
      <c r="BP95" s="357"/>
      <c r="BQ95" s="357"/>
      <c r="BR95" s="357"/>
      <c r="BS95" s="357"/>
      <c r="BT95" s="357"/>
      <c r="BU95" s="357"/>
      <c r="BV95" s="357"/>
    </row>
    <row r="96" spans="63:74" x14ac:dyDescent="0.2">
      <c r="BK96" s="357"/>
      <c r="BL96" s="357"/>
      <c r="BM96" s="357"/>
      <c r="BN96" s="357"/>
      <c r="BO96" s="357"/>
      <c r="BP96" s="357"/>
      <c r="BQ96" s="357"/>
      <c r="BR96" s="357"/>
      <c r="BS96" s="357"/>
      <c r="BT96" s="357"/>
      <c r="BU96" s="357"/>
      <c r="BV96" s="357"/>
    </row>
    <row r="97" spans="63:74" x14ac:dyDescent="0.2">
      <c r="BK97" s="357"/>
      <c r="BL97" s="357"/>
      <c r="BM97" s="357"/>
      <c r="BN97" s="357"/>
      <c r="BO97" s="357"/>
      <c r="BP97" s="357"/>
      <c r="BQ97" s="357"/>
      <c r="BR97" s="357"/>
      <c r="BS97" s="357"/>
      <c r="BT97" s="357"/>
      <c r="BU97" s="357"/>
      <c r="BV97" s="357"/>
    </row>
    <row r="98" spans="63:74" x14ac:dyDescent="0.2">
      <c r="BK98" s="357"/>
      <c r="BL98" s="357"/>
      <c r="BM98" s="357"/>
      <c r="BN98" s="357"/>
      <c r="BO98" s="357"/>
      <c r="BP98" s="357"/>
      <c r="BQ98" s="357"/>
      <c r="BR98" s="357"/>
      <c r="BS98" s="357"/>
      <c r="BT98" s="357"/>
      <c r="BU98" s="357"/>
      <c r="BV98" s="357"/>
    </row>
    <row r="99" spans="63:74" x14ac:dyDescent="0.2">
      <c r="BK99" s="357"/>
      <c r="BL99" s="357"/>
      <c r="BM99" s="357"/>
      <c r="BN99" s="357"/>
      <c r="BO99" s="357"/>
      <c r="BP99" s="357"/>
      <c r="BQ99" s="357"/>
      <c r="BR99" s="357"/>
      <c r="BS99" s="357"/>
      <c r="BT99" s="357"/>
      <c r="BU99" s="357"/>
      <c r="BV99" s="357"/>
    </row>
    <row r="100" spans="63:74" x14ac:dyDescent="0.2">
      <c r="BK100" s="357"/>
      <c r="BL100" s="357"/>
      <c r="BM100" s="357"/>
      <c r="BN100" s="357"/>
      <c r="BO100" s="357"/>
      <c r="BP100" s="357"/>
      <c r="BQ100" s="357"/>
      <c r="BR100" s="357"/>
      <c r="BS100" s="357"/>
      <c r="BT100" s="357"/>
      <c r="BU100" s="357"/>
      <c r="BV100" s="357"/>
    </row>
    <row r="101" spans="63:74" x14ac:dyDescent="0.2">
      <c r="BK101" s="357"/>
      <c r="BL101" s="357"/>
      <c r="BM101" s="357"/>
      <c r="BN101" s="357"/>
      <c r="BO101" s="357"/>
      <c r="BP101" s="357"/>
      <c r="BQ101" s="357"/>
      <c r="BR101" s="357"/>
      <c r="BS101" s="357"/>
      <c r="BT101" s="357"/>
      <c r="BU101" s="357"/>
      <c r="BV101" s="357"/>
    </row>
    <row r="102" spans="63:74" x14ac:dyDescent="0.2">
      <c r="BK102" s="357"/>
      <c r="BL102" s="357"/>
      <c r="BM102" s="357"/>
      <c r="BN102" s="357"/>
      <c r="BO102" s="357"/>
      <c r="BP102" s="357"/>
      <c r="BQ102" s="357"/>
      <c r="BR102" s="357"/>
      <c r="BS102" s="357"/>
      <c r="BT102" s="357"/>
      <c r="BU102" s="357"/>
      <c r="BV102" s="357"/>
    </row>
    <row r="103" spans="63:74" x14ac:dyDescent="0.2">
      <c r="BK103" s="357"/>
      <c r="BL103" s="357"/>
      <c r="BM103" s="357"/>
      <c r="BN103" s="357"/>
      <c r="BO103" s="357"/>
      <c r="BP103" s="357"/>
      <c r="BQ103" s="357"/>
      <c r="BR103" s="357"/>
      <c r="BS103" s="357"/>
      <c r="BT103" s="357"/>
      <c r="BU103" s="357"/>
      <c r="BV103" s="357"/>
    </row>
    <row r="104" spans="63:74" x14ac:dyDescent="0.2">
      <c r="BK104" s="357"/>
      <c r="BL104" s="357"/>
      <c r="BM104" s="357"/>
      <c r="BN104" s="357"/>
      <c r="BO104" s="357"/>
      <c r="BP104" s="357"/>
      <c r="BQ104" s="357"/>
      <c r="BR104" s="357"/>
      <c r="BS104" s="357"/>
      <c r="BT104" s="357"/>
      <c r="BU104" s="357"/>
      <c r="BV104" s="357"/>
    </row>
    <row r="105" spans="63:74" x14ac:dyDescent="0.2">
      <c r="BK105" s="357"/>
      <c r="BL105" s="357"/>
      <c r="BM105" s="357"/>
      <c r="BN105" s="357"/>
      <c r="BO105" s="357"/>
      <c r="BP105" s="357"/>
      <c r="BQ105" s="357"/>
      <c r="BR105" s="357"/>
      <c r="BS105" s="357"/>
      <c r="BT105" s="357"/>
      <c r="BU105" s="357"/>
      <c r="BV105" s="357"/>
    </row>
    <row r="106" spans="63:74" x14ac:dyDescent="0.2">
      <c r="BK106" s="357"/>
      <c r="BL106" s="357"/>
      <c r="BM106" s="357"/>
      <c r="BN106" s="357"/>
      <c r="BO106" s="357"/>
      <c r="BP106" s="357"/>
      <c r="BQ106" s="357"/>
      <c r="BR106" s="357"/>
      <c r="BS106" s="357"/>
      <c r="BT106" s="357"/>
      <c r="BU106" s="357"/>
      <c r="BV106" s="357"/>
    </row>
    <row r="107" spans="63:74" x14ac:dyDescent="0.2">
      <c r="BK107" s="357"/>
      <c r="BL107" s="357"/>
      <c r="BM107" s="357"/>
      <c r="BN107" s="357"/>
      <c r="BO107" s="357"/>
      <c r="BP107" s="357"/>
      <c r="BQ107" s="357"/>
      <c r="BR107" s="357"/>
      <c r="BS107" s="357"/>
      <c r="BT107" s="357"/>
      <c r="BU107" s="357"/>
      <c r="BV107" s="357"/>
    </row>
    <row r="108" spans="63:74" x14ac:dyDescent="0.2">
      <c r="BK108" s="357"/>
      <c r="BL108" s="357"/>
      <c r="BM108" s="357"/>
      <c r="BN108" s="357"/>
      <c r="BO108" s="357"/>
      <c r="BP108" s="357"/>
      <c r="BQ108" s="357"/>
      <c r="BR108" s="357"/>
      <c r="BS108" s="357"/>
      <c r="BT108" s="357"/>
      <c r="BU108" s="357"/>
      <c r="BV108" s="357"/>
    </row>
    <row r="109" spans="63:74" x14ac:dyDescent="0.2">
      <c r="BK109" s="357"/>
      <c r="BL109" s="357"/>
      <c r="BM109" s="357"/>
      <c r="BN109" s="357"/>
      <c r="BO109" s="357"/>
      <c r="BP109" s="357"/>
      <c r="BQ109" s="357"/>
      <c r="BR109" s="357"/>
      <c r="BS109" s="357"/>
      <c r="BT109" s="357"/>
      <c r="BU109" s="357"/>
      <c r="BV109" s="357"/>
    </row>
    <row r="110" spans="63:74" x14ac:dyDescent="0.2">
      <c r="BK110" s="357"/>
      <c r="BL110" s="357"/>
      <c r="BM110" s="357"/>
      <c r="BN110" s="357"/>
      <c r="BO110" s="357"/>
      <c r="BP110" s="357"/>
      <c r="BQ110" s="357"/>
      <c r="BR110" s="357"/>
      <c r="BS110" s="357"/>
      <c r="BT110" s="357"/>
      <c r="BU110" s="357"/>
      <c r="BV110" s="357"/>
    </row>
    <row r="111" spans="63:74" x14ac:dyDescent="0.2">
      <c r="BK111" s="357"/>
      <c r="BL111" s="357"/>
      <c r="BM111" s="357"/>
      <c r="BN111" s="357"/>
      <c r="BO111" s="357"/>
      <c r="BP111" s="357"/>
      <c r="BQ111" s="357"/>
      <c r="BR111" s="357"/>
      <c r="BS111" s="357"/>
      <c r="BT111" s="357"/>
      <c r="BU111" s="357"/>
      <c r="BV111" s="357"/>
    </row>
    <row r="112" spans="63:74" x14ac:dyDescent="0.2">
      <c r="BK112" s="357"/>
      <c r="BL112" s="357"/>
      <c r="BM112" s="357"/>
      <c r="BN112" s="357"/>
      <c r="BO112" s="357"/>
      <c r="BP112" s="357"/>
      <c r="BQ112" s="357"/>
      <c r="BR112" s="357"/>
      <c r="BS112" s="357"/>
      <c r="BT112" s="357"/>
      <c r="BU112" s="357"/>
      <c r="BV112" s="357"/>
    </row>
    <row r="113" spans="63:74" x14ac:dyDescent="0.2">
      <c r="BK113" s="357"/>
      <c r="BL113" s="357"/>
      <c r="BM113" s="357"/>
      <c r="BN113" s="357"/>
      <c r="BO113" s="357"/>
      <c r="BP113" s="357"/>
      <c r="BQ113" s="357"/>
      <c r="BR113" s="357"/>
      <c r="BS113" s="357"/>
      <c r="BT113" s="357"/>
      <c r="BU113" s="357"/>
      <c r="BV113" s="357"/>
    </row>
    <row r="114" spans="63:74" x14ac:dyDescent="0.2">
      <c r="BK114" s="357"/>
      <c r="BL114" s="357"/>
      <c r="BM114" s="357"/>
      <c r="BN114" s="357"/>
      <c r="BO114" s="357"/>
      <c r="BP114" s="357"/>
      <c r="BQ114" s="357"/>
      <c r="BR114" s="357"/>
      <c r="BS114" s="357"/>
      <c r="BT114" s="357"/>
      <c r="BU114" s="357"/>
      <c r="BV114" s="357"/>
    </row>
    <row r="115" spans="63:74" x14ac:dyDescent="0.2">
      <c r="BK115" s="357"/>
      <c r="BL115" s="357"/>
      <c r="BM115" s="357"/>
      <c r="BN115" s="357"/>
      <c r="BO115" s="357"/>
      <c r="BP115" s="357"/>
      <c r="BQ115" s="357"/>
      <c r="BR115" s="357"/>
      <c r="BS115" s="357"/>
      <c r="BT115" s="357"/>
      <c r="BU115" s="357"/>
      <c r="BV115" s="357"/>
    </row>
    <row r="116" spans="63:74" x14ac:dyDescent="0.2">
      <c r="BK116" s="357"/>
      <c r="BL116" s="357"/>
      <c r="BM116" s="357"/>
      <c r="BN116" s="357"/>
      <c r="BO116" s="357"/>
      <c r="BP116" s="357"/>
      <c r="BQ116" s="357"/>
      <c r="BR116" s="357"/>
      <c r="BS116" s="357"/>
      <c r="BT116" s="357"/>
      <c r="BU116" s="357"/>
      <c r="BV116" s="357"/>
    </row>
    <row r="117" spans="63:74" x14ac:dyDescent="0.2">
      <c r="BK117" s="357"/>
      <c r="BL117" s="357"/>
      <c r="BM117" s="357"/>
      <c r="BN117" s="357"/>
      <c r="BO117" s="357"/>
      <c r="BP117" s="357"/>
      <c r="BQ117" s="357"/>
      <c r="BR117" s="357"/>
      <c r="BS117" s="357"/>
      <c r="BT117" s="357"/>
      <c r="BU117" s="357"/>
      <c r="BV117" s="357"/>
    </row>
    <row r="118" spans="63:74" x14ac:dyDescent="0.2">
      <c r="BK118" s="357"/>
      <c r="BL118" s="357"/>
      <c r="BM118" s="357"/>
      <c r="BN118" s="357"/>
      <c r="BO118" s="357"/>
      <c r="BP118" s="357"/>
      <c r="BQ118" s="357"/>
      <c r="BR118" s="357"/>
      <c r="BS118" s="357"/>
      <c r="BT118" s="357"/>
      <c r="BU118" s="357"/>
      <c r="BV118" s="357"/>
    </row>
    <row r="119" spans="63:74" x14ac:dyDescent="0.2">
      <c r="BK119" s="357"/>
      <c r="BL119" s="357"/>
      <c r="BM119" s="357"/>
      <c r="BN119" s="357"/>
      <c r="BO119" s="357"/>
      <c r="BP119" s="357"/>
      <c r="BQ119" s="357"/>
      <c r="BR119" s="357"/>
      <c r="BS119" s="357"/>
      <c r="BT119" s="357"/>
      <c r="BU119" s="357"/>
      <c r="BV119" s="357"/>
    </row>
    <row r="120" spans="63:74" x14ac:dyDescent="0.2">
      <c r="BK120" s="357"/>
      <c r="BL120" s="357"/>
      <c r="BM120" s="357"/>
      <c r="BN120" s="357"/>
      <c r="BO120" s="357"/>
      <c r="BP120" s="357"/>
      <c r="BQ120" s="357"/>
      <c r="BR120" s="357"/>
      <c r="BS120" s="357"/>
      <c r="BT120" s="357"/>
      <c r="BU120" s="357"/>
      <c r="BV120" s="357"/>
    </row>
    <row r="121" spans="63:74" x14ac:dyDescent="0.2">
      <c r="BK121" s="357"/>
      <c r="BL121" s="357"/>
      <c r="BM121" s="357"/>
      <c r="BN121" s="357"/>
      <c r="BO121" s="357"/>
      <c r="BP121" s="357"/>
      <c r="BQ121" s="357"/>
      <c r="BR121" s="357"/>
      <c r="BS121" s="357"/>
      <c r="BT121" s="357"/>
      <c r="BU121" s="357"/>
      <c r="BV121" s="357"/>
    </row>
    <row r="122" spans="63:74" x14ac:dyDescent="0.2">
      <c r="BK122" s="357"/>
      <c r="BL122" s="357"/>
      <c r="BM122" s="357"/>
      <c r="BN122" s="357"/>
      <c r="BO122" s="357"/>
      <c r="BP122" s="357"/>
      <c r="BQ122" s="357"/>
      <c r="BR122" s="357"/>
      <c r="BS122" s="357"/>
      <c r="BT122" s="357"/>
      <c r="BU122" s="357"/>
      <c r="BV122" s="357"/>
    </row>
    <row r="123" spans="63:74" x14ac:dyDescent="0.2">
      <c r="BK123" s="357"/>
      <c r="BL123" s="357"/>
      <c r="BM123" s="357"/>
      <c r="BN123" s="357"/>
      <c r="BO123" s="357"/>
      <c r="BP123" s="357"/>
      <c r="BQ123" s="357"/>
      <c r="BR123" s="357"/>
      <c r="BS123" s="357"/>
      <c r="BT123" s="357"/>
      <c r="BU123" s="357"/>
      <c r="BV123" s="357"/>
    </row>
    <row r="124" spans="63:74" x14ac:dyDescent="0.2">
      <c r="BK124" s="357"/>
      <c r="BL124" s="357"/>
      <c r="BM124" s="357"/>
      <c r="BN124" s="357"/>
      <c r="BO124" s="357"/>
      <c r="BP124" s="357"/>
      <c r="BQ124" s="357"/>
      <c r="BR124" s="357"/>
      <c r="BS124" s="357"/>
      <c r="BT124" s="357"/>
      <c r="BU124" s="357"/>
      <c r="BV124" s="357"/>
    </row>
    <row r="125" spans="63:74" x14ac:dyDescent="0.2">
      <c r="BK125" s="357"/>
      <c r="BL125" s="357"/>
      <c r="BM125" s="357"/>
      <c r="BN125" s="357"/>
      <c r="BO125" s="357"/>
      <c r="BP125" s="357"/>
      <c r="BQ125" s="357"/>
      <c r="BR125" s="357"/>
      <c r="BS125" s="357"/>
      <c r="BT125" s="357"/>
      <c r="BU125" s="357"/>
      <c r="BV125" s="357"/>
    </row>
    <row r="126" spans="63:74" x14ac:dyDescent="0.2">
      <c r="BK126" s="357"/>
      <c r="BL126" s="357"/>
      <c r="BM126" s="357"/>
      <c r="BN126" s="357"/>
      <c r="BO126" s="357"/>
      <c r="BP126" s="357"/>
      <c r="BQ126" s="357"/>
      <c r="BR126" s="357"/>
      <c r="BS126" s="357"/>
      <c r="BT126" s="357"/>
      <c r="BU126" s="357"/>
      <c r="BV126" s="357"/>
    </row>
    <row r="127" spans="63:74" x14ac:dyDescent="0.2">
      <c r="BK127" s="357"/>
      <c r="BL127" s="357"/>
      <c r="BM127" s="357"/>
      <c r="BN127" s="357"/>
      <c r="BO127" s="357"/>
      <c r="BP127" s="357"/>
      <c r="BQ127" s="357"/>
      <c r="BR127" s="357"/>
      <c r="BS127" s="357"/>
      <c r="BT127" s="357"/>
      <c r="BU127" s="357"/>
      <c r="BV127" s="357"/>
    </row>
    <row r="128" spans="63:74" x14ac:dyDescent="0.2">
      <c r="BK128" s="357"/>
      <c r="BL128" s="357"/>
      <c r="BM128" s="357"/>
      <c r="BN128" s="357"/>
      <c r="BO128" s="357"/>
      <c r="BP128" s="357"/>
      <c r="BQ128" s="357"/>
      <c r="BR128" s="357"/>
      <c r="BS128" s="357"/>
      <c r="BT128" s="357"/>
      <c r="BU128" s="357"/>
      <c r="BV128" s="357"/>
    </row>
    <row r="129" spans="63:74" x14ac:dyDescent="0.2">
      <c r="BK129" s="357"/>
      <c r="BL129" s="357"/>
      <c r="BM129" s="357"/>
      <c r="BN129" s="357"/>
      <c r="BO129" s="357"/>
      <c r="BP129" s="357"/>
      <c r="BQ129" s="357"/>
      <c r="BR129" s="357"/>
      <c r="BS129" s="357"/>
      <c r="BT129" s="357"/>
      <c r="BU129" s="357"/>
      <c r="BV129" s="357"/>
    </row>
    <row r="130" spans="63:74" x14ac:dyDescent="0.2">
      <c r="BK130" s="357"/>
      <c r="BL130" s="357"/>
      <c r="BM130" s="357"/>
      <c r="BN130" s="357"/>
      <c r="BO130" s="357"/>
      <c r="BP130" s="357"/>
      <c r="BQ130" s="357"/>
      <c r="BR130" s="357"/>
      <c r="BS130" s="357"/>
      <c r="BT130" s="357"/>
      <c r="BU130" s="357"/>
      <c r="BV130" s="357"/>
    </row>
    <row r="131" spans="63:74" x14ac:dyDescent="0.2">
      <c r="BK131" s="357"/>
      <c r="BL131" s="357"/>
      <c r="BM131" s="357"/>
      <c r="BN131" s="357"/>
      <c r="BO131" s="357"/>
      <c r="BP131" s="357"/>
      <c r="BQ131" s="357"/>
      <c r="BR131" s="357"/>
      <c r="BS131" s="357"/>
      <c r="BT131" s="357"/>
      <c r="BU131" s="357"/>
      <c r="BV131" s="357"/>
    </row>
    <row r="132" spans="63:74" x14ac:dyDescent="0.2">
      <c r="BK132" s="357"/>
      <c r="BL132" s="357"/>
      <c r="BM132" s="357"/>
      <c r="BN132" s="357"/>
      <c r="BO132" s="357"/>
      <c r="BP132" s="357"/>
      <c r="BQ132" s="357"/>
      <c r="BR132" s="357"/>
      <c r="BS132" s="357"/>
      <c r="BT132" s="357"/>
      <c r="BU132" s="357"/>
      <c r="BV132" s="357"/>
    </row>
    <row r="133" spans="63:74" x14ac:dyDescent="0.2">
      <c r="BK133" s="357"/>
      <c r="BL133" s="357"/>
      <c r="BM133" s="357"/>
      <c r="BN133" s="357"/>
      <c r="BO133" s="357"/>
      <c r="BP133" s="357"/>
      <c r="BQ133" s="357"/>
      <c r="BR133" s="357"/>
      <c r="BS133" s="357"/>
      <c r="BT133" s="357"/>
      <c r="BU133" s="357"/>
      <c r="BV133" s="357"/>
    </row>
    <row r="134" spans="63:74" x14ac:dyDescent="0.2">
      <c r="BK134" s="357"/>
      <c r="BL134" s="357"/>
      <c r="BM134" s="357"/>
      <c r="BN134" s="357"/>
      <c r="BO134" s="357"/>
      <c r="BP134" s="357"/>
      <c r="BQ134" s="357"/>
      <c r="BR134" s="357"/>
      <c r="BS134" s="357"/>
      <c r="BT134" s="357"/>
      <c r="BU134" s="357"/>
      <c r="BV134" s="357"/>
    </row>
    <row r="135" spans="63:74" x14ac:dyDescent="0.2">
      <c r="BK135" s="357"/>
      <c r="BL135" s="357"/>
      <c r="BM135" s="357"/>
      <c r="BN135" s="357"/>
      <c r="BO135" s="357"/>
      <c r="BP135" s="357"/>
      <c r="BQ135" s="357"/>
      <c r="BR135" s="357"/>
      <c r="BS135" s="357"/>
      <c r="BT135" s="357"/>
      <c r="BU135" s="357"/>
      <c r="BV135" s="357"/>
    </row>
    <row r="136" spans="63:74" x14ac:dyDescent="0.2">
      <c r="BK136" s="357"/>
      <c r="BL136" s="357"/>
      <c r="BM136" s="357"/>
      <c r="BN136" s="357"/>
      <c r="BO136" s="357"/>
      <c r="BP136" s="357"/>
      <c r="BQ136" s="357"/>
      <c r="BR136" s="357"/>
      <c r="BS136" s="357"/>
      <c r="BT136" s="357"/>
      <c r="BU136" s="357"/>
      <c r="BV136" s="357"/>
    </row>
    <row r="137" spans="63:74" x14ac:dyDescent="0.2">
      <c r="BK137" s="357"/>
      <c r="BL137" s="357"/>
      <c r="BM137" s="357"/>
      <c r="BN137" s="357"/>
      <c r="BO137" s="357"/>
      <c r="BP137" s="357"/>
      <c r="BQ137" s="357"/>
      <c r="BR137" s="357"/>
      <c r="BS137" s="357"/>
      <c r="BT137" s="357"/>
      <c r="BU137" s="357"/>
      <c r="BV137" s="357"/>
    </row>
    <row r="138" spans="63:74" x14ac:dyDescent="0.2">
      <c r="BK138" s="357"/>
      <c r="BL138" s="357"/>
      <c r="BM138" s="357"/>
      <c r="BN138" s="357"/>
      <c r="BO138" s="357"/>
      <c r="BP138" s="357"/>
      <c r="BQ138" s="357"/>
      <c r="BR138" s="357"/>
      <c r="BS138" s="357"/>
      <c r="BT138" s="357"/>
      <c r="BU138" s="357"/>
      <c r="BV138" s="357"/>
    </row>
    <row r="139" spans="63:74" x14ac:dyDescent="0.2">
      <c r="BK139" s="357"/>
      <c r="BL139" s="357"/>
      <c r="BM139" s="357"/>
      <c r="BN139" s="357"/>
      <c r="BO139" s="357"/>
      <c r="BP139" s="357"/>
      <c r="BQ139" s="357"/>
      <c r="BR139" s="357"/>
      <c r="BS139" s="357"/>
      <c r="BT139" s="357"/>
      <c r="BU139" s="357"/>
      <c r="BV139" s="357"/>
    </row>
    <row r="140" spans="63:74" x14ac:dyDescent="0.2">
      <c r="BK140" s="357"/>
      <c r="BL140" s="357"/>
      <c r="BM140" s="357"/>
      <c r="BN140" s="357"/>
      <c r="BO140" s="357"/>
      <c r="BP140" s="357"/>
      <c r="BQ140" s="357"/>
      <c r="BR140" s="357"/>
      <c r="BS140" s="357"/>
      <c r="BT140" s="357"/>
      <c r="BU140" s="357"/>
      <c r="BV140" s="357"/>
    </row>
    <row r="141" spans="63:74" x14ac:dyDescent="0.2">
      <c r="BK141" s="357"/>
      <c r="BL141" s="357"/>
      <c r="BM141" s="357"/>
      <c r="BN141" s="357"/>
      <c r="BO141" s="357"/>
      <c r="BP141" s="357"/>
      <c r="BQ141" s="357"/>
      <c r="BR141" s="357"/>
      <c r="BS141" s="357"/>
      <c r="BT141" s="357"/>
      <c r="BU141" s="357"/>
      <c r="BV141" s="357"/>
    </row>
    <row r="142" spans="63:74" x14ac:dyDescent="0.2">
      <c r="BK142" s="357"/>
      <c r="BL142" s="357"/>
      <c r="BM142" s="357"/>
      <c r="BN142" s="357"/>
      <c r="BO142" s="357"/>
      <c r="BP142" s="357"/>
      <c r="BQ142" s="357"/>
      <c r="BR142" s="357"/>
      <c r="BS142" s="357"/>
      <c r="BT142" s="357"/>
      <c r="BU142" s="357"/>
      <c r="BV142" s="357"/>
    </row>
    <row r="143" spans="63:74" x14ac:dyDescent="0.2">
      <c r="BK143" s="357"/>
      <c r="BL143" s="357"/>
      <c r="BM143" s="357"/>
      <c r="BN143" s="357"/>
      <c r="BO143" s="357"/>
      <c r="BP143" s="357"/>
      <c r="BQ143" s="357"/>
      <c r="BR143" s="357"/>
      <c r="BS143" s="357"/>
      <c r="BT143" s="357"/>
      <c r="BU143" s="357"/>
      <c r="BV143" s="357"/>
    </row>
    <row r="144" spans="63:74" x14ac:dyDescent="0.2">
      <c r="BK144" s="357"/>
      <c r="BL144" s="357"/>
      <c r="BM144" s="357"/>
      <c r="BN144" s="357"/>
      <c r="BO144" s="357"/>
      <c r="BP144" s="357"/>
      <c r="BQ144" s="357"/>
      <c r="BR144" s="357"/>
      <c r="BS144" s="357"/>
      <c r="BT144" s="357"/>
      <c r="BU144" s="357"/>
      <c r="BV144" s="357"/>
    </row>
    <row r="145" spans="63:74" x14ac:dyDescent="0.2">
      <c r="BK145" s="357"/>
      <c r="BL145" s="357"/>
      <c r="BM145" s="357"/>
      <c r="BN145" s="357"/>
      <c r="BO145" s="357"/>
      <c r="BP145" s="357"/>
      <c r="BQ145" s="357"/>
      <c r="BR145" s="357"/>
      <c r="BS145" s="357"/>
      <c r="BT145" s="357"/>
      <c r="BU145" s="357"/>
      <c r="BV145" s="357"/>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56"/>
      <c r="AZ178" s="356"/>
      <c r="BA178" s="356"/>
      <c r="BB178" s="356"/>
      <c r="BC178" s="356"/>
      <c r="BD178" s="82"/>
      <c r="BE178" s="82"/>
      <c r="BF178" s="82"/>
      <c r="BG178" s="356"/>
      <c r="BH178" s="356"/>
      <c r="BI178" s="356"/>
      <c r="BJ178" s="356"/>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56"/>
      <c r="AZ179" s="356"/>
      <c r="BA179" s="356"/>
      <c r="BB179" s="356"/>
      <c r="BC179" s="356"/>
      <c r="BD179" s="82"/>
      <c r="BE179" s="82"/>
      <c r="BF179" s="82"/>
      <c r="BG179" s="356"/>
      <c r="BH179" s="356"/>
      <c r="BI179" s="356"/>
      <c r="BJ179" s="356"/>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56"/>
      <c r="AZ180" s="356"/>
      <c r="BA180" s="356"/>
      <c r="BB180" s="356"/>
      <c r="BC180" s="356"/>
      <c r="BD180" s="82"/>
      <c r="BE180" s="82"/>
      <c r="BF180" s="82"/>
      <c r="BG180" s="356"/>
      <c r="BH180" s="356"/>
      <c r="BI180" s="356"/>
      <c r="BJ180" s="356"/>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56"/>
      <c r="AZ181" s="356"/>
      <c r="BA181" s="356"/>
      <c r="BB181" s="356"/>
      <c r="BC181" s="356"/>
      <c r="BD181" s="82"/>
      <c r="BE181" s="82"/>
      <c r="BF181" s="82"/>
      <c r="BG181" s="356"/>
      <c r="BH181" s="356"/>
      <c r="BI181" s="356"/>
      <c r="BJ181" s="356"/>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56"/>
      <c r="AZ182" s="356"/>
      <c r="BA182" s="356"/>
      <c r="BB182" s="356"/>
      <c r="BC182" s="356"/>
      <c r="BD182" s="82"/>
      <c r="BE182" s="82"/>
      <c r="BF182" s="82"/>
      <c r="BG182" s="356"/>
      <c r="BH182" s="356"/>
      <c r="BI182" s="356"/>
      <c r="BJ182" s="356"/>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476"/>
      <c r="AZ183" s="476"/>
      <c r="BA183" s="476"/>
      <c r="BB183" s="476"/>
      <c r="BC183" s="476"/>
      <c r="BD183" s="592"/>
      <c r="BE183" s="592"/>
      <c r="BF183" s="592"/>
      <c r="BG183" s="476"/>
      <c r="BH183" s="476"/>
      <c r="BI183" s="476"/>
      <c r="BJ183" s="476"/>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56"/>
      <c r="AZ184" s="356"/>
      <c r="BA184" s="356"/>
      <c r="BB184" s="356"/>
      <c r="BC184" s="356"/>
      <c r="BD184" s="82"/>
      <c r="BE184" s="82"/>
      <c r="BF184" s="82"/>
      <c r="BG184" s="356"/>
      <c r="BH184" s="356"/>
      <c r="BI184" s="356"/>
      <c r="BJ184" s="356"/>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56"/>
      <c r="AZ185" s="356"/>
      <c r="BA185" s="356"/>
      <c r="BB185" s="356"/>
      <c r="BC185" s="356"/>
      <c r="BD185" s="82"/>
      <c r="BE185" s="82"/>
      <c r="BF185" s="82"/>
      <c r="BG185" s="356"/>
      <c r="BH185" s="356"/>
      <c r="BI185" s="356"/>
      <c r="BJ185" s="356"/>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56"/>
      <c r="AZ186" s="356"/>
      <c r="BA186" s="356"/>
      <c r="BB186" s="356"/>
      <c r="BC186" s="356"/>
      <c r="BD186" s="82"/>
      <c r="BE186" s="82"/>
      <c r="BF186" s="82"/>
      <c r="BG186" s="356"/>
      <c r="BH186" s="356"/>
      <c r="BI186" s="356"/>
      <c r="BJ186" s="356"/>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56"/>
      <c r="AZ187" s="356"/>
      <c r="BA187" s="356"/>
      <c r="BB187" s="356"/>
      <c r="BC187" s="356"/>
      <c r="BD187" s="82"/>
      <c r="BE187" s="82"/>
      <c r="BF187" s="82"/>
      <c r="BG187" s="356"/>
      <c r="BH187" s="356"/>
      <c r="BI187" s="356"/>
      <c r="BJ187" s="356"/>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9">
    <mergeCell ref="A1:A2"/>
    <mergeCell ref="AM3:AX3"/>
    <mergeCell ref="B48:Q48"/>
    <mergeCell ref="B49:Q49"/>
    <mergeCell ref="B42:Q42"/>
    <mergeCell ref="B45:Q45"/>
    <mergeCell ref="B47:Q47"/>
    <mergeCell ref="B43:Q43"/>
    <mergeCell ref="B39:Q39"/>
    <mergeCell ref="B41:Q41"/>
    <mergeCell ref="B40:Q40"/>
    <mergeCell ref="B46:Q46"/>
    <mergeCell ref="B44:Q44"/>
    <mergeCell ref="AY3:BJ3"/>
    <mergeCell ref="BK3:BV3"/>
    <mergeCell ref="B1:AL1"/>
    <mergeCell ref="C3:N3"/>
    <mergeCell ref="O3:Z3"/>
    <mergeCell ref="AA3:AL3"/>
  </mergeCells>
  <phoneticPr fontId="6" type="noConversion"/>
  <conditionalFormatting sqref="C44:P44">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12.5703125" style="6" customWidth="1"/>
    <col min="2" max="2" width="20" style="6" customWidth="1"/>
    <col min="3" max="50" width="6.5703125" style="6" customWidth="1"/>
    <col min="51" max="55" width="6.5703125" style="354" customWidth="1"/>
    <col min="56" max="59" width="6.5703125" style="593" customWidth="1"/>
    <col min="60" max="62" width="6.5703125" style="354" customWidth="1"/>
    <col min="63" max="74" width="6.5703125" style="6" customWidth="1"/>
    <col min="75" max="16384" width="9.5703125" style="6"/>
  </cols>
  <sheetData>
    <row r="1" spans="1:74" ht="13.35" customHeight="1" x14ac:dyDescent="0.2">
      <c r="A1" s="758" t="s">
        <v>792</v>
      </c>
      <c r="B1" s="800" t="s">
        <v>1343</v>
      </c>
      <c r="C1" s="755"/>
      <c r="D1" s="755"/>
      <c r="E1" s="755"/>
      <c r="F1" s="755"/>
      <c r="G1" s="755"/>
      <c r="H1" s="755"/>
      <c r="I1" s="755"/>
      <c r="J1" s="755"/>
      <c r="K1" s="755"/>
      <c r="L1" s="755"/>
      <c r="M1" s="755"/>
      <c r="N1" s="755"/>
      <c r="O1" s="755"/>
      <c r="P1" s="755"/>
      <c r="Q1" s="755"/>
      <c r="R1" s="755"/>
      <c r="S1" s="755"/>
      <c r="T1" s="755"/>
      <c r="U1" s="755"/>
      <c r="V1" s="755"/>
      <c r="W1" s="755"/>
      <c r="X1" s="755"/>
      <c r="Y1" s="755"/>
      <c r="Z1" s="755"/>
      <c r="AA1" s="755"/>
      <c r="AB1" s="755"/>
      <c r="AC1" s="755"/>
      <c r="AD1" s="755"/>
      <c r="AE1" s="755"/>
      <c r="AF1" s="755"/>
      <c r="AG1" s="755"/>
      <c r="AH1" s="755"/>
      <c r="AI1" s="755"/>
      <c r="AJ1" s="755"/>
      <c r="AK1" s="755"/>
      <c r="AL1" s="755"/>
      <c r="AM1" s="85"/>
    </row>
    <row r="2" spans="1:74" s="72" customFormat="1" ht="12.75" x14ac:dyDescent="0.2">
      <c r="A2" s="759"/>
      <c r="B2" s="486" t="str">
        <f>"U.S. Energy Information Administration  |  Short-Term Energy Outlook  - "&amp;Dates!D1</f>
        <v>U.S. Energy Information Administration  |  Short-Term Energy Outlook  - March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8"/>
      <c r="AY2" s="357"/>
      <c r="AZ2" s="357"/>
      <c r="BA2" s="357"/>
      <c r="BB2" s="357"/>
      <c r="BC2" s="357"/>
      <c r="BD2" s="589"/>
      <c r="BE2" s="589"/>
      <c r="BF2" s="589"/>
      <c r="BG2" s="589"/>
      <c r="BH2" s="357"/>
      <c r="BI2" s="357"/>
      <c r="BJ2" s="357"/>
    </row>
    <row r="3" spans="1:74" s="12" customFormat="1" ht="12.75" x14ac:dyDescent="0.2">
      <c r="A3" s="14"/>
      <c r="B3" s="15"/>
      <c r="C3" s="761">
        <f>Dates!D3</f>
        <v>2018</v>
      </c>
      <c r="D3" s="752"/>
      <c r="E3" s="752"/>
      <c r="F3" s="752"/>
      <c r="G3" s="752"/>
      <c r="H3" s="752"/>
      <c r="I3" s="752"/>
      <c r="J3" s="752"/>
      <c r="K3" s="752"/>
      <c r="L3" s="752"/>
      <c r="M3" s="752"/>
      <c r="N3" s="753"/>
      <c r="O3" s="761">
        <f>C3+1</f>
        <v>2019</v>
      </c>
      <c r="P3" s="762"/>
      <c r="Q3" s="762"/>
      <c r="R3" s="762"/>
      <c r="S3" s="762"/>
      <c r="T3" s="762"/>
      <c r="U3" s="762"/>
      <c r="V3" s="762"/>
      <c r="W3" s="762"/>
      <c r="X3" s="752"/>
      <c r="Y3" s="752"/>
      <c r="Z3" s="753"/>
      <c r="AA3" s="749">
        <f>O3+1</f>
        <v>2020</v>
      </c>
      <c r="AB3" s="752"/>
      <c r="AC3" s="752"/>
      <c r="AD3" s="752"/>
      <c r="AE3" s="752"/>
      <c r="AF3" s="752"/>
      <c r="AG3" s="752"/>
      <c r="AH3" s="752"/>
      <c r="AI3" s="752"/>
      <c r="AJ3" s="752"/>
      <c r="AK3" s="752"/>
      <c r="AL3" s="753"/>
      <c r="AM3" s="749">
        <f>AA3+1</f>
        <v>2021</v>
      </c>
      <c r="AN3" s="752"/>
      <c r="AO3" s="752"/>
      <c r="AP3" s="752"/>
      <c r="AQ3" s="752"/>
      <c r="AR3" s="752"/>
      <c r="AS3" s="752"/>
      <c r="AT3" s="752"/>
      <c r="AU3" s="752"/>
      <c r="AV3" s="752"/>
      <c r="AW3" s="752"/>
      <c r="AX3" s="753"/>
      <c r="AY3" s="749">
        <f>AM3+1</f>
        <v>2022</v>
      </c>
      <c r="AZ3" s="750"/>
      <c r="BA3" s="750"/>
      <c r="BB3" s="750"/>
      <c r="BC3" s="750"/>
      <c r="BD3" s="750"/>
      <c r="BE3" s="750"/>
      <c r="BF3" s="750"/>
      <c r="BG3" s="750"/>
      <c r="BH3" s="750"/>
      <c r="BI3" s="750"/>
      <c r="BJ3" s="751"/>
      <c r="BK3" s="749">
        <f>AY3+1</f>
        <v>2023</v>
      </c>
      <c r="BL3" s="752"/>
      <c r="BM3" s="752"/>
      <c r="BN3" s="752"/>
      <c r="BO3" s="752"/>
      <c r="BP3" s="752"/>
      <c r="BQ3" s="752"/>
      <c r="BR3" s="752"/>
      <c r="BS3" s="752"/>
      <c r="BT3" s="752"/>
      <c r="BU3" s="752"/>
      <c r="BV3" s="753"/>
    </row>
    <row r="4" spans="1:74" s="12" customFormat="1" x14ac:dyDescent="0.2">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 customHeight="1" x14ac:dyDescent="0.2">
      <c r="A5" s="84"/>
      <c r="B5" s="86" t="s">
        <v>88</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383"/>
      <c r="AZ5" s="383"/>
      <c r="BA5" s="383"/>
      <c r="BB5" s="383"/>
      <c r="BC5" s="383"/>
      <c r="BD5" s="87"/>
      <c r="BE5" s="87"/>
      <c r="BF5" s="87"/>
      <c r="BG5" s="87"/>
      <c r="BH5" s="87"/>
      <c r="BI5" s="87"/>
      <c r="BJ5" s="383"/>
      <c r="BK5" s="383"/>
      <c r="BL5" s="383"/>
      <c r="BM5" s="383"/>
      <c r="BN5" s="383"/>
      <c r="BO5" s="383"/>
      <c r="BP5" s="383"/>
      <c r="BQ5" s="383"/>
      <c r="BR5" s="383"/>
      <c r="BS5" s="383"/>
      <c r="BT5" s="383"/>
      <c r="BU5" s="383"/>
      <c r="BV5" s="383"/>
    </row>
    <row r="6" spans="1:74" ht="11.1" customHeight="1" x14ac:dyDescent="0.2">
      <c r="A6" s="84" t="s">
        <v>731</v>
      </c>
      <c r="B6" s="185" t="s">
        <v>6</v>
      </c>
      <c r="C6" s="208">
        <v>3.8302200000000002</v>
      </c>
      <c r="D6" s="208">
        <v>2.7714599999999998</v>
      </c>
      <c r="E6" s="208">
        <v>2.795334</v>
      </c>
      <c r="F6" s="208">
        <v>2.9022480000000002</v>
      </c>
      <c r="G6" s="208">
        <v>2.9064000000000001</v>
      </c>
      <c r="H6" s="208">
        <v>3.0797460000000001</v>
      </c>
      <c r="I6" s="208">
        <v>2.9406539999999999</v>
      </c>
      <c r="J6" s="208">
        <v>3.073518</v>
      </c>
      <c r="K6" s="208">
        <v>3.1088100000000001</v>
      </c>
      <c r="L6" s="208">
        <v>3.4004880000000002</v>
      </c>
      <c r="M6" s="208">
        <v>4.2464579999999996</v>
      </c>
      <c r="N6" s="208">
        <v>4.1945579999999998</v>
      </c>
      <c r="O6" s="208">
        <v>3.2333599999999998</v>
      </c>
      <c r="P6" s="208">
        <v>2.7986399999999998</v>
      </c>
      <c r="Q6" s="208">
        <v>3.0659200000000002</v>
      </c>
      <c r="R6" s="208">
        <v>2.7528800000000002</v>
      </c>
      <c r="S6" s="208">
        <v>2.7435200000000002</v>
      </c>
      <c r="T6" s="208">
        <v>2.4949599999999998</v>
      </c>
      <c r="U6" s="208">
        <v>2.4606400000000002</v>
      </c>
      <c r="V6" s="208">
        <v>2.3098399999999999</v>
      </c>
      <c r="W6" s="208">
        <v>2.6613600000000002</v>
      </c>
      <c r="X6" s="208">
        <v>2.4242400000000002</v>
      </c>
      <c r="Y6" s="208">
        <v>2.7591199999999998</v>
      </c>
      <c r="Z6" s="208">
        <v>2.30776</v>
      </c>
      <c r="AA6" s="208">
        <v>2.0987800000000001</v>
      </c>
      <c r="AB6" s="208">
        <v>1.9844900000000001</v>
      </c>
      <c r="AC6" s="208">
        <v>1.85981</v>
      </c>
      <c r="AD6" s="208">
        <v>1.80786</v>
      </c>
      <c r="AE6" s="208">
        <v>1.8161719999999999</v>
      </c>
      <c r="AF6" s="208">
        <v>1.694609</v>
      </c>
      <c r="AG6" s="208">
        <v>1.8359129999999999</v>
      </c>
      <c r="AH6" s="208">
        <v>2.3896999999999999</v>
      </c>
      <c r="AI6" s="208">
        <v>1.996958</v>
      </c>
      <c r="AJ6" s="208">
        <v>2.4832100000000001</v>
      </c>
      <c r="AK6" s="208">
        <v>2.7117900000000001</v>
      </c>
      <c r="AL6" s="208">
        <v>2.6910099999999999</v>
      </c>
      <c r="AM6" s="208">
        <v>2.81569</v>
      </c>
      <c r="AN6" s="208">
        <v>5.5586500000000001</v>
      </c>
      <c r="AO6" s="208">
        <v>2.7221799999999998</v>
      </c>
      <c r="AP6" s="208">
        <v>2.7668569999999999</v>
      </c>
      <c r="AQ6" s="208">
        <v>3.0234899999999998</v>
      </c>
      <c r="AR6" s="208">
        <v>3.38714</v>
      </c>
      <c r="AS6" s="208">
        <v>3.98976</v>
      </c>
      <c r="AT6" s="208">
        <v>4.2287299999999997</v>
      </c>
      <c r="AU6" s="208">
        <v>5.3612399999999996</v>
      </c>
      <c r="AV6" s="208">
        <v>5.7248900000000003</v>
      </c>
      <c r="AW6" s="208">
        <v>5.24695</v>
      </c>
      <c r="AX6" s="208">
        <v>3.9066399999999999</v>
      </c>
      <c r="AY6" s="208">
        <v>4.5508199999999999</v>
      </c>
      <c r="AZ6" s="208">
        <v>4.8729100000000001</v>
      </c>
      <c r="BA6" s="324">
        <v>4.2586310000000003</v>
      </c>
      <c r="BB6" s="324">
        <v>4.0268280000000001</v>
      </c>
      <c r="BC6" s="324">
        <v>3.9437069999999999</v>
      </c>
      <c r="BD6" s="324">
        <v>3.9769610000000002</v>
      </c>
      <c r="BE6" s="324">
        <v>4.0159659999999997</v>
      </c>
      <c r="BF6" s="324">
        <v>4.0285859999999998</v>
      </c>
      <c r="BG6" s="324">
        <v>3.884544</v>
      </c>
      <c r="BH6" s="324">
        <v>3.8468200000000001</v>
      </c>
      <c r="BI6" s="324">
        <v>3.8833609999999998</v>
      </c>
      <c r="BJ6" s="324">
        <v>3.91066</v>
      </c>
      <c r="BK6" s="324">
        <v>4.0267470000000003</v>
      </c>
      <c r="BL6" s="324">
        <v>3.9612409999999998</v>
      </c>
      <c r="BM6" s="324">
        <v>3.692628</v>
      </c>
      <c r="BN6" s="324">
        <v>3.5923970000000001</v>
      </c>
      <c r="BO6" s="324">
        <v>3.5514640000000002</v>
      </c>
      <c r="BP6" s="324">
        <v>3.5984020000000001</v>
      </c>
      <c r="BQ6" s="324">
        <v>3.6368140000000002</v>
      </c>
      <c r="BR6" s="324">
        <v>3.6739980000000001</v>
      </c>
      <c r="BS6" s="324">
        <v>3.6533099999999998</v>
      </c>
      <c r="BT6" s="324">
        <v>3.7363179999999998</v>
      </c>
      <c r="BU6" s="324">
        <v>3.7881390000000001</v>
      </c>
      <c r="BV6" s="324">
        <v>3.8814489999999999</v>
      </c>
    </row>
    <row r="7" spans="1:74" ht="11.1" customHeight="1" x14ac:dyDescent="0.2">
      <c r="A7" s="84"/>
      <c r="B7" s="88" t="s">
        <v>1007</v>
      </c>
      <c r="C7" s="224"/>
      <c r="D7" s="224"/>
      <c r="E7" s="224"/>
      <c r="F7" s="224"/>
      <c r="G7" s="224"/>
      <c r="H7" s="224"/>
      <c r="I7" s="224"/>
      <c r="J7" s="224"/>
      <c r="K7" s="224"/>
      <c r="L7" s="224"/>
      <c r="M7" s="224"/>
      <c r="N7" s="224"/>
      <c r="O7" s="224"/>
      <c r="P7" s="224"/>
      <c r="Q7" s="224"/>
      <c r="R7" s="224"/>
      <c r="S7" s="224"/>
      <c r="T7" s="224"/>
      <c r="U7" s="224"/>
      <c r="V7" s="224"/>
      <c r="W7" s="224"/>
      <c r="X7" s="224"/>
      <c r="Y7" s="224"/>
      <c r="Z7" s="224"/>
      <c r="AA7" s="224"/>
      <c r="AB7" s="224"/>
      <c r="AC7" s="224"/>
      <c r="AD7" s="224"/>
      <c r="AE7" s="224"/>
      <c r="AF7" s="224"/>
      <c r="AG7" s="224"/>
      <c r="AH7" s="224"/>
      <c r="AI7" s="224"/>
      <c r="AJ7" s="224"/>
      <c r="AK7" s="224"/>
      <c r="AL7" s="224"/>
      <c r="AM7" s="224"/>
      <c r="AN7" s="224"/>
      <c r="AO7" s="224"/>
      <c r="AP7" s="224"/>
      <c r="AQ7" s="224"/>
      <c r="AR7" s="224"/>
      <c r="AS7" s="224"/>
      <c r="AT7" s="224"/>
      <c r="AU7" s="224"/>
      <c r="AV7" s="224"/>
      <c r="AW7" s="224"/>
      <c r="AX7" s="224"/>
      <c r="AY7" s="224"/>
      <c r="AZ7" s="224"/>
      <c r="BA7" s="352"/>
      <c r="BB7" s="352"/>
      <c r="BC7" s="352"/>
      <c r="BD7" s="352"/>
      <c r="BE7" s="352"/>
      <c r="BF7" s="352"/>
      <c r="BG7" s="352"/>
      <c r="BH7" s="352"/>
      <c r="BI7" s="352"/>
      <c r="BJ7" s="352"/>
      <c r="BK7" s="352"/>
      <c r="BL7" s="352"/>
      <c r="BM7" s="352"/>
      <c r="BN7" s="352"/>
      <c r="BO7" s="352"/>
      <c r="BP7" s="352"/>
      <c r="BQ7" s="352"/>
      <c r="BR7" s="352"/>
      <c r="BS7" s="352"/>
      <c r="BT7" s="352"/>
      <c r="BU7" s="352"/>
      <c r="BV7" s="352"/>
    </row>
    <row r="8" spans="1:74" ht="11.1" customHeight="1" x14ac:dyDescent="0.2">
      <c r="A8" s="84" t="s">
        <v>646</v>
      </c>
      <c r="B8" s="186" t="s">
        <v>432</v>
      </c>
      <c r="C8" s="208">
        <v>13.55757296</v>
      </c>
      <c r="D8" s="208">
        <v>15.14397434</v>
      </c>
      <c r="E8" s="208">
        <v>14.874174139999999</v>
      </c>
      <c r="F8" s="208">
        <v>16.26639583</v>
      </c>
      <c r="G8" s="208">
        <v>16.763194810000002</v>
      </c>
      <c r="H8" s="208">
        <v>17.114342019999999</v>
      </c>
      <c r="I8" s="208">
        <v>18.662701129999999</v>
      </c>
      <c r="J8" s="208">
        <v>19.6873416</v>
      </c>
      <c r="K8" s="208">
        <v>18.82623903</v>
      </c>
      <c r="L8" s="208">
        <v>15.382985659999999</v>
      </c>
      <c r="M8" s="208">
        <v>13.74808434</v>
      </c>
      <c r="N8" s="208">
        <v>14.737107610000001</v>
      </c>
      <c r="O8" s="208">
        <v>14.53261238</v>
      </c>
      <c r="P8" s="208">
        <v>14.286612379999999</v>
      </c>
      <c r="Q8" s="208">
        <v>14.418115739999999</v>
      </c>
      <c r="R8" s="208">
        <v>15.13652315</v>
      </c>
      <c r="S8" s="208">
        <v>15.380931159999999</v>
      </c>
      <c r="T8" s="208">
        <v>16.59362084</v>
      </c>
      <c r="U8" s="208">
        <v>18.904978</v>
      </c>
      <c r="V8" s="208">
        <v>19.67530841</v>
      </c>
      <c r="W8" s="208">
        <v>18.623387730000001</v>
      </c>
      <c r="X8" s="208">
        <v>15.868380760000001</v>
      </c>
      <c r="Y8" s="208">
        <v>13.65162336</v>
      </c>
      <c r="Z8" s="208">
        <v>13.849805269999999</v>
      </c>
      <c r="AA8" s="208">
        <v>14.003563310000001</v>
      </c>
      <c r="AB8" s="208">
        <v>13.97503708</v>
      </c>
      <c r="AC8" s="208">
        <v>14.201051919999999</v>
      </c>
      <c r="AD8" s="208">
        <v>14.618554700000001</v>
      </c>
      <c r="AE8" s="208">
        <v>14.39268234</v>
      </c>
      <c r="AF8" s="208">
        <v>15.815569740000001</v>
      </c>
      <c r="AG8" s="208">
        <v>18.04564586</v>
      </c>
      <c r="AH8" s="208">
        <v>19.355640730000001</v>
      </c>
      <c r="AI8" s="208">
        <v>18.210788279999999</v>
      </c>
      <c r="AJ8" s="208">
        <v>15.235326779999999</v>
      </c>
      <c r="AK8" s="208">
        <v>14.22744284</v>
      </c>
      <c r="AL8" s="208">
        <v>15.170126460000001</v>
      </c>
      <c r="AM8" s="208">
        <v>14.70013969</v>
      </c>
      <c r="AN8" s="208">
        <v>14.41388551</v>
      </c>
      <c r="AO8" s="208">
        <v>14.9208813</v>
      </c>
      <c r="AP8" s="208">
        <v>15.58452825</v>
      </c>
      <c r="AQ8" s="208">
        <v>16.525308670000001</v>
      </c>
      <c r="AR8" s="208">
        <v>17.765836090000001</v>
      </c>
      <c r="AS8" s="208">
        <v>19.35739719</v>
      </c>
      <c r="AT8" s="208">
        <v>21.58734248</v>
      </c>
      <c r="AU8" s="208">
        <v>20.45044785</v>
      </c>
      <c r="AV8" s="208">
        <v>19.10725133</v>
      </c>
      <c r="AW8" s="208">
        <v>17.305908500000001</v>
      </c>
      <c r="AX8" s="208">
        <v>17.41809563</v>
      </c>
      <c r="AY8" s="208">
        <v>16.321159999999999</v>
      </c>
      <c r="AZ8" s="208">
        <v>16.059660000000001</v>
      </c>
      <c r="BA8" s="324">
        <v>15.87703</v>
      </c>
      <c r="BB8" s="324">
        <v>15.96236</v>
      </c>
      <c r="BC8" s="324">
        <v>16.417010000000001</v>
      </c>
      <c r="BD8" s="324">
        <v>17.116109999999999</v>
      </c>
      <c r="BE8" s="324">
        <v>18.624860000000002</v>
      </c>
      <c r="BF8" s="324">
        <v>18.968039999999998</v>
      </c>
      <c r="BG8" s="324">
        <v>18.19434</v>
      </c>
      <c r="BH8" s="324">
        <v>15.289870000000001</v>
      </c>
      <c r="BI8" s="324">
        <v>14.302300000000001</v>
      </c>
      <c r="BJ8" s="324">
        <v>14.047140000000001</v>
      </c>
      <c r="BK8" s="324">
        <v>13.817360000000001</v>
      </c>
      <c r="BL8" s="324">
        <v>13.83676</v>
      </c>
      <c r="BM8" s="324">
        <v>13.91081</v>
      </c>
      <c r="BN8" s="324">
        <v>14.262689999999999</v>
      </c>
      <c r="BO8" s="324">
        <v>14.964270000000001</v>
      </c>
      <c r="BP8" s="324">
        <v>15.865080000000001</v>
      </c>
      <c r="BQ8" s="324">
        <v>17.549219999999998</v>
      </c>
      <c r="BR8" s="324">
        <v>18.033919999999998</v>
      </c>
      <c r="BS8" s="324">
        <v>17.382169999999999</v>
      </c>
      <c r="BT8" s="324">
        <v>14.6068</v>
      </c>
      <c r="BU8" s="324">
        <v>13.75104</v>
      </c>
      <c r="BV8" s="324">
        <v>13.60952</v>
      </c>
    </row>
    <row r="9" spans="1:74" ht="11.1" customHeight="1" x14ac:dyDescent="0.2">
      <c r="A9" s="84" t="s">
        <v>647</v>
      </c>
      <c r="B9" s="184" t="s">
        <v>465</v>
      </c>
      <c r="C9" s="208">
        <v>9.4682768339999992</v>
      </c>
      <c r="D9" s="208">
        <v>10.492630030000001</v>
      </c>
      <c r="E9" s="208">
        <v>10.767813139999999</v>
      </c>
      <c r="F9" s="208">
        <v>10.278861149999999</v>
      </c>
      <c r="G9" s="208">
        <v>13.016514519999999</v>
      </c>
      <c r="H9" s="208">
        <v>16.917364070000001</v>
      </c>
      <c r="I9" s="208">
        <v>18.058015180000002</v>
      </c>
      <c r="J9" s="208">
        <v>18.752129920000002</v>
      </c>
      <c r="K9" s="208">
        <v>17.977783039999998</v>
      </c>
      <c r="L9" s="208">
        <v>14.293622750000001</v>
      </c>
      <c r="M9" s="208">
        <v>11.03841482</v>
      </c>
      <c r="N9" s="208">
        <v>10.655338779999999</v>
      </c>
      <c r="O9" s="208">
        <v>10.93718786</v>
      </c>
      <c r="P9" s="208">
        <v>10.61691581</v>
      </c>
      <c r="Q9" s="208">
        <v>10.46851839</v>
      </c>
      <c r="R9" s="208">
        <v>11.69905792</v>
      </c>
      <c r="S9" s="208">
        <v>13.32055828</v>
      </c>
      <c r="T9" s="208">
        <v>15.77430204</v>
      </c>
      <c r="U9" s="208">
        <v>18.133853179999999</v>
      </c>
      <c r="V9" s="208">
        <v>18.796405119999999</v>
      </c>
      <c r="W9" s="208">
        <v>18.114293870000001</v>
      </c>
      <c r="X9" s="208">
        <v>15.15732569</v>
      </c>
      <c r="Y9" s="208">
        <v>11.4562989</v>
      </c>
      <c r="Z9" s="208">
        <v>10.29019806</v>
      </c>
      <c r="AA9" s="208">
        <v>10.614712340000001</v>
      </c>
      <c r="AB9" s="208">
        <v>10.76041309</v>
      </c>
      <c r="AC9" s="208">
        <v>11.004496769999999</v>
      </c>
      <c r="AD9" s="208">
        <v>11.2033583</v>
      </c>
      <c r="AE9" s="208">
        <v>11.205974230000001</v>
      </c>
      <c r="AF9" s="208">
        <v>15.18960012</v>
      </c>
      <c r="AG9" s="208">
        <v>17.552455500000001</v>
      </c>
      <c r="AH9" s="208">
        <v>18.39567499</v>
      </c>
      <c r="AI9" s="208">
        <v>17.61290164</v>
      </c>
      <c r="AJ9" s="208">
        <v>14.31481561</v>
      </c>
      <c r="AK9" s="208">
        <v>12.18042653</v>
      </c>
      <c r="AL9" s="208">
        <v>10.932597550000001</v>
      </c>
      <c r="AM9" s="208">
        <v>10.316749890000001</v>
      </c>
      <c r="AN9" s="208">
        <v>10.23694321</v>
      </c>
      <c r="AO9" s="208">
        <v>10.86031837</v>
      </c>
      <c r="AP9" s="208">
        <v>12.38808543</v>
      </c>
      <c r="AQ9" s="208">
        <v>13.625817720000001</v>
      </c>
      <c r="AR9" s="208">
        <v>16.135065340000001</v>
      </c>
      <c r="AS9" s="208">
        <v>19.081947039999999</v>
      </c>
      <c r="AT9" s="208">
        <v>20.54259046</v>
      </c>
      <c r="AU9" s="208">
        <v>19.871860099999999</v>
      </c>
      <c r="AV9" s="208">
        <v>19.61658555</v>
      </c>
      <c r="AW9" s="208">
        <v>14.340798700000001</v>
      </c>
      <c r="AX9" s="208">
        <v>13.05510958</v>
      </c>
      <c r="AY9" s="208">
        <v>11.89325</v>
      </c>
      <c r="AZ9" s="208">
        <v>11.806010000000001</v>
      </c>
      <c r="BA9" s="324">
        <v>12.05105</v>
      </c>
      <c r="BB9" s="324">
        <v>12.38546</v>
      </c>
      <c r="BC9" s="324">
        <v>14.17962</v>
      </c>
      <c r="BD9" s="324">
        <v>16.817319999999999</v>
      </c>
      <c r="BE9" s="324">
        <v>17.892769999999999</v>
      </c>
      <c r="BF9" s="324">
        <v>18.41893</v>
      </c>
      <c r="BG9" s="324">
        <v>17.695620000000002</v>
      </c>
      <c r="BH9" s="324">
        <v>14.919700000000001</v>
      </c>
      <c r="BI9" s="324">
        <v>12.14425</v>
      </c>
      <c r="BJ9" s="324">
        <v>10.903269999999999</v>
      </c>
      <c r="BK9" s="324">
        <v>10.673209999999999</v>
      </c>
      <c r="BL9" s="324">
        <v>10.786250000000001</v>
      </c>
      <c r="BM9" s="324">
        <v>11.131</v>
      </c>
      <c r="BN9" s="324">
        <v>11.58995</v>
      </c>
      <c r="BO9" s="324">
        <v>13.477880000000001</v>
      </c>
      <c r="BP9" s="324">
        <v>16.192150000000002</v>
      </c>
      <c r="BQ9" s="324">
        <v>17.312270000000002</v>
      </c>
      <c r="BR9" s="324">
        <v>17.87396</v>
      </c>
      <c r="BS9" s="324">
        <v>17.18516</v>
      </c>
      <c r="BT9" s="324">
        <v>14.45111</v>
      </c>
      <c r="BU9" s="324">
        <v>11.71965</v>
      </c>
      <c r="BV9" s="324">
        <v>10.51031</v>
      </c>
    </row>
    <row r="10" spans="1:74" ht="11.1" customHeight="1" x14ac:dyDescent="0.2">
      <c r="A10" s="84" t="s">
        <v>648</v>
      </c>
      <c r="B10" s="186" t="s">
        <v>433</v>
      </c>
      <c r="C10" s="208">
        <v>6.8706640979999998</v>
      </c>
      <c r="D10" s="208">
        <v>7.4291156320000002</v>
      </c>
      <c r="E10" s="208">
        <v>7.3738993580000001</v>
      </c>
      <c r="F10" s="208">
        <v>7.7361563459999996</v>
      </c>
      <c r="G10" s="208">
        <v>12.83567203</v>
      </c>
      <c r="H10" s="208">
        <v>16.752985949999999</v>
      </c>
      <c r="I10" s="208">
        <v>18.897927429999999</v>
      </c>
      <c r="J10" s="208">
        <v>18.94052774</v>
      </c>
      <c r="K10" s="208">
        <v>17.544028829999998</v>
      </c>
      <c r="L10" s="208">
        <v>9.846609247</v>
      </c>
      <c r="M10" s="208">
        <v>7.4883318460000003</v>
      </c>
      <c r="N10" s="208">
        <v>7.7500008200000003</v>
      </c>
      <c r="O10" s="208">
        <v>7.15576875</v>
      </c>
      <c r="P10" s="208">
        <v>7.2795136319999996</v>
      </c>
      <c r="Q10" s="208">
        <v>7.3764071380000003</v>
      </c>
      <c r="R10" s="208">
        <v>8.7207947630000007</v>
      </c>
      <c r="S10" s="208">
        <v>10.8337784</v>
      </c>
      <c r="T10" s="208">
        <v>15.66754311</v>
      </c>
      <c r="U10" s="208">
        <v>18.84129622</v>
      </c>
      <c r="V10" s="208">
        <v>19.76591367</v>
      </c>
      <c r="W10" s="208">
        <v>18.593072289999999</v>
      </c>
      <c r="X10" s="208">
        <v>10.177041409999999</v>
      </c>
      <c r="Y10" s="208">
        <v>7.2760906920000004</v>
      </c>
      <c r="Z10" s="208">
        <v>7.133536415</v>
      </c>
      <c r="AA10" s="208">
        <v>6.9083406309999997</v>
      </c>
      <c r="AB10" s="208">
        <v>6.7672514660000003</v>
      </c>
      <c r="AC10" s="208">
        <v>7.4224799800000003</v>
      </c>
      <c r="AD10" s="208">
        <v>7.8147533779999998</v>
      </c>
      <c r="AE10" s="208">
        <v>9.6803061320000001</v>
      </c>
      <c r="AF10" s="208">
        <v>15.33311011</v>
      </c>
      <c r="AG10" s="208">
        <v>19.046438869999999</v>
      </c>
      <c r="AH10" s="208">
        <v>20.023147850000001</v>
      </c>
      <c r="AI10" s="208">
        <v>16.067706770000001</v>
      </c>
      <c r="AJ10" s="208">
        <v>9.4080067889999999</v>
      </c>
      <c r="AK10" s="208">
        <v>8.5136576250000005</v>
      </c>
      <c r="AL10" s="208">
        <v>7.2259324420000004</v>
      </c>
      <c r="AM10" s="208">
        <v>7.0890682189999996</v>
      </c>
      <c r="AN10" s="208">
        <v>7.0473224009999997</v>
      </c>
      <c r="AO10" s="208">
        <v>8.5554741270000001</v>
      </c>
      <c r="AP10" s="208">
        <v>10.45703067</v>
      </c>
      <c r="AQ10" s="208">
        <v>12.96582424</v>
      </c>
      <c r="AR10" s="208">
        <v>19.750720980000001</v>
      </c>
      <c r="AS10" s="208">
        <v>21.96627432</v>
      </c>
      <c r="AT10" s="208">
        <v>23.010558870000001</v>
      </c>
      <c r="AU10" s="208">
        <v>22.15499771</v>
      </c>
      <c r="AV10" s="208">
        <v>15.873791300000001</v>
      </c>
      <c r="AW10" s="208">
        <v>11.05067109</v>
      </c>
      <c r="AX10" s="208">
        <v>10.469917329999999</v>
      </c>
      <c r="AY10" s="208">
        <v>9.1562590000000004</v>
      </c>
      <c r="AZ10" s="208">
        <v>9.5942919999999994</v>
      </c>
      <c r="BA10" s="324">
        <v>10.01299</v>
      </c>
      <c r="BB10" s="324">
        <v>10.82329</v>
      </c>
      <c r="BC10" s="324">
        <v>13.00038</v>
      </c>
      <c r="BD10" s="324">
        <v>16.090520000000001</v>
      </c>
      <c r="BE10" s="324">
        <v>18.08409</v>
      </c>
      <c r="BF10" s="324">
        <v>18.563289999999999</v>
      </c>
      <c r="BG10" s="324">
        <v>16.59806</v>
      </c>
      <c r="BH10" s="324">
        <v>11.7035</v>
      </c>
      <c r="BI10" s="324">
        <v>9.2008449999999993</v>
      </c>
      <c r="BJ10" s="324">
        <v>8.3706619999999994</v>
      </c>
      <c r="BK10" s="324">
        <v>8.3073739999999994</v>
      </c>
      <c r="BL10" s="324">
        <v>8.4323969999999999</v>
      </c>
      <c r="BM10" s="324">
        <v>8.8266229999999997</v>
      </c>
      <c r="BN10" s="324">
        <v>9.7705870000000008</v>
      </c>
      <c r="BO10" s="324">
        <v>12.073040000000001</v>
      </c>
      <c r="BP10" s="324">
        <v>15.266170000000001</v>
      </c>
      <c r="BQ10" s="324">
        <v>17.357230000000001</v>
      </c>
      <c r="BR10" s="324">
        <v>17.926670000000001</v>
      </c>
      <c r="BS10" s="324">
        <v>16.068739999999998</v>
      </c>
      <c r="BT10" s="324">
        <v>11.2843</v>
      </c>
      <c r="BU10" s="324">
        <v>8.8793439999999997</v>
      </c>
      <c r="BV10" s="324">
        <v>8.1320700000000006</v>
      </c>
    </row>
    <row r="11" spans="1:74" ht="11.1" customHeight="1" x14ac:dyDescent="0.2">
      <c r="A11" s="84" t="s">
        <v>649</v>
      </c>
      <c r="B11" s="186" t="s">
        <v>434</v>
      </c>
      <c r="C11" s="208">
        <v>7.8196747540000002</v>
      </c>
      <c r="D11" s="208">
        <v>8.3219000360000006</v>
      </c>
      <c r="E11" s="208">
        <v>8.5099764919999998</v>
      </c>
      <c r="F11" s="208">
        <v>8.8743253370000001</v>
      </c>
      <c r="G11" s="208">
        <v>11.75356652</v>
      </c>
      <c r="H11" s="208">
        <v>16.370872330000001</v>
      </c>
      <c r="I11" s="208">
        <v>19.18941495</v>
      </c>
      <c r="J11" s="208">
        <v>19.409127999999999</v>
      </c>
      <c r="K11" s="208">
        <v>17.347548799999998</v>
      </c>
      <c r="L11" s="208">
        <v>11.65007802</v>
      </c>
      <c r="M11" s="208">
        <v>8.5349609809999993</v>
      </c>
      <c r="N11" s="208">
        <v>8.6117045030000003</v>
      </c>
      <c r="O11" s="208">
        <v>8.1084749049999996</v>
      </c>
      <c r="P11" s="208">
        <v>7.7108459580000002</v>
      </c>
      <c r="Q11" s="208">
        <v>7.7769626909999996</v>
      </c>
      <c r="R11" s="208">
        <v>9.0918269229999993</v>
      </c>
      <c r="S11" s="208">
        <v>10.790273190000001</v>
      </c>
      <c r="T11" s="208">
        <v>14.92295318</v>
      </c>
      <c r="U11" s="208">
        <v>18.348286609999999</v>
      </c>
      <c r="V11" s="208">
        <v>18.331492900000001</v>
      </c>
      <c r="W11" s="208">
        <v>17.631958019999999</v>
      </c>
      <c r="X11" s="208">
        <v>10.67888595</v>
      </c>
      <c r="Y11" s="208">
        <v>7.744743583</v>
      </c>
      <c r="Z11" s="208">
        <v>7.3634229879999999</v>
      </c>
      <c r="AA11" s="208">
        <v>7.0216308959999996</v>
      </c>
      <c r="AB11" s="208">
        <v>7.1719573150000002</v>
      </c>
      <c r="AC11" s="208">
        <v>7.6292848480000002</v>
      </c>
      <c r="AD11" s="208">
        <v>8.1618608819999992</v>
      </c>
      <c r="AE11" s="208">
        <v>10.789231320000001</v>
      </c>
      <c r="AF11" s="208">
        <v>14.790449990000001</v>
      </c>
      <c r="AG11" s="208">
        <v>17.758332129999999</v>
      </c>
      <c r="AH11" s="208">
        <v>18.672684759999999</v>
      </c>
      <c r="AI11" s="208">
        <v>16.15961678</v>
      </c>
      <c r="AJ11" s="208">
        <v>10.04788922</v>
      </c>
      <c r="AK11" s="208">
        <v>9.0731072919999995</v>
      </c>
      <c r="AL11" s="208">
        <v>7.9425892170000001</v>
      </c>
      <c r="AM11" s="208">
        <v>7.2966329869999997</v>
      </c>
      <c r="AN11" s="208">
        <v>7.1737602159999998</v>
      </c>
      <c r="AO11" s="208">
        <v>8.3831051399999996</v>
      </c>
      <c r="AP11" s="208">
        <v>9.7360416109999992</v>
      </c>
      <c r="AQ11" s="208">
        <v>12.00159081</v>
      </c>
      <c r="AR11" s="208">
        <v>17.51235853</v>
      </c>
      <c r="AS11" s="208">
        <v>19.738663259999999</v>
      </c>
      <c r="AT11" s="208">
        <v>20.98574283</v>
      </c>
      <c r="AU11" s="208">
        <v>20.2315033</v>
      </c>
      <c r="AV11" s="208">
        <v>16.877949569999998</v>
      </c>
      <c r="AW11" s="208">
        <v>12.487540109999999</v>
      </c>
      <c r="AX11" s="208">
        <v>11.62513247</v>
      </c>
      <c r="AY11" s="208">
        <v>10.356909999999999</v>
      </c>
      <c r="AZ11" s="208">
        <v>10.29209</v>
      </c>
      <c r="BA11" s="324">
        <v>10.65615</v>
      </c>
      <c r="BB11" s="324">
        <v>11.435140000000001</v>
      </c>
      <c r="BC11" s="324">
        <v>13.17024</v>
      </c>
      <c r="BD11" s="324">
        <v>16.612719999999999</v>
      </c>
      <c r="BE11" s="324">
        <v>18.738810000000001</v>
      </c>
      <c r="BF11" s="324">
        <v>19.18047</v>
      </c>
      <c r="BG11" s="324">
        <v>17.518940000000001</v>
      </c>
      <c r="BH11" s="324">
        <v>13.49475</v>
      </c>
      <c r="BI11" s="324">
        <v>10.27375</v>
      </c>
      <c r="BJ11" s="324">
        <v>9.0354510000000001</v>
      </c>
      <c r="BK11" s="324">
        <v>8.6441839999999992</v>
      </c>
      <c r="BL11" s="324">
        <v>8.8392850000000003</v>
      </c>
      <c r="BM11" s="324">
        <v>9.1603239999999992</v>
      </c>
      <c r="BN11" s="324">
        <v>10.107620000000001</v>
      </c>
      <c r="BO11" s="324">
        <v>12.01085</v>
      </c>
      <c r="BP11" s="324">
        <v>15.60867</v>
      </c>
      <c r="BQ11" s="324">
        <v>17.864709999999999</v>
      </c>
      <c r="BR11" s="324">
        <v>18.41404</v>
      </c>
      <c r="BS11" s="324">
        <v>16.845140000000001</v>
      </c>
      <c r="BT11" s="324">
        <v>12.91986</v>
      </c>
      <c r="BU11" s="324">
        <v>9.8128930000000008</v>
      </c>
      <c r="BV11" s="324">
        <v>8.6600099999999998</v>
      </c>
    </row>
    <row r="12" spans="1:74" ht="11.1" customHeight="1" x14ac:dyDescent="0.2">
      <c r="A12" s="84" t="s">
        <v>650</v>
      </c>
      <c r="B12" s="186" t="s">
        <v>435</v>
      </c>
      <c r="C12" s="208">
        <v>10.329024670000001</v>
      </c>
      <c r="D12" s="208">
        <v>12.33050235</v>
      </c>
      <c r="E12" s="208">
        <v>10.760332</v>
      </c>
      <c r="F12" s="208">
        <v>12.20666376</v>
      </c>
      <c r="G12" s="208">
        <v>17.742127329999999</v>
      </c>
      <c r="H12" s="208">
        <v>22.337542150000001</v>
      </c>
      <c r="I12" s="208">
        <v>23.684923049999998</v>
      </c>
      <c r="J12" s="208">
        <v>24.531572570000002</v>
      </c>
      <c r="K12" s="208">
        <v>24.431261030000002</v>
      </c>
      <c r="L12" s="208">
        <v>18.11056881</v>
      </c>
      <c r="M12" s="208">
        <v>11.52700535</v>
      </c>
      <c r="N12" s="208">
        <v>11.32542509</v>
      </c>
      <c r="O12" s="208">
        <v>11.195632659999999</v>
      </c>
      <c r="P12" s="208">
        <v>11.687155539999999</v>
      </c>
      <c r="Q12" s="208">
        <v>11.45610162</v>
      </c>
      <c r="R12" s="208">
        <v>14.34311641</v>
      </c>
      <c r="S12" s="208">
        <v>19.79506748</v>
      </c>
      <c r="T12" s="208">
        <v>22.956936030000001</v>
      </c>
      <c r="U12" s="208">
        <v>25.367387669999999</v>
      </c>
      <c r="V12" s="208">
        <v>24.943472230000001</v>
      </c>
      <c r="W12" s="208">
        <v>24.916222739999998</v>
      </c>
      <c r="X12" s="208">
        <v>21.262973290000001</v>
      </c>
      <c r="Y12" s="208">
        <v>11.898654759999999</v>
      </c>
      <c r="Z12" s="208">
        <v>11.39910317</v>
      </c>
      <c r="AA12" s="208">
        <v>11.759848010000001</v>
      </c>
      <c r="AB12" s="208">
        <v>11.4526801</v>
      </c>
      <c r="AC12" s="208">
        <v>12.702694709999999</v>
      </c>
      <c r="AD12" s="208">
        <v>13.48882914</v>
      </c>
      <c r="AE12" s="208">
        <v>14.63845888</v>
      </c>
      <c r="AF12" s="208">
        <v>19.57937278</v>
      </c>
      <c r="AG12" s="208">
        <v>23.268242180000001</v>
      </c>
      <c r="AH12" s="208">
        <v>24.364601820000001</v>
      </c>
      <c r="AI12" s="208">
        <v>22.905617729999999</v>
      </c>
      <c r="AJ12" s="208">
        <v>19.87582827</v>
      </c>
      <c r="AK12" s="208">
        <v>16.447208320000001</v>
      </c>
      <c r="AL12" s="208">
        <v>11.348007640000001</v>
      </c>
      <c r="AM12" s="208">
        <v>11.399166279999999</v>
      </c>
      <c r="AN12" s="208">
        <v>11.70264847</v>
      </c>
      <c r="AO12" s="208">
        <v>13.36601239</v>
      </c>
      <c r="AP12" s="208">
        <v>14.98775826</v>
      </c>
      <c r="AQ12" s="208">
        <v>19.26256484</v>
      </c>
      <c r="AR12" s="208">
        <v>24.261577840000001</v>
      </c>
      <c r="AS12" s="208">
        <v>27.049645909999999</v>
      </c>
      <c r="AT12" s="208">
        <v>27.752047099999999</v>
      </c>
      <c r="AU12" s="208">
        <v>27.796740360000001</v>
      </c>
      <c r="AV12" s="208">
        <v>24.71010738</v>
      </c>
      <c r="AW12" s="208">
        <v>15.394957229999999</v>
      </c>
      <c r="AX12" s="208">
        <v>15.40905334</v>
      </c>
      <c r="AY12" s="208">
        <v>13.29895</v>
      </c>
      <c r="AZ12" s="208">
        <v>13.700570000000001</v>
      </c>
      <c r="BA12" s="324">
        <v>13.858269999999999</v>
      </c>
      <c r="BB12" s="324">
        <v>15.676489999999999</v>
      </c>
      <c r="BC12" s="324">
        <v>19.10406</v>
      </c>
      <c r="BD12" s="324">
        <v>22.41188</v>
      </c>
      <c r="BE12" s="324">
        <v>23.945070000000001</v>
      </c>
      <c r="BF12" s="324">
        <v>24.27534</v>
      </c>
      <c r="BG12" s="324">
        <v>23.497540000000001</v>
      </c>
      <c r="BH12" s="324">
        <v>18.519220000000001</v>
      </c>
      <c r="BI12" s="324">
        <v>13.56889</v>
      </c>
      <c r="BJ12" s="324">
        <v>12.126010000000001</v>
      </c>
      <c r="BK12" s="324">
        <v>11.88673</v>
      </c>
      <c r="BL12" s="324">
        <v>11.901730000000001</v>
      </c>
      <c r="BM12" s="324">
        <v>12.378579999999999</v>
      </c>
      <c r="BN12" s="324">
        <v>14.41006</v>
      </c>
      <c r="BO12" s="324">
        <v>18.02543</v>
      </c>
      <c r="BP12" s="324">
        <v>21.476089999999999</v>
      </c>
      <c r="BQ12" s="324">
        <v>23.128699999999998</v>
      </c>
      <c r="BR12" s="324">
        <v>23.553090000000001</v>
      </c>
      <c r="BS12" s="324">
        <v>22.85568</v>
      </c>
      <c r="BT12" s="324">
        <v>17.96808</v>
      </c>
      <c r="BU12" s="324">
        <v>13.115220000000001</v>
      </c>
      <c r="BV12" s="324">
        <v>11.753439999999999</v>
      </c>
    </row>
    <row r="13" spans="1:74" ht="11.1" customHeight="1" x14ac:dyDescent="0.2">
      <c r="A13" s="84" t="s">
        <v>651</v>
      </c>
      <c r="B13" s="186" t="s">
        <v>436</v>
      </c>
      <c r="C13" s="208">
        <v>9.143719291</v>
      </c>
      <c r="D13" s="208">
        <v>9.9816874500000008</v>
      </c>
      <c r="E13" s="208">
        <v>10.41686425</v>
      </c>
      <c r="F13" s="208">
        <v>10.439783520000001</v>
      </c>
      <c r="G13" s="208">
        <v>14.72996919</v>
      </c>
      <c r="H13" s="208">
        <v>20.270801339999998</v>
      </c>
      <c r="I13" s="208">
        <v>21.182289839999999</v>
      </c>
      <c r="J13" s="208">
        <v>22.370210190000002</v>
      </c>
      <c r="K13" s="208">
        <v>20.835247979999998</v>
      </c>
      <c r="L13" s="208">
        <v>16.185354060000002</v>
      </c>
      <c r="M13" s="208">
        <v>10.53741527</v>
      </c>
      <c r="N13" s="208">
        <v>9.7385900539999994</v>
      </c>
      <c r="O13" s="208">
        <v>9.7856448839999999</v>
      </c>
      <c r="P13" s="208">
        <v>9.6387459060000005</v>
      </c>
      <c r="Q13" s="208">
        <v>9.4867367999999992</v>
      </c>
      <c r="R13" s="208">
        <v>11.742592849999999</v>
      </c>
      <c r="S13" s="208">
        <v>16.826939400000001</v>
      </c>
      <c r="T13" s="208">
        <v>20.310258439999998</v>
      </c>
      <c r="U13" s="208">
        <v>21.317678369999999</v>
      </c>
      <c r="V13" s="208">
        <v>21.929332649999999</v>
      </c>
      <c r="W13" s="208">
        <v>21.42104046</v>
      </c>
      <c r="X13" s="208">
        <v>17.46298131</v>
      </c>
      <c r="Y13" s="208">
        <v>9.5758304009999993</v>
      </c>
      <c r="Z13" s="208">
        <v>9.7917169289999997</v>
      </c>
      <c r="AA13" s="208">
        <v>9.8349962180000006</v>
      </c>
      <c r="AB13" s="208">
        <v>9.2940455750000002</v>
      </c>
      <c r="AC13" s="208">
        <v>10.04130911</v>
      </c>
      <c r="AD13" s="208">
        <v>11.32382462</v>
      </c>
      <c r="AE13" s="208">
        <v>13.955078739999999</v>
      </c>
      <c r="AF13" s="208">
        <v>17.142842909999999</v>
      </c>
      <c r="AG13" s="208">
        <v>20.255552510000001</v>
      </c>
      <c r="AH13" s="208">
        <v>21.77567955</v>
      </c>
      <c r="AI13" s="208">
        <v>20.484365029999999</v>
      </c>
      <c r="AJ13" s="208">
        <v>14.986083239999999</v>
      </c>
      <c r="AK13" s="208">
        <v>11.966849809999999</v>
      </c>
      <c r="AL13" s="208">
        <v>9.1592017479999992</v>
      </c>
      <c r="AM13" s="208">
        <v>9.8135706339999995</v>
      </c>
      <c r="AN13" s="208">
        <v>8.593483977</v>
      </c>
      <c r="AO13" s="208">
        <v>10.0078747</v>
      </c>
      <c r="AP13" s="208">
        <v>12.37139895</v>
      </c>
      <c r="AQ13" s="208">
        <v>15.463844290000001</v>
      </c>
      <c r="AR13" s="208">
        <v>20.593798</v>
      </c>
      <c r="AS13" s="208">
        <v>21.631835630000001</v>
      </c>
      <c r="AT13" s="208">
        <v>24.783678909999999</v>
      </c>
      <c r="AU13" s="208">
        <v>22.575409950000001</v>
      </c>
      <c r="AV13" s="208">
        <v>19.57641623</v>
      </c>
      <c r="AW13" s="208">
        <v>13.04901989</v>
      </c>
      <c r="AX13" s="208">
        <v>13.595274890000001</v>
      </c>
      <c r="AY13" s="208">
        <v>11.797879999999999</v>
      </c>
      <c r="AZ13" s="208">
        <v>11.386380000000001</v>
      </c>
      <c r="BA13" s="324">
        <v>12.359120000000001</v>
      </c>
      <c r="BB13" s="324">
        <v>13.698980000000001</v>
      </c>
      <c r="BC13" s="324">
        <v>17.683820000000001</v>
      </c>
      <c r="BD13" s="324">
        <v>20.639679999999998</v>
      </c>
      <c r="BE13" s="324">
        <v>22.423539999999999</v>
      </c>
      <c r="BF13" s="324">
        <v>23.868819999999999</v>
      </c>
      <c r="BG13" s="324">
        <v>23.185400000000001</v>
      </c>
      <c r="BH13" s="324">
        <v>19.780059999999999</v>
      </c>
      <c r="BI13" s="324">
        <v>14.58099</v>
      </c>
      <c r="BJ13" s="324">
        <v>12.536530000000001</v>
      </c>
      <c r="BK13" s="324">
        <v>11.97176</v>
      </c>
      <c r="BL13" s="324">
        <v>12.08539</v>
      </c>
      <c r="BM13" s="324">
        <v>12.62303</v>
      </c>
      <c r="BN13" s="324">
        <v>14.62931</v>
      </c>
      <c r="BO13" s="324">
        <v>17.97899</v>
      </c>
      <c r="BP13" s="324">
        <v>21.387029999999999</v>
      </c>
      <c r="BQ13" s="324">
        <v>23.12649</v>
      </c>
      <c r="BR13" s="324">
        <v>24.151340000000001</v>
      </c>
      <c r="BS13" s="324">
        <v>23.595890000000001</v>
      </c>
      <c r="BT13" s="324">
        <v>20.020289999999999</v>
      </c>
      <c r="BU13" s="324">
        <v>15.07203</v>
      </c>
      <c r="BV13" s="324">
        <v>12.94815</v>
      </c>
    </row>
    <row r="14" spans="1:74" ht="11.1" customHeight="1" x14ac:dyDescent="0.2">
      <c r="A14" s="84" t="s">
        <v>652</v>
      </c>
      <c r="B14" s="186" t="s">
        <v>437</v>
      </c>
      <c r="C14" s="208">
        <v>8.6075912100000007</v>
      </c>
      <c r="D14" s="208">
        <v>9.2831314769999995</v>
      </c>
      <c r="E14" s="208">
        <v>10.8851067</v>
      </c>
      <c r="F14" s="208">
        <v>11.81707589</v>
      </c>
      <c r="G14" s="208">
        <v>15.177522980000001</v>
      </c>
      <c r="H14" s="208">
        <v>19.943393270000001</v>
      </c>
      <c r="I14" s="208">
        <v>21.473810239999999</v>
      </c>
      <c r="J14" s="208">
        <v>23.202106520000001</v>
      </c>
      <c r="K14" s="208">
        <v>21.62345453</v>
      </c>
      <c r="L14" s="208">
        <v>17.332446579999999</v>
      </c>
      <c r="M14" s="208">
        <v>10.49249448</v>
      </c>
      <c r="N14" s="208">
        <v>8.4613568699999995</v>
      </c>
      <c r="O14" s="208">
        <v>8.2373333340000006</v>
      </c>
      <c r="P14" s="208">
        <v>8.1630731710000006</v>
      </c>
      <c r="Q14" s="208">
        <v>8.3406918430000001</v>
      </c>
      <c r="R14" s="208">
        <v>10.58697125</v>
      </c>
      <c r="S14" s="208">
        <v>15.107788149999999</v>
      </c>
      <c r="T14" s="208">
        <v>17.905046850000002</v>
      </c>
      <c r="U14" s="208">
        <v>20.444181149999999</v>
      </c>
      <c r="V14" s="208">
        <v>21.935467840000001</v>
      </c>
      <c r="W14" s="208">
        <v>22.125302000000001</v>
      </c>
      <c r="X14" s="208">
        <v>20.45313578</v>
      </c>
      <c r="Y14" s="208">
        <v>9.7735905699999996</v>
      </c>
      <c r="Z14" s="208">
        <v>8.8576056740000002</v>
      </c>
      <c r="AA14" s="208">
        <v>8.4356178849999992</v>
      </c>
      <c r="AB14" s="208">
        <v>8.1336598910000006</v>
      </c>
      <c r="AC14" s="208">
        <v>9.1665584019999997</v>
      </c>
      <c r="AD14" s="208">
        <v>11.83962423</v>
      </c>
      <c r="AE14" s="208">
        <v>14.546017340000001</v>
      </c>
      <c r="AF14" s="208">
        <v>17.89057369</v>
      </c>
      <c r="AG14" s="208">
        <v>19.593211650000001</v>
      </c>
      <c r="AH14" s="208">
        <v>21.43735247</v>
      </c>
      <c r="AI14" s="208">
        <v>21.127072680000001</v>
      </c>
      <c r="AJ14" s="208">
        <v>16.209560840000002</v>
      </c>
      <c r="AK14" s="208">
        <v>12.890253749999999</v>
      </c>
      <c r="AL14" s="208">
        <v>9.9364979170000005</v>
      </c>
      <c r="AM14" s="208">
        <v>10.011182639999999</v>
      </c>
      <c r="AN14" s="208">
        <v>8.5658031989999994</v>
      </c>
      <c r="AO14" s="208">
        <v>9.2421150890000003</v>
      </c>
      <c r="AP14" s="208">
        <v>13.515865140000001</v>
      </c>
      <c r="AQ14" s="208">
        <v>16.39412797</v>
      </c>
      <c r="AR14" s="208">
        <v>20.075843209999999</v>
      </c>
      <c r="AS14" s="208">
        <v>22.599225799999999</v>
      </c>
      <c r="AT14" s="208">
        <v>24.747817529999999</v>
      </c>
      <c r="AU14" s="208">
        <v>24.017998949999999</v>
      </c>
      <c r="AV14" s="208">
        <v>23.113279930000001</v>
      </c>
      <c r="AW14" s="208">
        <v>16.246909590000001</v>
      </c>
      <c r="AX14" s="208">
        <v>17.288242610000001</v>
      </c>
      <c r="AY14" s="208">
        <v>12.99644</v>
      </c>
      <c r="AZ14" s="208">
        <v>10.8217</v>
      </c>
      <c r="BA14" s="324">
        <v>11.70795</v>
      </c>
      <c r="BB14" s="324">
        <v>13.915979999999999</v>
      </c>
      <c r="BC14" s="324">
        <v>16.821259999999999</v>
      </c>
      <c r="BD14" s="324">
        <v>19.097629999999999</v>
      </c>
      <c r="BE14" s="324">
        <v>20.700959999999998</v>
      </c>
      <c r="BF14" s="324">
        <v>22.250509999999998</v>
      </c>
      <c r="BG14" s="324">
        <v>21.34591</v>
      </c>
      <c r="BH14" s="324">
        <v>19.31127</v>
      </c>
      <c r="BI14" s="324">
        <v>13.47429</v>
      </c>
      <c r="BJ14" s="324">
        <v>9.9344180000000009</v>
      </c>
      <c r="BK14" s="324">
        <v>8.9447290000000006</v>
      </c>
      <c r="BL14" s="324">
        <v>9.0064299999999999</v>
      </c>
      <c r="BM14" s="324">
        <v>10.06819</v>
      </c>
      <c r="BN14" s="324">
        <v>12.54853</v>
      </c>
      <c r="BO14" s="324">
        <v>15.763809999999999</v>
      </c>
      <c r="BP14" s="324">
        <v>18.249500000000001</v>
      </c>
      <c r="BQ14" s="324">
        <v>20.00798</v>
      </c>
      <c r="BR14" s="324">
        <v>21.646519999999999</v>
      </c>
      <c r="BS14" s="324">
        <v>20.766570000000002</v>
      </c>
      <c r="BT14" s="324">
        <v>18.844899999999999</v>
      </c>
      <c r="BU14" s="324">
        <v>13.2218</v>
      </c>
      <c r="BV14" s="324">
        <v>9.7688129999999997</v>
      </c>
    </row>
    <row r="15" spans="1:74" ht="11.1" customHeight="1" x14ac:dyDescent="0.2">
      <c r="A15" s="84" t="s">
        <v>653</v>
      </c>
      <c r="B15" s="186" t="s">
        <v>438</v>
      </c>
      <c r="C15" s="208">
        <v>8.1293775670000006</v>
      </c>
      <c r="D15" s="208">
        <v>8.2006581619999999</v>
      </c>
      <c r="E15" s="208">
        <v>8.5068065609999994</v>
      </c>
      <c r="F15" s="208">
        <v>8.9404594230000001</v>
      </c>
      <c r="G15" s="208">
        <v>11.14071079</v>
      </c>
      <c r="H15" s="208">
        <v>13.32093409</v>
      </c>
      <c r="I15" s="208">
        <v>14.97300776</v>
      </c>
      <c r="J15" s="208">
        <v>13.97040868</v>
      </c>
      <c r="K15" s="208">
        <v>13.36280365</v>
      </c>
      <c r="L15" s="208">
        <v>9.3627079379999998</v>
      </c>
      <c r="M15" s="208">
        <v>7.4243533350000002</v>
      </c>
      <c r="N15" s="208">
        <v>7.349087097</v>
      </c>
      <c r="O15" s="208">
        <v>7.5151250989999996</v>
      </c>
      <c r="P15" s="208">
        <v>7.643193804</v>
      </c>
      <c r="Q15" s="208">
        <v>7.7998418039999997</v>
      </c>
      <c r="R15" s="208">
        <v>8.566611086</v>
      </c>
      <c r="S15" s="208">
        <v>9.1663645270000007</v>
      </c>
      <c r="T15" s="208">
        <v>11.364102450000001</v>
      </c>
      <c r="U15" s="208">
        <v>12.78106221</v>
      </c>
      <c r="V15" s="208">
        <v>13.77819175</v>
      </c>
      <c r="W15" s="208">
        <v>12.92339992</v>
      </c>
      <c r="X15" s="208">
        <v>8.8122987659999996</v>
      </c>
      <c r="Y15" s="208">
        <v>7.4173968239999999</v>
      </c>
      <c r="Z15" s="208">
        <v>7.3921365730000002</v>
      </c>
      <c r="AA15" s="208">
        <v>7.4542526850000002</v>
      </c>
      <c r="AB15" s="208">
        <v>7.3979914820000001</v>
      </c>
      <c r="AC15" s="208">
        <v>7.8261148030000003</v>
      </c>
      <c r="AD15" s="208">
        <v>8.2874621770000001</v>
      </c>
      <c r="AE15" s="208">
        <v>9.8523566260000006</v>
      </c>
      <c r="AF15" s="208">
        <v>11.369419479999999</v>
      </c>
      <c r="AG15" s="208">
        <v>12.58327766</v>
      </c>
      <c r="AH15" s="208">
        <v>13.314902119999999</v>
      </c>
      <c r="AI15" s="208">
        <v>11.81092378</v>
      </c>
      <c r="AJ15" s="208">
        <v>9.5505476290000004</v>
      </c>
      <c r="AK15" s="208">
        <v>7.9905841280000001</v>
      </c>
      <c r="AL15" s="208">
        <v>7.681572354</v>
      </c>
      <c r="AM15" s="208">
        <v>7.7289883120000002</v>
      </c>
      <c r="AN15" s="208">
        <v>7.8002251769999997</v>
      </c>
      <c r="AO15" s="208">
        <v>8.2805280470000007</v>
      </c>
      <c r="AP15" s="208">
        <v>9.4840670009999997</v>
      </c>
      <c r="AQ15" s="208">
        <v>11.01392031</v>
      </c>
      <c r="AR15" s="208">
        <v>13.06629809</v>
      </c>
      <c r="AS15" s="208">
        <v>15.670977819999999</v>
      </c>
      <c r="AT15" s="208">
        <v>15.714551820000001</v>
      </c>
      <c r="AU15" s="208">
        <v>15.381007110000001</v>
      </c>
      <c r="AV15" s="208">
        <v>12.42107805</v>
      </c>
      <c r="AW15" s="208">
        <v>10.97927295</v>
      </c>
      <c r="AX15" s="208">
        <v>10.235973980000001</v>
      </c>
      <c r="AY15" s="208">
        <v>9.5774559999999997</v>
      </c>
      <c r="AZ15" s="208">
        <v>9.4369440000000004</v>
      </c>
      <c r="BA15" s="324">
        <v>9.784891</v>
      </c>
      <c r="BB15" s="324">
        <v>10.23973</v>
      </c>
      <c r="BC15" s="324">
        <v>11.150499999999999</v>
      </c>
      <c r="BD15" s="324">
        <v>13.25977</v>
      </c>
      <c r="BE15" s="324">
        <v>14.826739999999999</v>
      </c>
      <c r="BF15" s="324">
        <v>15.07551</v>
      </c>
      <c r="BG15" s="324">
        <v>14.018700000000001</v>
      </c>
      <c r="BH15" s="324">
        <v>11.05462</v>
      </c>
      <c r="BI15" s="324">
        <v>9.06114</v>
      </c>
      <c r="BJ15" s="324">
        <v>8.6307290000000005</v>
      </c>
      <c r="BK15" s="324">
        <v>8.3803210000000004</v>
      </c>
      <c r="BL15" s="324">
        <v>8.6445939999999997</v>
      </c>
      <c r="BM15" s="324">
        <v>8.8305279999999993</v>
      </c>
      <c r="BN15" s="324">
        <v>9.3332789999999992</v>
      </c>
      <c r="BO15" s="324">
        <v>10.323309999999999</v>
      </c>
      <c r="BP15" s="324">
        <v>12.551460000000001</v>
      </c>
      <c r="BQ15" s="324">
        <v>14.203720000000001</v>
      </c>
      <c r="BR15" s="324">
        <v>14.53288</v>
      </c>
      <c r="BS15" s="324">
        <v>13.54753</v>
      </c>
      <c r="BT15" s="324">
        <v>10.659890000000001</v>
      </c>
      <c r="BU15" s="324">
        <v>8.7533220000000007</v>
      </c>
      <c r="BV15" s="324">
        <v>8.3853679999999997</v>
      </c>
    </row>
    <row r="16" spans="1:74" ht="11.1" customHeight="1" x14ac:dyDescent="0.2">
      <c r="A16" s="84" t="s">
        <v>654</v>
      </c>
      <c r="B16" s="186" t="s">
        <v>439</v>
      </c>
      <c r="C16" s="208">
        <v>11.68045648</v>
      </c>
      <c r="D16" s="208">
        <v>11.47607404</v>
      </c>
      <c r="E16" s="208">
        <v>11.698392050000001</v>
      </c>
      <c r="F16" s="208">
        <v>11.380155520000001</v>
      </c>
      <c r="G16" s="208">
        <v>12.56631823</v>
      </c>
      <c r="H16" s="208">
        <v>12.433381089999999</v>
      </c>
      <c r="I16" s="208">
        <v>12.801966289999999</v>
      </c>
      <c r="J16" s="208">
        <v>13.41361727</v>
      </c>
      <c r="K16" s="208">
        <v>12.567433429999999</v>
      </c>
      <c r="L16" s="208">
        <v>11.803446839999999</v>
      </c>
      <c r="M16" s="208">
        <v>11.18144646</v>
      </c>
      <c r="N16" s="208">
        <v>12.07542898</v>
      </c>
      <c r="O16" s="208">
        <v>12.389714250000001</v>
      </c>
      <c r="P16" s="208">
        <v>11.91351502</v>
      </c>
      <c r="Q16" s="208">
        <v>12.20813047</v>
      </c>
      <c r="R16" s="208">
        <v>12.34160528</v>
      </c>
      <c r="S16" s="208">
        <v>12.592023599999999</v>
      </c>
      <c r="T16" s="208">
        <v>12.735868910000001</v>
      </c>
      <c r="U16" s="208">
        <v>13.60167107</v>
      </c>
      <c r="V16" s="208">
        <v>13.253654940000001</v>
      </c>
      <c r="W16" s="208">
        <v>12.69569051</v>
      </c>
      <c r="X16" s="208">
        <v>11.86109692</v>
      </c>
      <c r="Y16" s="208">
        <v>11.389660360000001</v>
      </c>
      <c r="Z16" s="208">
        <v>12.083675059999999</v>
      </c>
      <c r="AA16" s="208">
        <v>13.56539849</v>
      </c>
      <c r="AB16" s="208">
        <v>13.11371467</v>
      </c>
      <c r="AC16" s="208">
        <v>12.47541019</v>
      </c>
      <c r="AD16" s="208">
        <v>12.89332825</v>
      </c>
      <c r="AE16" s="208">
        <v>13.773410549999999</v>
      </c>
      <c r="AF16" s="208">
        <v>13.99084959</v>
      </c>
      <c r="AG16" s="208">
        <v>14.015501499999999</v>
      </c>
      <c r="AH16" s="208">
        <v>14.13970426</v>
      </c>
      <c r="AI16" s="208">
        <v>14.33445596</v>
      </c>
      <c r="AJ16" s="208">
        <v>13.28806926</v>
      </c>
      <c r="AK16" s="208">
        <v>12.94003562</v>
      </c>
      <c r="AL16" s="208">
        <v>13.760203519999999</v>
      </c>
      <c r="AM16" s="208">
        <v>14.495173790000001</v>
      </c>
      <c r="AN16" s="208">
        <v>13.875651149999999</v>
      </c>
      <c r="AO16" s="208">
        <v>14.1769117</v>
      </c>
      <c r="AP16" s="208">
        <v>14.756214440000001</v>
      </c>
      <c r="AQ16" s="208">
        <v>14.94528678</v>
      </c>
      <c r="AR16" s="208">
        <v>15.544251109999999</v>
      </c>
      <c r="AS16" s="208">
        <v>15.89468228</v>
      </c>
      <c r="AT16" s="208">
        <v>16.007454249999999</v>
      </c>
      <c r="AU16" s="208">
        <v>15.82565134</v>
      </c>
      <c r="AV16" s="208">
        <v>16.210349239999999</v>
      </c>
      <c r="AW16" s="208">
        <v>16.164597709999999</v>
      </c>
      <c r="AX16" s="208">
        <v>16.729976629999999</v>
      </c>
      <c r="AY16" s="208">
        <v>16.421800000000001</v>
      </c>
      <c r="AZ16" s="208">
        <v>16.094159999999999</v>
      </c>
      <c r="BA16" s="324">
        <v>15.869619999999999</v>
      </c>
      <c r="BB16" s="324">
        <v>15.76735</v>
      </c>
      <c r="BC16" s="324">
        <v>16.35116</v>
      </c>
      <c r="BD16" s="324">
        <v>16.475359999999998</v>
      </c>
      <c r="BE16" s="324">
        <v>16.513459999999998</v>
      </c>
      <c r="BF16" s="324">
        <v>16.55078</v>
      </c>
      <c r="BG16" s="324">
        <v>16.2242</v>
      </c>
      <c r="BH16" s="324">
        <v>15.709619999999999</v>
      </c>
      <c r="BI16" s="324">
        <v>14.744680000000001</v>
      </c>
      <c r="BJ16" s="324">
        <v>15.00478</v>
      </c>
      <c r="BK16" s="324">
        <v>15.128349999999999</v>
      </c>
      <c r="BL16" s="324">
        <v>15.004530000000001</v>
      </c>
      <c r="BM16" s="324">
        <v>14.97114</v>
      </c>
      <c r="BN16" s="324">
        <v>15.03288</v>
      </c>
      <c r="BO16" s="324">
        <v>15.76797</v>
      </c>
      <c r="BP16" s="324">
        <v>16.002410000000001</v>
      </c>
      <c r="BQ16" s="324">
        <v>16.12819</v>
      </c>
      <c r="BR16" s="324">
        <v>16.287009999999999</v>
      </c>
      <c r="BS16" s="324">
        <v>16.058150000000001</v>
      </c>
      <c r="BT16" s="324">
        <v>15.641999999999999</v>
      </c>
      <c r="BU16" s="324">
        <v>14.76254</v>
      </c>
      <c r="BV16" s="324">
        <v>15.090859999999999</v>
      </c>
    </row>
    <row r="17" spans="1:74" ht="11.1" customHeight="1" x14ac:dyDescent="0.2">
      <c r="A17" s="84" t="s">
        <v>526</v>
      </c>
      <c r="B17" s="186" t="s">
        <v>413</v>
      </c>
      <c r="C17" s="208">
        <v>8.9</v>
      </c>
      <c r="D17" s="208">
        <v>9.6300000000000008</v>
      </c>
      <c r="E17" s="208">
        <v>9.76</v>
      </c>
      <c r="F17" s="208">
        <v>10.050000000000001</v>
      </c>
      <c r="G17" s="208">
        <v>13.52</v>
      </c>
      <c r="H17" s="208">
        <v>16.47</v>
      </c>
      <c r="I17" s="208">
        <v>17.850000000000001</v>
      </c>
      <c r="J17" s="208">
        <v>18.559999999999999</v>
      </c>
      <c r="K17" s="208">
        <v>17.23</v>
      </c>
      <c r="L17" s="208">
        <v>12.22</v>
      </c>
      <c r="M17" s="208">
        <v>9.42</v>
      </c>
      <c r="N17" s="208">
        <v>9.6199999999999992</v>
      </c>
      <c r="O17" s="208">
        <v>9.36</v>
      </c>
      <c r="P17" s="208">
        <v>9.4</v>
      </c>
      <c r="Q17" s="208">
        <v>9.42</v>
      </c>
      <c r="R17" s="208">
        <v>10.85</v>
      </c>
      <c r="S17" s="208">
        <v>12.76</v>
      </c>
      <c r="T17" s="208">
        <v>15.6</v>
      </c>
      <c r="U17" s="208">
        <v>17.739999999999998</v>
      </c>
      <c r="V17" s="208">
        <v>18.37</v>
      </c>
      <c r="W17" s="208">
        <v>17.61</v>
      </c>
      <c r="X17" s="208">
        <v>12.5</v>
      </c>
      <c r="Y17" s="208">
        <v>9.33</v>
      </c>
      <c r="Z17" s="208">
        <v>9.3000000000000007</v>
      </c>
      <c r="AA17" s="208">
        <v>9.43</v>
      </c>
      <c r="AB17" s="208">
        <v>9.19</v>
      </c>
      <c r="AC17" s="208">
        <v>9.8000000000000007</v>
      </c>
      <c r="AD17" s="208">
        <v>10.42</v>
      </c>
      <c r="AE17" s="208">
        <v>11.79</v>
      </c>
      <c r="AF17" s="208">
        <v>15.33</v>
      </c>
      <c r="AG17" s="208">
        <v>17.489999999999998</v>
      </c>
      <c r="AH17" s="208">
        <v>18.27</v>
      </c>
      <c r="AI17" s="208">
        <v>16.850000000000001</v>
      </c>
      <c r="AJ17" s="208">
        <v>12.26</v>
      </c>
      <c r="AK17" s="208">
        <v>10.99</v>
      </c>
      <c r="AL17" s="208">
        <v>9.75</v>
      </c>
      <c r="AM17" s="208">
        <v>9.68</v>
      </c>
      <c r="AN17" s="208">
        <v>9.31</v>
      </c>
      <c r="AO17" s="208">
        <v>10.51</v>
      </c>
      <c r="AP17" s="208">
        <v>12.25</v>
      </c>
      <c r="AQ17" s="208">
        <v>14.13</v>
      </c>
      <c r="AR17" s="208">
        <v>17.73</v>
      </c>
      <c r="AS17" s="208">
        <v>19.940000000000001</v>
      </c>
      <c r="AT17" s="208">
        <v>20.98</v>
      </c>
      <c r="AU17" s="208">
        <v>20.25</v>
      </c>
      <c r="AV17" s="208">
        <v>17.5</v>
      </c>
      <c r="AW17" s="208">
        <v>13.29</v>
      </c>
      <c r="AX17" s="208">
        <v>13.13</v>
      </c>
      <c r="AY17" s="208">
        <v>11.74418</v>
      </c>
      <c r="AZ17" s="208">
        <v>11.60971</v>
      </c>
      <c r="BA17" s="324">
        <v>12.136699999999999</v>
      </c>
      <c r="BB17" s="324">
        <v>12.846109999999999</v>
      </c>
      <c r="BC17" s="324">
        <v>14.76975</v>
      </c>
      <c r="BD17" s="324">
        <v>17.212109999999999</v>
      </c>
      <c r="BE17" s="324">
        <v>18.549589999999998</v>
      </c>
      <c r="BF17" s="324">
        <v>19.11788</v>
      </c>
      <c r="BG17" s="324">
        <v>18.03173</v>
      </c>
      <c r="BH17" s="324">
        <v>14.39775</v>
      </c>
      <c r="BI17" s="324">
        <v>11.606439999999999</v>
      </c>
      <c r="BJ17" s="324">
        <v>10.62227</v>
      </c>
      <c r="BK17" s="324">
        <v>10.332140000000001</v>
      </c>
      <c r="BL17" s="324">
        <v>10.36792</v>
      </c>
      <c r="BM17" s="324">
        <v>10.91262</v>
      </c>
      <c r="BN17" s="324">
        <v>11.82292</v>
      </c>
      <c r="BO17" s="324">
        <v>13.918609999999999</v>
      </c>
      <c r="BP17" s="324">
        <v>16.530159999999999</v>
      </c>
      <c r="BQ17" s="324">
        <v>17.966570000000001</v>
      </c>
      <c r="BR17" s="324">
        <v>18.61317</v>
      </c>
      <c r="BS17" s="324">
        <v>17.59507</v>
      </c>
      <c r="BT17" s="324">
        <v>14.02589</v>
      </c>
      <c r="BU17" s="324">
        <v>11.3005</v>
      </c>
      <c r="BV17" s="324">
        <v>10.375859999999999</v>
      </c>
    </row>
    <row r="18" spans="1:74" ht="11.1" customHeight="1" x14ac:dyDescent="0.2">
      <c r="A18" s="84"/>
      <c r="B18" s="88" t="s">
        <v>1008</v>
      </c>
      <c r="C18" s="225"/>
      <c r="D18" s="225"/>
      <c r="E18" s="225"/>
      <c r="F18" s="225"/>
      <c r="G18" s="225"/>
      <c r="H18" s="225"/>
      <c r="I18" s="225"/>
      <c r="J18" s="225"/>
      <c r="K18" s="225"/>
      <c r="L18" s="225"/>
      <c r="M18" s="225"/>
      <c r="N18" s="225"/>
      <c r="O18" s="225"/>
      <c r="P18" s="225"/>
      <c r="Q18" s="225"/>
      <c r="R18" s="225"/>
      <c r="S18" s="225"/>
      <c r="T18" s="225"/>
      <c r="U18" s="225"/>
      <c r="V18" s="225"/>
      <c r="W18" s="225"/>
      <c r="X18" s="225"/>
      <c r="Y18" s="225"/>
      <c r="Z18" s="225"/>
      <c r="AA18" s="225"/>
      <c r="AB18" s="225"/>
      <c r="AC18" s="225"/>
      <c r="AD18" s="225"/>
      <c r="AE18" s="225"/>
      <c r="AF18" s="225"/>
      <c r="AG18" s="225"/>
      <c r="AH18" s="225"/>
      <c r="AI18" s="225"/>
      <c r="AJ18" s="225"/>
      <c r="AK18" s="225"/>
      <c r="AL18" s="225"/>
      <c r="AM18" s="225"/>
      <c r="AN18" s="225"/>
      <c r="AO18" s="225"/>
      <c r="AP18" s="225"/>
      <c r="AQ18" s="225"/>
      <c r="AR18" s="225"/>
      <c r="AS18" s="225"/>
      <c r="AT18" s="225"/>
      <c r="AU18" s="225"/>
      <c r="AV18" s="225"/>
      <c r="AW18" s="225"/>
      <c r="AX18" s="225"/>
      <c r="AY18" s="225"/>
      <c r="AZ18" s="225"/>
      <c r="BA18" s="353"/>
      <c r="BB18" s="353"/>
      <c r="BC18" s="353"/>
      <c r="BD18" s="353"/>
      <c r="BE18" s="353"/>
      <c r="BF18" s="353"/>
      <c r="BG18" s="353"/>
      <c r="BH18" s="353"/>
      <c r="BI18" s="353"/>
      <c r="BJ18" s="353"/>
      <c r="BK18" s="353"/>
      <c r="BL18" s="353"/>
      <c r="BM18" s="353"/>
      <c r="BN18" s="353"/>
      <c r="BO18" s="353"/>
      <c r="BP18" s="353"/>
      <c r="BQ18" s="353"/>
      <c r="BR18" s="353"/>
      <c r="BS18" s="353"/>
      <c r="BT18" s="353"/>
      <c r="BU18" s="353"/>
      <c r="BV18" s="353"/>
    </row>
    <row r="19" spans="1:74" ht="11.1" customHeight="1" x14ac:dyDescent="0.2">
      <c r="A19" s="84" t="s">
        <v>655</v>
      </c>
      <c r="B19" s="186" t="s">
        <v>432</v>
      </c>
      <c r="C19" s="208">
        <v>10.51822694</v>
      </c>
      <c r="D19" s="208">
        <v>11.35234082</v>
      </c>
      <c r="E19" s="208">
        <v>12.11169945</v>
      </c>
      <c r="F19" s="208">
        <v>12.20189553</v>
      </c>
      <c r="G19" s="208">
        <v>12.24700947</v>
      </c>
      <c r="H19" s="208">
        <v>10.78482288</v>
      </c>
      <c r="I19" s="208">
        <v>10.988833639999999</v>
      </c>
      <c r="J19" s="208">
        <v>10.9073443</v>
      </c>
      <c r="K19" s="208">
        <v>11.060715480000001</v>
      </c>
      <c r="L19" s="208">
        <v>10.223200650000001</v>
      </c>
      <c r="M19" s="208">
        <v>10.132444789999999</v>
      </c>
      <c r="N19" s="208">
        <v>11.419295809999999</v>
      </c>
      <c r="O19" s="208">
        <v>10.807900780000001</v>
      </c>
      <c r="P19" s="208">
        <v>10.70081465</v>
      </c>
      <c r="Q19" s="208">
        <v>10.953221299999999</v>
      </c>
      <c r="R19" s="208">
        <v>11.07155912</v>
      </c>
      <c r="S19" s="208">
        <v>11.032624370000001</v>
      </c>
      <c r="T19" s="208">
        <v>11.00152883</v>
      </c>
      <c r="U19" s="208">
        <v>11.23331159</v>
      </c>
      <c r="V19" s="208">
        <v>12.04342626</v>
      </c>
      <c r="W19" s="208">
        <v>10.92773326</v>
      </c>
      <c r="X19" s="208">
        <v>10.2914251</v>
      </c>
      <c r="Y19" s="208">
        <v>9.5681629949999998</v>
      </c>
      <c r="Z19" s="208">
        <v>9.9237210979999997</v>
      </c>
      <c r="AA19" s="208">
        <v>9.9214645180000005</v>
      </c>
      <c r="AB19" s="208">
        <v>10.31408495</v>
      </c>
      <c r="AC19" s="208">
        <v>9.9430122460000003</v>
      </c>
      <c r="AD19" s="208">
        <v>10.504890079999999</v>
      </c>
      <c r="AE19" s="208">
        <v>9.8745539059999992</v>
      </c>
      <c r="AF19" s="208">
        <v>11.54241438</v>
      </c>
      <c r="AG19" s="208">
        <v>10.632177130000001</v>
      </c>
      <c r="AH19" s="208">
        <v>10.86430758</v>
      </c>
      <c r="AI19" s="208">
        <v>11.67563417</v>
      </c>
      <c r="AJ19" s="208">
        <v>10.25346701</v>
      </c>
      <c r="AK19" s="208">
        <v>9.7290156539999995</v>
      </c>
      <c r="AL19" s="208">
        <v>10.446579249999999</v>
      </c>
      <c r="AM19" s="208">
        <v>10.28873452</v>
      </c>
      <c r="AN19" s="208">
        <v>10.31784027</v>
      </c>
      <c r="AO19" s="208">
        <v>10.608692919999999</v>
      </c>
      <c r="AP19" s="208">
        <v>10.853224709999999</v>
      </c>
      <c r="AQ19" s="208">
        <v>11.008371629999999</v>
      </c>
      <c r="AR19" s="208">
        <v>11.96037664</v>
      </c>
      <c r="AS19" s="208">
        <v>11.791812439999999</v>
      </c>
      <c r="AT19" s="208">
        <v>12.54561466</v>
      </c>
      <c r="AU19" s="208">
        <v>12.378052650000001</v>
      </c>
      <c r="AV19" s="208">
        <v>12.79344931</v>
      </c>
      <c r="AW19" s="208">
        <v>12.91294678</v>
      </c>
      <c r="AX19" s="208">
        <v>12.299012210000001</v>
      </c>
      <c r="AY19" s="208">
        <v>11.9931</v>
      </c>
      <c r="AZ19" s="208">
        <v>11.957700000000001</v>
      </c>
      <c r="BA19" s="324">
        <v>11.88401</v>
      </c>
      <c r="BB19" s="324">
        <v>11.96002</v>
      </c>
      <c r="BC19" s="324">
        <v>11.76801</v>
      </c>
      <c r="BD19" s="324">
        <v>11.42123</v>
      </c>
      <c r="BE19" s="324">
        <v>11.315519999999999</v>
      </c>
      <c r="BF19" s="324">
        <v>11.239879999999999</v>
      </c>
      <c r="BG19" s="324">
        <v>11.1356</v>
      </c>
      <c r="BH19" s="324">
        <v>10.586309999999999</v>
      </c>
      <c r="BI19" s="324">
        <v>10.748559999999999</v>
      </c>
      <c r="BJ19" s="324">
        <v>10.984870000000001</v>
      </c>
      <c r="BK19" s="324">
        <v>11.124700000000001</v>
      </c>
      <c r="BL19" s="324">
        <v>11.112629999999999</v>
      </c>
      <c r="BM19" s="324">
        <v>11.0556</v>
      </c>
      <c r="BN19" s="324">
        <v>11.19955</v>
      </c>
      <c r="BO19" s="324">
        <v>11.075150000000001</v>
      </c>
      <c r="BP19" s="324">
        <v>10.792389999999999</v>
      </c>
      <c r="BQ19" s="324">
        <v>10.73385</v>
      </c>
      <c r="BR19" s="324">
        <v>10.696</v>
      </c>
      <c r="BS19" s="324">
        <v>10.6279</v>
      </c>
      <c r="BT19" s="324">
        <v>10.12689</v>
      </c>
      <c r="BU19" s="324">
        <v>10.34446</v>
      </c>
      <c r="BV19" s="324">
        <v>10.625</v>
      </c>
    </row>
    <row r="20" spans="1:74" ht="11.1" customHeight="1" x14ac:dyDescent="0.2">
      <c r="A20" s="84" t="s">
        <v>656</v>
      </c>
      <c r="B20" s="184" t="s">
        <v>465</v>
      </c>
      <c r="C20" s="208">
        <v>7.7877435779999997</v>
      </c>
      <c r="D20" s="208">
        <v>8.3376309299999996</v>
      </c>
      <c r="E20" s="208">
        <v>8.2827174869999993</v>
      </c>
      <c r="F20" s="208">
        <v>7.5239622979999998</v>
      </c>
      <c r="G20" s="208">
        <v>7.8049792120000001</v>
      </c>
      <c r="H20" s="208">
        <v>7.7298439029999999</v>
      </c>
      <c r="I20" s="208">
        <v>7.6007308440000001</v>
      </c>
      <c r="J20" s="208">
        <v>7.4445247180000003</v>
      </c>
      <c r="K20" s="208">
        <v>7.2713272690000004</v>
      </c>
      <c r="L20" s="208">
        <v>7.3926811130000001</v>
      </c>
      <c r="M20" s="208">
        <v>7.5529548990000004</v>
      </c>
      <c r="N20" s="208">
        <v>8.2505144060000006</v>
      </c>
      <c r="O20" s="208">
        <v>9.1200355169999998</v>
      </c>
      <c r="P20" s="208">
        <v>8.2811791150000005</v>
      </c>
      <c r="Q20" s="208">
        <v>7.9740701019999998</v>
      </c>
      <c r="R20" s="208">
        <v>7.5752168759999998</v>
      </c>
      <c r="S20" s="208">
        <v>7.9882811929999997</v>
      </c>
      <c r="T20" s="208">
        <v>7.382685135</v>
      </c>
      <c r="U20" s="208">
        <v>6.8945961860000002</v>
      </c>
      <c r="V20" s="208">
        <v>6.7650361749999997</v>
      </c>
      <c r="W20" s="208">
        <v>6.777540278</v>
      </c>
      <c r="X20" s="208">
        <v>7.4513124849999999</v>
      </c>
      <c r="Y20" s="208">
        <v>7.304577943</v>
      </c>
      <c r="Z20" s="208">
        <v>7.5136301029999997</v>
      </c>
      <c r="AA20" s="208">
        <v>7.8976232120000001</v>
      </c>
      <c r="AB20" s="208">
        <v>7.7586788589999998</v>
      </c>
      <c r="AC20" s="208">
        <v>7.9587758500000003</v>
      </c>
      <c r="AD20" s="208">
        <v>7.2569609560000004</v>
      </c>
      <c r="AE20" s="208">
        <v>6.838145183</v>
      </c>
      <c r="AF20" s="208">
        <v>6.7712460940000003</v>
      </c>
      <c r="AG20" s="208">
        <v>6.8113600529999996</v>
      </c>
      <c r="AH20" s="208">
        <v>6.5149590829999999</v>
      </c>
      <c r="AI20" s="208">
        <v>6.8662545179999999</v>
      </c>
      <c r="AJ20" s="208">
        <v>6.9806896480000002</v>
      </c>
      <c r="AK20" s="208">
        <v>7.2254642909999998</v>
      </c>
      <c r="AL20" s="208">
        <v>7.7345386549999997</v>
      </c>
      <c r="AM20" s="208">
        <v>7.8051420670000002</v>
      </c>
      <c r="AN20" s="208">
        <v>7.8403377040000004</v>
      </c>
      <c r="AO20" s="208">
        <v>8.1882746500000003</v>
      </c>
      <c r="AP20" s="208">
        <v>8.2073669519999992</v>
      </c>
      <c r="AQ20" s="208">
        <v>7.8763232949999997</v>
      </c>
      <c r="AR20" s="208">
        <v>7.770724682</v>
      </c>
      <c r="AS20" s="208">
        <v>7.9413858609999997</v>
      </c>
      <c r="AT20" s="208">
        <v>7.9369583859999997</v>
      </c>
      <c r="AU20" s="208">
        <v>8.0729389640000004</v>
      </c>
      <c r="AV20" s="208">
        <v>9.4235965220000004</v>
      </c>
      <c r="AW20" s="208">
        <v>10.025452639999999</v>
      </c>
      <c r="AX20" s="208">
        <v>10.444088320000001</v>
      </c>
      <c r="AY20" s="208">
        <v>9.9694509999999994</v>
      </c>
      <c r="AZ20" s="208">
        <v>10.060449999999999</v>
      </c>
      <c r="BA20" s="324">
        <v>10.076639999999999</v>
      </c>
      <c r="BB20" s="324">
        <v>9.5210279999999994</v>
      </c>
      <c r="BC20" s="324">
        <v>9.3617989999999995</v>
      </c>
      <c r="BD20" s="324">
        <v>9.0773480000000006</v>
      </c>
      <c r="BE20" s="324">
        <v>8.6621369999999995</v>
      </c>
      <c r="BF20" s="324">
        <v>8.4237439999999992</v>
      </c>
      <c r="BG20" s="324">
        <v>8.3512920000000008</v>
      </c>
      <c r="BH20" s="324">
        <v>8.5193729999999999</v>
      </c>
      <c r="BI20" s="324">
        <v>8.6079509999999999</v>
      </c>
      <c r="BJ20" s="324">
        <v>8.7625329999999995</v>
      </c>
      <c r="BK20" s="324">
        <v>8.7397629999999999</v>
      </c>
      <c r="BL20" s="324">
        <v>8.8472670000000004</v>
      </c>
      <c r="BM20" s="324">
        <v>8.9613700000000005</v>
      </c>
      <c r="BN20" s="324">
        <v>8.5120050000000003</v>
      </c>
      <c r="BO20" s="324">
        <v>8.4474699999999991</v>
      </c>
      <c r="BP20" s="324">
        <v>8.2461920000000006</v>
      </c>
      <c r="BQ20" s="324">
        <v>7.8986580000000002</v>
      </c>
      <c r="BR20" s="324">
        <v>7.7197129999999996</v>
      </c>
      <c r="BS20" s="324">
        <v>7.7098019999999998</v>
      </c>
      <c r="BT20" s="324">
        <v>7.9454419999999999</v>
      </c>
      <c r="BU20" s="324">
        <v>8.0960059999999991</v>
      </c>
      <c r="BV20" s="324">
        <v>8.3077170000000002</v>
      </c>
    </row>
    <row r="21" spans="1:74" ht="11.1" customHeight="1" x14ac:dyDescent="0.2">
      <c r="A21" s="84" t="s">
        <v>657</v>
      </c>
      <c r="B21" s="186" t="s">
        <v>433</v>
      </c>
      <c r="C21" s="208">
        <v>6.0299244510000003</v>
      </c>
      <c r="D21" s="208">
        <v>6.3634424980000004</v>
      </c>
      <c r="E21" s="208">
        <v>6.1384612650000001</v>
      </c>
      <c r="F21" s="208">
        <v>6.1974012849999998</v>
      </c>
      <c r="G21" s="208">
        <v>7.998093313</v>
      </c>
      <c r="H21" s="208">
        <v>8.4859337989999997</v>
      </c>
      <c r="I21" s="208">
        <v>9.1331328270000007</v>
      </c>
      <c r="J21" s="208">
        <v>9.0408560750000007</v>
      </c>
      <c r="K21" s="208">
        <v>8.7502274579999995</v>
      </c>
      <c r="L21" s="208">
        <v>6.805972702</v>
      </c>
      <c r="M21" s="208">
        <v>6.262847732</v>
      </c>
      <c r="N21" s="208">
        <v>6.606607415</v>
      </c>
      <c r="O21" s="208">
        <v>6.2827297440000001</v>
      </c>
      <c r="P21" s="208">
        <v>6.2460028400000001</v>
      </c>
      <c r="Q21" s="208">
        <v>6.1488257659999999</v>
      </c>
      <c r="R21" s="208">
        <v>6.6670790149999997</v>
      </c>
      <c r="S21" s="208">
        <v>7.2392398910000004</v>
      </c>
      <c r="T21" s="208">
        <v>8.2519260869999993</v>
      </c>
      <c r="U21" s="208">
        <v>8.9747837639999997</v>
      </c>
      <c r="V21" s="208">
        <v>8.8038604829999993</v>
      </c>
      <c r="W21" s="208">
        <v>8.6354078219999995</v>
      </c>
      <c r="X21" s="208">
        <v>6.6279092620000002</v>
      </c>
      <c r="Y21" s="208">
        <v>5.8647446649999999</v>
      </c>
      <c r="Z21" s="208">
        <v>5.8708601500000004</v>
      </c>
      <c r="AA21" s="208">
        <v>5.7300329159999999</v>
      </c>
      <c r="AB21" s="208">
        <v>5.6066080569999999</v>
      </c>
      <c r="AC21" s="208">
        <v>5.8943313909999997</v>
      </c>
      <c r="AD21" s="208">
        <v>5.8640354549999998</v>
      </c>
      <c r="AE21" s="208">
        <v>6.8738770599999999</v>
      </c>
      <c r="AF21" s="208">
        <v>9.5290934689999993</v>
      </c>
      <c r="AG21" s="208">
        <v>8.8239402699999996</v>
      </c>
      <c r="AH21" s="208">
        <v>9.0366959579999993</v>
      </c>
      <c r="AI21" s="208">
        <v>8.4947285990000001</v>
      </c>
      <c r="AJ21" s="208">
        <v>6.5316382040000001</v>
      </c>
      <c r="AK21" s="208">
        <v>6.4077101819999998</v>
      </c>
      <c r="AL21" s="208">
        <v>5.9289883090000002</v>
      </c>
      <c r="AM21" s="208">
        <v>5.8746469970000001</v>
      </c>
      <c r="AN21" s="208">
        <v>5.957383987</v>
      </c>
      <c r="AO21" s="208">
        <v>6.7343719770000003</v>
      </c>
      <c r="AP21" s="208">
        <v>7.5786056759999996</v>
      </c>
      <c r="AQ21" s="208">
        <v>8.9231780000000001</v>
      </c>
      <c r="AR21" s="208">
        <v>10.79400547</v>
      </c>
      <c r="AS21" s="208">
        <v>10.59741438</v>
      </c>
      <c r="AT21" s="208">
        <v>11.054641950000001</v>
      </c>
      <c r="AU21" s="208">
        <v>11.39039698</v>
      </c>
      <c r="AV21" s="208">
        <v>9.8378740820000008</v>
      </c>
      <c r="AW21" s="208">
        <v>8.4099766999999996</v>
      </c>
      <c r="AX21" s="208">
        <v>8.5305399039999994</v>
      </c>
      <c r="AY21" s="208">
        <v>7.9053420000000001</v>
      </c>
      <c r="AZ21" s="208">
        <v>8.1181809999999999</v>
      </c>
      <c r="BA21" s="324">
        <v>8.3542430000000003</v>
      </c>
      <c r="BB21" s="324">
        <v>8.5112260000000006</v>
      </c>
      <c r="BC21" s="324">
        <v>9.1950269999999996</v>
      </c>
      <c r="BD21" s="324">
        <v>9.9233279999999997</v>
      </c>
      <c r="BE21" s="324">
        <v>10.14152</v>
      </c>
      <c r="BF21" s="324">
        <v>9.9605250000000005</v>
      </c>
      <c r="BG21" s="324">
        <v>9.2897660000000002</v>
      </c>
      <c r="BH21" s="324">
        <v>7.8666219999999996</v>
      </c>
      <c r="BI21" s="324">
        <v>7.3897599999999999</v>
      </c>
      <c r="BJ21" s="324">
        <v>7.3295700000000004</v>
      </c>
      <c r="BK21" s="324">
        <v>7.3177890000000003</v>
      </c>
      <c r="BL21" s="324">
        <v>7.3354540000000004</v>
      </c>
      <c r="BM21" s="324">
        <v>7.4400510000000004</v>
      </c>
      <c r="BN21" s="324">
        <v>7.6803980000000003</v>
      </c>
      <c r="BO21" s="324">
        <v>8.4790980000000005</v>
      </c>
      <c r="BP21" s="324">
        <v>9.2990779999999997</v>
      </c>
      <c r="BQ21" s="324">
        <v>9.6111170000000001</v>
      </c>
      <c r="BR21" s="324">
        <v>9.5038929999999997</v>
      </c>
      <c r="BS21" s="324">
        <v>8.9008050000000001</v>
      </c>
      <c r="BT21" s="324">
        <v>7.562392</v>
      </c>
      <c r="BU21" s="324">
        <v>7.1978989999999996</v>
      </c>
      <c r="BV21" s="324">
        <v>7.2036889999999998</v>
      </c>
    </row>
    <row r="22" spans="1:74" ht="11.1" customHeight="1" x14ac:dyDescent="0.2">
      <c r="A22" s="84" t="s">
        <v>658</v>
      </c>
      <c r="B22" s="186" t="s">
        <v>434</v>
      </c>
      <c r="C22" s="208">
        <v>6.8916940159999998</v>
      </c>
      <c r="D22" s="208">
        <v>6.9326207569999996</v>
      </c>
      <c r="E22" s="208">
        <v>7.0407465189999998</v>
      </c>
      <c r="F22" s="208">
        <v>6.9201589950000004</v>
      </c>
      <c r="G22" s="208">
        <v>7.3426472540000001</v>
      </c>
      <c r="H22" s="208">
        <v>8.6625379109999994</v>
      </c>
      <c r="I22" s="208">
        <v>9.1578677749999997</v>
      </c>
      <c r="J22" s="208">
        <v>9.1573045420000003</v>
      </c>
      <c r="K22" s="208">
        <v>8.7187120389999997</v>
      </c>
      <c r="L22" s="208">
        <v>7.1371410639999997</v>
      </c>
      <c r="M22" s="208">
        <v>6.9795408590000001</v>
      </c>
      <c r="N22" s="208">
        <v>7.1583995370000002</v>
      </c>
      <c r="O22" s="208">
        <v>6.9879597919999998</v>
      </c>
      <c r="P22" s="208">
        <v>6.6727283130000004</v>
      </c>
      <c r="Q22" s="208">
        <v>6.4830576280000001</v>
      </c>
      <c r="R22" s="208">
        <v>6.7449236389999996</v>
      </c>
      <c r="S22" s="208">
        <v>7.034284693</v>
      </c>
      <c r="T22" s="208">
        <v>7.9284893539999999</v>
      </c>
      <c r="U22" s="208">
        <v>8.3731394160000008</v>
      </c>
      <c r="V22" s="208">
        <v>8.2454180479999994</v>
      </c>
      <c r="W22" s="208">
        <v>7.85106006</v>
      </c>
      <c r="X22" s="208">
        <v>6.2500943619999996</v>
      </c>
      <c r="Y22" s="208">
        <v>5.9737960709999998</v>
      </c>
      <c r="Z22" s="208">
        <v>6.0160884899999996</v>
      </c>
      <c r="AA22" s="208">
        <v>6.0700997179999998</v>
      </c>
      <c r="AB22" s="208">
        <v>5.8860616349999999</v>
      </c>
      <c r="AC22" s="208">
        <v>5.9393170030000002</v>
      </c>
      <c r="AD22" s="208">
        <v>5.9695349200000001</v>
      </c>
      <c r="AE22" s="208">
        <v>6.9677807209999996</v>
      </c>
      <c r="AF22" s="208">
        <v>7.6779133899999996</v>
      </c>
      <c r="AG22" s="208">
        <v>8.4551221610000002</v>
      </c>
      <c r="AH22" s="208">
        <v>8.0878763429999996</v>
      </c>
      <c r="AI22" s="208">
        <v>8.0989310309999993</v>
      </c>
      <c r="AJ22" s="208">
        <v>6.4092841439999999</v>
      </c>
      <c r="AK22" s="208">
        <v>6.7777621950000002</v>
      </c>
      <c r="AL22" s="208">
        <v>6.4835216200000003</v>
      </c>
      <c r="AM22" s="208">
        <v>6.0269937459999996</v>
      </c>
      <c r="AN22" s="208">
        <v>6.3080829090000003</v>
      </c>
      <c r="AO22" s="208">
        <v>6.7403121199999996</v>
      </c>
      <c r="AP22" s="208">
        <v>7.1361648960000004</v>
      </c>
      <c r="AQ22" s="208">
        <v>7.825486765</v>
      </c>
      <c r="AR22" s="208">
        <v>8.9445951039999994</v>
      </c>
      <c r="AS22" s="208">
        <v>9.6418791289999994</v>
      </c>
      <c r="AT22" s="208">
        <v>10.035316630000001</v>
      </c>
      <c r="AU22" s="208">
        <v>10.121836569999999</v>
      </c>
      <c r="AV22" s="208">
        <v>10.26715862</v>
      </c>
      <c r="AW22" s="208">
        <v>10.485589969999999</v>
      </c>
      <c r="AX22" s="208">
        <v>9.9594550169999998</v>
      </c>
      <c r="AY22" s="208">
        <v>8.9510950000000005</v>
      </c>
      <c r="AZ22" s="208">
        <v>8.8593259999999994</v>
      </c>
      <c r="BA22" s="324">
        <v>8.9959150000000001</v>
      </c>
      <c r="BB22" s="324">
        <v>8.7928639999999998</v>
      </c>
      <c r="BC22" s="324">
        <v>8.8745229999999999</v>
      </c>
      <c r="BD22" s="324">
        <v>9.841094</v>
      </c>
      <c r="BE22" s="324">
        <v>10.158860000000001</v>
      </c>
      <c r="BF22" s="324">
        <v>10.107200000000001</v>
      </c>
      <c r="BG22" s="324">
        <v>9.4711820000000007</v>
      </c>
      <c r="BH22" s="324">
        <v>8.2277109999999993</v>
      </c>
      <c r="BI22" s="324">
        <v>7.8787900000000004</v>
      </c>
      <c r="BJ22" s="324">
        <v>7.6549469999999999</v>
      </c>
      <c r="BK22" s="324">
        <v>7.61144</v>
      </c>
      <c r="BL22" s="324">
        <v>7.6894410000000004</v>
      </c>
      <c r="BM22" s="324">
        <v>7.8615110000000001</v>
      </c>
      <c r="BN22" s="324">
        <v>7.8569529999999999</v>
      </c>
      <c r="BO22" s="324">
        <v>8.1038200000000007</v>
      </c>
      <c r="BP22" s="324">
        <v>9.1978950000000008</v>
      </c>
      <c r="BQ22" s="324">
        <v>9.6045379999999998</v>
      </c>
      <c r="BR22" s="324">
        <v>9.6196889999999993</v>
      </c>
      <c r="BS22" s="324">
        <v>9.0545050000000007</v>
      </c>
      <c r="BT22" s="324">
        <v>7.8981159999999999</v>
      </c>
      <c r="BU22" s="324">
        <v>7.6357010000000001</v>
      </c>
      <c r="BV22" s="324">
        <v>7.4786960000000002</v>
      </c>
    </row>
    <row r="23" spans="1:74" ht="11.1" customHeight="1" x14ac:dyDescent="0.2">
      <c r="A23" s="84" t="s">
        <v>659</v>
      </c>
      <c r="B23" s="186" t="s">
        <v>435</v>
      </c>
      <c r="C23" s="208">
        <v>8.1896396080000002</v>
      </c>
      <c r="D23" s="208">
        <v>9.0385099439999994</v>
      </c>
      <c r="E23" s="208">
        <v>8.0734271839999998</v>
      </c>
      <c r="F23" s="208">
        <v>8.8687480930000007</v>
      </c>
      <c r="G23" s="208">
        <v>9.5226199820000001</v>
      </c>
      <c r="H23" s="208">
        <v>9.8916960070000002</v>
      </c>
      <c r="I23" s="208">
        <v>9.8750577259999996</v>
      </c>
      <c r="J23" s="208">
        <v>9.6770553180000007</v>
      </c>
      <c r="K23" s="208">
        <v>9.8207314669999999</v>
      </c>
      <c r="L23" s="208">
        <v>9.0516251899999993</v>
      </c>
      <c r="M23" s="208">
        <v>8.6025703379999996</v>
      </c>
      <c r="N23" s="208">
        <v>8.7264293350000006</v>
      </c>
      <c r="O23" s="208">
        <v>8.9692545859999999</v>
      </c>
      <c r="P23" s="208">
        <v>9.0104583149999993</v>
      </c>
      <c r="Q23" s="208">
        <v>8.3710570870000005</v>
      </c>
      <c r="R23" s="208">
        <v>9.3350315189999993</v>
      </c>
      <c r="S23" s="208">
        <v>9.4455556900000008</v>
      </c>
      <c r="T23" s="208">
        <v>9.8124343609999993</v>
      </c>
      <c r="U23" s="208">
        <v>10.318722709999999</v>
      </c>
      <c r="V23" s="208">
        <v>9.5094948779999999</v>
      </c>
      <c r="W23" s="208">
        <v>9.509953737</v>
      </c>
      <c r="X23" s="208">
        <v>9.3429174879999994</v>
      </c>
      <c r="Y23" s="208">
        <v>8.2306538650000007</v>
      </c>
      <c r="Z23" s="208">
        <v>8.9650865849999999</v>
      </c>
      <c r="AA23" s="208">
        <v>8.6158533970000004</v>
      </c>
      <c r="AB23" s="208">
        <v>8.2070577</v>
      </c>
      <c r="AC23" s="208">
        <v>8.7764204699999997</v>
      </c>
      <c r="AD23" s="208">
        <v>9.0967061460000007</v>
      </c>
      <c r="AE23" s="208">
        <v>9.2222744080000005</v>
      </c>
      <c r="AF23" s="208">
        <v>9.381133449</v>
      </c>
      <c r="AG23" s="208">
        <v>9.773285607</v>
      </c>
      <c r="AH23" s="208">
        <v>9.3985576060000007</v>
      </c>
      <c r="AI23" s="208">
        <v>9.4466095620000008</v>
      </c>
      <c r="AJ23" s="208">
        <v>9.5976824119999993</v>
      </c>
      <c r="AK23" s="208">
        <v>9.3956708330000005</v>
      </c>
      <c r="AL23" s="208">
        <v>8.3004743679999997</v>
      </c>
      <c r="AM23" s="208">
        <v>8.4436415910000004</v>
      </c>
      <c r="AN23" s="208">
        <v>8.4919815439999997</v>
      </c>
      <c r="AO23" s="208">
        <v>9.3904054689999992</v>
      </c>
      <c r="AP23" s="208">
        <v>9.3715815459999998</v>
      </c>
      <c r="AQ23" s="208">
        <v>9.9725957699999999</v>
      </c>
      <c r="AR23" s="208">
        <v>10.48129103</v>
      </c>
      <c r="AS23" s="208">
        <v>10.30315238</v>
      </c>
      <c r="AT23" s="208">
        <v>10.21625264</v>
      </c>
      <c r="AU23" s="208">
        <v>10.59967988</v>
      </c>
      <c r="AV23" s="208">
        <v>10.90093392</v>
      </c>
      <c r="AW23" s="208">
        <v>10.65153175</v>
      </c>
      <c r="AX23" s="208">
        <v>11.458631670000001</v>
      </c>
      <c r="AY23" s="208">
        <v>10.350910000000001</v>
      </c>
      <c r="AZ23" s="208">
        <v>10.4732</v>
      </c>
      <c r="BA23" s="324">
        <v>10.294650000000001</v>
      </c>
      <c r="BB23" s="324">
        <v>10.625859999999999</v>
      </c>
      <c r="BC23" s="324">
        <v>10.9034</v>
      </c>
      <c r="BD23" s="324">
        <v>11.12628</v>
      </c>
      <c r="BE23" s="324">
        <v>11.01163</v>
      </c>
      <c r="BF23" s="324">
        <v>10.80607</v>
      </c>
      <c r="BG23" s="324">
        <v>10.71368</v>
      </c>
      <c r="BH23" s="324">
        <v>10.09324</v>
      </c>
      <c r="BI23" s="324">
        <v>9.6360379999999992</v>
      </c>
      <c r="BJ23" s="324">
        <v>9.3082449999999994</v>
      </c>
      <c r="BK23" s="324">
        <v>9.2530699999999992</v>
      </c>
      <c r="BL23" s="324">
        <v>9.2230419999999995</v>
      </c>
      <c r="BM23" s="324">
        <v>9.2141669999999998</v>
      </c>
      <c r="BN23" s="324">
        <v>9.7111940000000008</v>
      </c>
      <c r="BO23" s="324">
        <v>10.158939999999999</v>
      </c>
      <c r="BP23" s="324">
        <v>10.493589999999999</v>
      </c>
      <c r="BQ23" s="324">
        <v>10.48104</v>
      </c>
      <c r="BR23" s="324">
        <v>10.3484</v>
      </c>
      <c r="BS23" s="324">
        <v>10.332100000000001</v>
      </c>
      <c r="BT23" s="324">
        <v>9.8230260000000005</v>
      </c>
      <c r="BU23" s="324">
        <v>9.483765</v>
      </c>
      <c r="BV23" s="324">
        <v>9.2604419999999994</v>
      </c>
    </row>
    <row r="24" spans="1:74" ht="11.1" customHeight="1" x14ac:dyDescent="0.2">
      <c r="A24" s="84" t="s">
        <v>660</v>
      </c>
      <c r="B24" s="186" t="s">
        <v>436</v>
      </c>
      <c r="C24" s="208">
        <v>8.4273835080000001</v>
      </c>
      <c r="D24" s="208">
        <v>8.7832078879999997</v>
      </c>
      <c r="E24" s="208">
        <v>8.9241448099999996</v>
      </c>
      <c r="F24" s="208">
        <v>8.7216357589999998</v>
      </c>
      <c r="G24" s="208">
        <v>9.7147233550000003</v>
      </c>
      <c r="H24" s="208">
        <v>10.471555739999999</v>
      </c>
      <c r="I24" s="208">
        <v>10.76986241</v>
      </c>
      <c r="J24" s="208">
        <v>10.77569911</v>
      </c>
      <c r="K24" s="208">
        <v>10.20431992</v>
      </c>
      <c r="L24" s="208">
        <v>9.6619295869999995</v>
      </c>
      <c r="M24" s="208">
        <v>8.6535219730000001</v>
      </c>
      <c r="N24" s="208">
        <v>8.7396534330000009</v>
      </c>
      <c r="O24" s="208">
        <v>8.7889179479999999</v>
      </c>
      <c r="P24" s="208">
        <v>8.6511816980000003</v>
      </c>
      <c r="Q24" s="208">
        <v>8.3573090059999995</v>
      </c>
      <c r="R24" s="208">
        <v>9.1630813179999997</v>
      </c>
      <c r="S24" s="208">
        <v>10.187327310000001</v>
      </c>
      <c r="T24" s="208">
        <v>10.347916270000001</v>
      </c>
      <c r="U24" s="208">
        <v>10.039520250000001</v>
      </c>
      <c r="V24" s="208">
        <v>10.14862814</v>
      </c>
      <c r="W24" s="208">
        <v>10.16848514</v>
      </c>
      <c r="X24" s="208">
        <v>9.7493809890000005</v>
      </c>
      <c r="Y24" s="208">
        <v>7.9334041229999999</v>
      </c>
      <c r="Z24" s="208">
        <v>8.4425170460000007</v>
      </c>
      <c r="AA24" s="208">
        <v>8.5393907969999994</v>
      </c>
      <c r="AB24" s="208">
        <v>8.1228863479999998</v>
      </c>
      <c r="AC24" s="208">
        <v>8.4172391090000005</v>
      </c>
      <c r="AD24" s="208">
        <v>8.6864697080000006</v>
      </c>
      <c r="AE24" s="208">
        <v>9.5699089789999991</v>
      </c>
      <c r="AF24" s="208">
        <v>9.6034040330000003</v>
      </c>
      <c r="AG24" s="208">
        <v>10.03592886</v>
      </c>
      <c r="AH24" s="208">
        <v>10.33311183</v>
      </c>
      <c r="AI24" s="208">
        <v>10.30860983</v>
      </c>
      <c r="AJ24" s="208">
        <v>9.4730954779999994</v>
      </c>
      <c r="AK24" s="208">
        <v>9.3309550290000001</v>
      </c>
      <c r="AL24" s="208">
        <v>8.0567080359999999</v>
      </c>
      <c r="AM24" s="208">
        <v>8.6377069510000002</v>
      </c>
      <c r="AN24" s="208">
        <v>7.870382921</v>
      </c>
      <c r="AO24" s="208">
        <v>8.6423024050000006</v>
      </c>
      <c r="AP24" s="208">
        <v>9.3706967030000001</v>
      </c>
      <c r="AQ24" s="208">
        <v>10.10184729</v>
      </c>
      <c r="AR24" s="208">
        <v>10.593991040000001</v>
      </c>
      <c r="AS24" s="208">
        <v>11.21747397</v>
      </c>
      <c r="AT24" s="208">
        <v>12.56644919</v>
      </c>
      <c r="AU24" s="208">
        <v>12.05059741</v>
      </c>
      <c r="AV24" s="208">
        <v>12.110810499999999</v>
      </c>
      <c r="AW24" s="208">
        <v>11.22393625</v>
      </c>
      <c r="AX24" s="208">
        <v>12.18684951</v>
      </c>
      <c r="AY24" s="208">
        <v>11.07804</v>
      </c>
      <c r="AZ24" s="208">
        <v>10.78819</v>
      </c>
      <c r="BA24" s="324">
        <v>10.713200000000001</v>
      </c>
      <c r="BB24" s="324">
        <v>10.997540000000001</v>
      </c>
      <c r="BC24" s="324">
        <v>11.21016</v>
      </c>
      <c r="BD24" s="324">
        <v>11.2788</v>
      </c>
      <c r="BE24" s="324">
        <v>11.31424</v>
      </c>
      <c r="BF24" s="324">
        <v>11.28572</v>
      </c>
      <c r="BG24" s="324">
        <v>10.979369999999999</v>
      </c>
      <c r="BH24" s="324">
        <v>10.580679999999999</v>
      </c>
      <c r="BI24" s="324">
        <v>9.9394349999999996</v>
      </c>
      <c r="BJ24" s="324">
        <v>9.3087809999999998</v>
      </c>
      <c r="BK24" s="324">
        <v>9.0791050000000002</v>
      </c>
      <c r="BL24" s="324">
        <v>9.1414069999999992</v>
      </c>
      <c r="BM24" s="324">
        <v>9.2275469999999995</v>
      </c>
      <c r="BN24" s="324">
        <v>9.7393909999999995</v>
      </c>
      <c r="BO24" s="324">
        <v>10.159689999999999</v>
      </c>
      <c r="BP24" s="324">
        <v>10.396470000000001</v>
      </c>
      <c r="BQ24" s="324">
        <v>10.559839999999999</v>
      </c>
      <c r="BR24" s="324">
        <v>10.626910000000001</v>
      </c>
      <c r="BS24" s="324">
        <v>10.39982</v>
      </c>
      <c r="BT24" s="324">
        <v>10.089790000000001</v>
      </c>
      <c r="BU24" s="324">
        <v>9.5413689999999995</v>
      </c>
      <c r="BV24" s="324">
        <v>8.985436</v>
      </c>
    </row>
    <row r="25" spans="1:74" ht="11.1" customHeight="1" x14ac:dyDescent="0.2">
      <c r="A25" s="84" t="s">
        <v>661</v>
      </c>
      <c r="B25" s="186" t="s">
        <v>437</v>
      </c>
      <c r="C25" s="208">
        <v>6.5109722320000003</v>
      </c>
      <c r="D25" s="208">
        <v>6.7310512290000002</v>
      </c>
      <c r="E25" s="208">
        <v>7.0530783770000003</v>
      </c>
      <c r="F25" s="208">
        <v>7.0939913529999998</v>
      </c>
      <c r="G25" s="208">
        <v>7.4507061239999999</v>
      </c>
      <c r="H25" s="208">
        <v>7.9491504400000004</v>
      </c>
      <c r="I25" s="208">
        <v>8.0443928620000005</v>
      </c>
      <c r="J25" s="208">
        <v>8.0249149679999991</v>
      </c>
      <c r="K25" s="208">
        <v>7.8694838689999997</v>
      </c>
      <c r="L25" s="208">
        <v>7.4118006980000004</v>
      </c>
      <c r="M25" s="208">
        <v>6.4992030270000001</v>
      </c>
      <c r="N25" s="208">
        <v>6.1842281640000003</v>
      </c>
      <c r="O25" s="208">
        <v>6.4084556069999996</v>
      </c>
      <c r="P25" s="208">
        <v>6.2548433980000002</v>
      </c>
      <c r="Q25" s="208">
        <v>6.200952751</v>
      </c>
      <c r="R25" s="208">
        <v>6.4745493339999998</v>
      </c>
      <c r="S25" s="208">
        <v>7.248956884</v>
      </c>
      <c r="T25" s="208">
        <v>7.364011906</v>
      </c>
      <c r="U25" s="208">
        <v>7.6522494200000004</v>
      </c>
      <c r="V25" s="208">
        <v>7.880171754</v>
      </c>
      <c r="W25" s="208">
        <v>8.060517097</v>
      </c>
      <c r="X25" s="208">
        <v>8.0672691499999996</v>
      </c>
      <c r="Y25" s="208">
        <v>6.4011837070000004</v>
      </c>
      <c r="Z25" s="208">
        <v>6.2843440859999999</v>
      </c>
      <c r="AA25" s="208">
        <v>6.1500894429999997</v>
      </c>
      <c r="AB25" s="208">
        <v>5.7932557229999997</v>
      </c>
      <c r="AC25" s="208">
        <v>6.1459988220000001</v>
      </c>
      <c r="AD25" s="208">
        <v>6.4371768979999997</v>
      </c>
      <c r="AE25" s="208">
        <v>7.3387547270000004</v>
      </c>
      <c r="AF25" s="208">
        <v>8.3953133490000003</v>
      </c>
      <c r="AG25" s="208">
        <v>7.7297076469999997</v>
      </c>
      <c r="AH25" s="208">
        <v>8.1756655009999992</v>
      </c>
      <c r="AI25" s="208">
        <v>8.510442244</v>
      </c>
      <c r="AJ25" s="208">
        <v>7.5980697700000004</v>
      </c>
      <c r="AK25" s="208">
        <v>7.888759726</v>
      </c>
      <c r="AL25" s="208">
        <v>7.1412639960000002</v>
      </c>
      <c r="AM25" s="208">
        <v>7.1009786129999997</v>
      </c>
      <c r="AN25" s="208">
        <v>6.6904484059999998</v>
      </c>
      <c r="AO25" s="208">
        <v>6.97314481</v>
      </c>
      <c r="AP25" s="208">
        <v>8.0359763799999993</v>
      </c>
      <c r="AQ25" s="208">
        <v>8.8491006080000005</v>
      </c>
      <c r="AR25" s="208">
        <v>9.1105116909999992</v>
      </c>
      <c r="AS25" s="208">
        <v>9.621834496</v>
      </c>
      <c r="AT25" s="208">
        <v>10.344711119999999</v>
      </c>
      <c r="AU25" s="208">
        <v>10.43155945</v>
      </c>
      <c r="AV25" s="208">
        <v>11.18648207</v>
      </c>
      <c r="AW25" s="208">
        <v>10.87333059</v>
      </c>
      <c r="AX25" s="208">
        <v>10.621204929999999</v>
      </c>
      <c r="AY25" s="208">
        <v>9.4911379999999994</v>
      </c>
      <c r="AZ25" s="208">
        <v>8.9093079999999993</v>
      </c>
      <c r="BA25" s="324">
        <v>8.9165949999999992</v>
      </c>
      <c r="BB25" s="324">
        <v>9.0302240000000005</v>
      </c>
      <c r="BC25" s="324">
        <v>9.1372180000000007</v>
      </c>
      <c r="BD25" s="324">
        <v>9.1071670000000005</v>
      </c>
      <c r="BE25" s="324">
        <v>9.1774009999999997</v>
      </c>
      <c r="BF25" s="324">
        <v>9.2132090000000009</v>
      </c>
      <c r="BG25" s="324">
        <v>9.0792339999999996</v>
      </c>
      <c r="BH25" s="324">
        <v>8.9411850000000008</v>
      </c>
      <c r="BI25" s="324">
        <v>8.3229030000000002</v>
      </c>
      <c r="BJ25" s="324">
        <v>7.7326569999999997</v>
      </c>
      <c r="BK25" s="324">
        <v>7.4203080000000003</v>
      </c>
      <c r="BL25" s="324">
        <v>7.423038</v>
      </c>
      <c r="BM25" s="324">
        <v>7.5303370000000003</v>
      </c>
      <c r="BN25" s="324">
        <v>7.8350340000000003</v>
      </c>
      <c r="BO25" s="324">
        <v>8.1410319999999992</v>
      </c>
      <c r="BP25" s="324">
        <v>8.2699400000000001</v>
      </c>
      <c r="BQ25" s="324">
        <v>8.4637700000000002</v>
      </c>
      <c r="BR25" s="324">
        <v>8.58765</v>
      </c>
      <c r="BS25" s="324">
        <v>8.515053</v>
      </c>
      <c r="BT25" s="324">
        <v>8.4639629999999997</v>
      </c>
      <c r="BU25" s="324">
        <v>7.9620899999999999</v>
      </c>
      <c r="BV25" s="324">
        <v>7.4518620000000002</v>
      </c>
    </row>
    <row r="26" spans="1:74" ht="11.1" customHeight="1" x14ac:dyDescent="0.2">
      <c r="A26" s="84" t="s">
        <v>662</v>
      </c>
      <c r="B26" s="186" t="s">
        <v>438</v>
      </c>
      <c r="C26" s="208">
        <v>6.9609356230000001</v>
      </c>
      <c r="D26" s="208">
        <v>6.9576021910000003</v>
      </c>
      <c r="E26" s="208">
        <v>7.1037485089999999</v>
      </c>
      <c r="F26" s="208">
        <v>7.0806907399999996</v>
      </c>
      <c r="G26" s="208">
        <v>7.799652547</v>
      </c>
      <c r="H26" s="208">
        <v>8.0172996609999991</v>
      </c>
      <c r="I26" s="208">
        <v>8.4722930810000001</v>
      </c>
      <c r="J26" s="208">
        <v>7.5580712190000003</v>
      </c>
      <c r="K26" s="208">
        <v>7.6892136600000001</v>
      </c>
      <c r="L26" s="208">
        <v>6.7688587790000003</v>
      </c>
      <c r="M26" s="208">
        <v>6.2929702949999999</v>
      </c>
      <c r="N26" s="208">
        <v>6.1575033880000003</v>
      </c>
      <c r="O26" s="208">
        <v>6.3265368769999997</v>
      </c>
      <c r="P26" s="208">
        <v>6.4024840320000003</v>
      </c>
      <c r="Q26" s="208">
        <v>6.4734455909999999</v>
      </c>
      <c r="R26" s="208">
        <v>6.516547246</v>
      </c>
      <c r="S26" s="208">
        <v>6.6873560330000004</v>
      </c>
      <c r="T26" s="208">
        <v>7.169357175</v>
      </c>
      <c r="U26" s="208">
        <v>7.2213817389999999</v>
      </c>
      <c r="V26" s="208">
        <v>7.3761474390000004</v>
      </c>
      <c r="W26" s="208">
        <v>7.3876157439999997</v>
      </c>
      <c r="X26" s="208">
        <v>6.4107552019999998</v>
      </c>
      <c r="Y26" s="208">
        <v>6.0783178400000004</v>
      </c>
      <c r="Z26" s="208">
        <v>6.0916593969999999</v>
      </c>
      <c r="AA26" s="208">
        <v>6.0679192129999997</v>
      </c>
      <c r="AB26" s="208">
        <v>6.0243459079999999</v>
      </c>
      <c r="AC26" s="208">
        <v>6.1239871600000004</v>
      </c>
      <c r="AD26" s="208">
        <v>6.2879424909999999</v>
      </c>
      <c r="AE26" s="208">
        <v>6.8479913090000002</v>
      </c>
      <c r="AF26" s="208">
        <v>7.2578577299999996</v>
      </c>
      <c r="AG26" s="208">
        <v>7.5263684819999996</v>
      </c>
      <c r="AH26" s="208">
        <v>7.5780471440000001</v>
      </c>
      <c r="AI26" s="208">
        <v>7.0866807490000001</v>
      </c>
      <c r="AJ26" s="208">
        <v>6.6267513559999998</v>
      </c>
      <c r="AK26" s="208">
        <v>6.362309432</v>
      </c>
      <c r="AL26" s="208">
        <v>6.2933734269999997</v>
      </c>
      <c r="AM26" s="208">
        <v>6.3464316629999997</v>
      </c>
      <c r="AN26" s="208">
        <v>6.4687686180000004</v>
      </c>
      <c r="AO26" s="208">
        <v>6.719482728</v>
      </c>
      <c r="AP26" s="208">
        <v>7.3503335859999996</v>
      </c>
      <c r="AQ26" s="208">
        <v>7.9961880289999998</v>
      </c>
      <c r="AR26" s="208">
        <v>8.2659857500000005</v>
      </c>
      <c r="AS26" s="208">
        <v>8.955178171</v>
      </c>
      <c r="AT26" s="208">
        <v>9.4555419710000006</v>
      </c>
      <c r="AU26" s="208">
        <v>9.3611047070000009</v>
      </c>
      <c r="AV26" s="208">
        <v>9.0224256969999992</v>
      </c>
      <c r="AW26" s="208">
        <v>9.0568021470000009</v>
      </c>
      <c r="AX26" s="208">
        <v>8.956714753</v>
      </c>
      <c r="AY26" s="208">
        <v>8.716628</v>
      </c>
      <c r="AZ26" s="208">
        <v>8.6619240000000008</v>
      </c>
      <c r="BA26" s="324">
        <v>8.685276</v>
      </c>
      <c r="BB26" s="324">
        <v>8.711665</v>
      </c>
      <c r="BC26" s="324">
        <v>8.7976290000000006</v>
      </c>
      <c r="BD26" s="324">
        <v>9.1532490000000006</v>
      </c>
      <c r="BE26" s="324">
        <v>9.5093130000000006</v>
      </c>
      <c r="BF26" s="324">
        <v>9.4997439999999997</v>
      </c>
      <c r="BG26" s="324">
        <v>9.3320779999999992</v>
      </c>
      <c r="BH26" s="324">
        <v>8.6729649999999996</v>
      </c>
      <c r="BI26" s="324">
        <v>8.0658359999999991</v>
      </c>
      <c r="BJ26" s="324">
        <v>7.8168420000000003</v>
      </c>
      <c r="BK26" s="324">
        <v>7.6876139999999999</v>
      </c>
      <c r="BL26" s="324">
        <v>7.764081</v>
      </c>
      <c r="BM26" s="324">
        <v>7.7761560000000003</v>
      </c>
      <c r="BN26" s="324">
        <v>7.8308330000000002</v>
      </c>
      <c r="BO26" s="324">
        <v>7.9596309999999999</v>
      </c>
      <c r="BP26" s="324">
        <v>8.3719830000000002</v>
      </c>
      <c r="BQ26" s="324">
        <v>8.7806200000000008</v>
      </c>
      <c r="BR26" s="324">
        <v>8.8200319999999994</v>
      </c>
      <c r="BS26" s="324">
        <v>8.6999890000000004</v>
      </c>
      <c r="BT26" s="324">
        <v>8.0963750000000001</v>
      </c>
      <c r="BU26" s="324">
        <v>7.5515949999999998</v>
      </c>
      <c r="BV26" s="324">
        <v>7.3576249999999996</v>
      </c>
    </row>
    <row r="27" spans="1:74" ht="11.1" customHeight="1" x14ac:dyDescent="0.2">
      <c r="A27" s="84" t="s">
        <v>663</v>
      </c>
      <c r="B27" s="186" t="s">
        <v>439</v>
      </c>
      <c r="C27" s="208">
        <v>8.8226280900000003</v>
      </c>
      <c r="D27" s="208">
        <v>8.9553310980000003</v>
      </c>
      <c r="E27" s="208">
        <v>8.806901818</v>
      </c>
      <c r="F27" s="208">
        <v>8.6098163529999994</v>
      </c>
      <c r="G27" s="208">
        <v>8.5350408590000004</v>
      </c>
      <c r="H27" s="208">
        <v>8.4783965709999993</v>
      </c>
      <c r="I27" s="208">
        <v>9.1778928670000006</v>
      </c>
      <c r="J27" s="208">
        <v>9.0591103069999992</v>
      </c>
      <c r="K27" s="208">
        <v>8.9932663890000004</v>
      </c>
      <c r="L27" s="208">
        <v>8.2468311990000007</v>
      </c>
      <c r="M27" s="208">
        <v>8.4116935290000008</v>
      </c>
      <c r="N27" s="208">
        <v>9.0483670269999994</v>
      </c>
      <c r="O27" s="208">
        <v>9.1510728990000008</v>
      </c>
      <c r="P27" s="208">
        <v>8.7962258359999996</v>
      </c>
      <c r="Q27" s="208">
        <v>9.2490734620000001</v>
      </c>
      <c r="R27" s="208">
        <v>9.1751340690000003</v>
      </c>
      <c r="S27" s="208">
        <v>8.7251128659999999</v>
      </c>
      <c r="T27" s="208">
        <v>8.7964981210000008</v>
      </c>
      <c r="U27" s="208">
        <v>9.281496508</v>
      </c>
      <c r="V27" s="208">
        <v>8.9703456070000005</v>
      </c>
      <c r="W27" s="208">
        <v>9.1067169620000001</v>
      </c>
      <c r="X27" s="208">
        <v>8.5731120789999995</v>
      </c>
      <c r="Y27" s="208">
        <v>8.8087070270000005</v>
      </c>
      <c r="Z27" s="208">
        <v>9.423950949</v>
      </c>
      <c r="AA27" s="208">
        <v>9.7099200270000008</v>
      </c>
      <c r="AB27" s="208">
        <v>9.4404911479999996</v>
      </c>
      <c r="AC27" s="208">
        <v>9.2416758360000006</v>
      </c>
      <c r="AD27" s="208">
        <v>9.3416889790000006</v>
      </c>
      <c r="AE27" s="208">
        <v>9.5315802390000002</v>
      </c>
      <c r="AF27" s="208">
        <v>9.2328821179999991</v>
      </c>
      <c r="AG27" s="208">
        <v>9.5160205139999992</v>
      </c>
      <c r="AH27" s="208">
        <v>9.4639407650000003</v>
      </c>
      <c r="AI27" s="208">
        <v>9.5722736929999996</v>
      </c>
      <c r="AJ27" s="208">
        <v>9.1561624219999995</v>
      </c>
      <c r="AK27" s="208">
        <v>9.5507425149999996</v>
      </c>
      <c r="AL27" s="208">
        <v>9.9687782289999998</v>
      </c>
      <c r="AM27" s="208">
        <v>10.632248450000001</v>
      </c>
      <c r="AN27" s="208">
        <v>10.12461899</v>
      </c>
      <c r="AO27" s="208">
        <v>10.63185341</v>
      </c>
      <c r="AP27" s="208">
        <v>10.07129997</v>
      </c>
      <c r="AQ27" s="208">
        <v>10.12736836</v>
      </c>
      <c r="AR27" s="208">
        <v>10.881001810000001</v>
      </c>
      <c r="AS27" s="208">
        <v>11.446627360000001</v>
      </c>
      <c r="AT27" s="208">
        <v>11.42245537</v>
      </c>
      <c r="AU27" s="208">
        <v>11.11237624</v>
      </c>
      <c r="AV27" s="208">
        <v>11.323959779999999</v>
      </c>
      <c r="AW27" s="208">
        <v>12.035548779999999</v>
      </c>
      <c r="AX27" s="208">
        <v>12.609700350000001</v>
      </c>
      <c r="AY27" s="208">
        <v>12.163729999999999</v>
      </c>
      <c r="AZ27" s="208">
        <v>12.009690000000001</v>
      </c>
      <c r="BA27" s="324">
        <v>11.78365</v>
      </c>
      <c r="BB27" s="324">
        <v>11.222289999999999</v>
      </c>
      <c r="BC27" s="324">
        <v>10.800660000000001</v>
      </c>
      <c r="BD27" s="324">
        <v>11.275080000000001</v>
      </c>
      <c r="BE27" s="324">
        <v>11.221259999999999</v>
      </c>
      <c r="BF27" s="324">
        <v>11.19537</v>
      </c>
      <c r="BG27" s="324">
        <v>10.78983</v>
      </c>
      <c r="BH27" s="324">
        <v>10.45786</v>
      </c>
      <c r="BI27" s="324">
        <v>10.22391</v>
      </c>
      <c r="BJ27" s="324">
        <v>10.44351</v>
      </c>
      <c r="BK27" s="324">
        <v>10.024279999999999</v>
      </c>
      <c r="BL27" s="324">
        <v>9.8231079999999995</v>
      </c>
      <c r="BM27" s="324">
        <v>9.7589849999999991</v>
      </c>
      <c r="BN27" s="324">
        <v>9.3509390000000003</v>
      </c>
      <c r="BO27" s="324">
        <v>9.2223659999999992</v>
      </c>
      <c r="BP27" s="324">
        <v>9.4710260000000002</v>
      </c>
      <c r="BQ27" s="324">
        <v>9.5362039999999997</v>
      </c>
      <c r="BR27" s="324">
        <v>9.6118780000000008</v>
      </c>
      <c r="BS27" s="324">
        <v>9.297174</v>
      </c>
      <c r="BT27" s="324">
        <v>9.0611660000000001</v>
      </c>
      <c r="BU27" s="324">
        <v>8.8244509999999998</v>
      </c>
      <c r="BV27" s="324">
        <v>9.1287710000000004</v>
      </c>
    </row>
    <row r="28" spans="1:74" ht="11.1" customHeight="1" x14ac:dyDescent="0.2">
      <c r="A28" s="84" t="s">
        <v>664</v>
      </c>
      <c r="B28" s="186" t="s">
        <v>413</v>
      </c>
      <c r="C28" s="208">
        <v>7.4</v>
      </c>
      <c r="D28" s="208">
        <v>7.74</v>
      </c>
      <c r="E28" s="208">
        <v>7.71</v>
      </c>
      <c r="F28" s="208">
        <v>7.65</v>
      </c>
      <c r="G28" s="208">
        <v>8.34</v>
      </c>
      <c r="H28" s="208">
        <v>8.58</v>
      </c>
      <c r="I28" s="208">
        <v>8.84</v>
      </c>
      <c r="J28" s="208">
        <v>8.69</v>
      </c>
      <c r="K28" s="208">
        <v>8.57</v>
      </c>
      <c r="L28" s="208">
        <v>7.69</v>
      </c>
      <c r="M28" s="208">
        <v>7.34</v>
      </c>
      <c r="N28" s="208">
        <v>7.7</v>
      </c>
      <c r="O28" s="208">
        <v>7.67</v>
      </c>
      <c r="P28" s="208">
        <v>7.54</v>
      </c>
      <c r="Q28" s="208">
        <v>7.4</v>
      </c>
      <c r="R28" s="208">
        <v>7.72</v>
      </c>
      <c r="S28" s="208">
        <v>8.06</v>
      </c>
      <c r="T28" s="208">
        <v>8.2899999999999991</v>
      </c>
      <c r="U28" s="208">
        <v>8.4700000000000006</v>
      </c>
      <c r="V28" s="208">
        <v>8.41</v>
      </c>
      <c r="W28" s="208">
        <v>8.34</v>
      </c>
      <c r="X28" s="208">
        <v>7.63</v>
      </c>
      <c r="Y28" s="208">
        <v>6.98</v>
      </c>
      <c r="Z28" s="208">
        <v>7.19</v>
      </c>
      <c r="AA28" s="208">
        <v>7.24</v>
      </c>
      <c r="AB28" s="208">
        <v>7.03</v>
      </c>
      <c r="AC28" s="208">
        <v>7.29</v>
      </c>
      <c r="AD28" s="208">
        <v>7.24</v>
      </c>
      <c r="AE28" s="208">
        <v>7.73</v>
      </c>
      <c r="AF28" s="208">
        <v>8.24</v>
      </c>
      <c r="AG28" s="208">
        <v>8.49</v>
      </c>
      <c r="AH28" s="208">
        <v>8.48</v>
      </c>
      <c r="AI28" s="208">
        <v>8.4499999999999993</v>
      </c>
      <c r="AJ28" s="208">
        <v>7.59</v>
      </c>
      <c r="AK28" s="208">
        <v>7.64</v>
      </c>
      <c r="AL28" s="208">
        <v>7.39</v>
      </c>
      <c r="AM28" s="208">
        <v>7.41</v>
      </c>
      <c r="AN28" s="208">
        <v>7.35</v>
      </c>
      <c r="AO28" s="208">
        <v>7.99</v>
      </c>
      <c r="AP28" s="208">
        <v>8.4</v>
      </c>
      <c r="AQ28" s="208">
        <v>8.9600000000000009</v>
      </c>
      <c r="AR28" s="208">
        <v>9.58</v>
      </c>
      <c r="AS28" s="208">
        <v>9.8800000000000008</v>
      </c>
      <c r="AT28" s="208">
        <v>10.19</v>
      </c>
      <c r="AU28" s="208">
        <v>10.28</v>
      </c>
      <c r="AV28" s="208">
        <v>10.45</v>
      </c>
      <c r="AW28" s="208">
        <v>10.11</v>
      </c>
      <c r="AX28" s="208">
        <v>10.33</v>
      </c>
      <c r="AY28" s="208">
        <v>9.5642600000000009</v>
      </c>
      <c r="AZ28" s="208">
        <v>9.5375040000000002</v>
      </c>
      <c r="BA28" s="324">
        <v>9.6511949999999995</v>
      </c>
      <c r="BB28" s="324">
        <v>9.5942530000000001</v>
      </c>
      <c r="BC28" s="324">
        <v>9.7598029999999998</v>
      </c>
      <c r="BD28" s="324">
        <v>10.037229999999999</v>
      </c>
      <c r="BE28" s="324">
        <v>9.990437</v>
      </c>
      <c r="BF28" s="324">
        <v>9.8872350000000004</v>
      </c>
      <c r="BG28" s="324">
        <v>9.6210529999999999</v>
      </c>
      <c r="BH28" s="324">
        <v>9.00047</v>
      </c>
      <c r="BI28" s="324">
        <v>8.6481180000000002</v>
      </c>
      <c r="BJ28" s="324">
        <v>8.5201290000000007</v>
      </c>
      <c r="BK28" s="324">
        <v>8.3821150000000006</v>
      </c>
      <c r="BL28" s="324">
        <v>8.3919309999999996</v>
      </c>
      <c r="BM28" s="324">
        <v>8.5093479999999992</v>
      </c>
      <c r="BN28" s="324">
        <v>8.5549689999999998</v>
      </c>
      <c r="BO28" s="324">
        <v>8.8415549999999996</v>
      </c>
      <c r="BP28" s="324">
        <v>9.1471169999999997</v>
      </c>
      <c r="BQ28" s="324">
        <v>9.2067700000000006</v>
      </c>
      <c r="BR28" s="324">
        <v>9.1791250000000009</v>
      </c>
      <c r="BS28" s="324">
        <v>8.9701830000000005</v>
      </c>
      <c r="BT28" s="324">
        <v>8.4584829999999993</v>
      </c>
      <c r="BU28" s="324">
        <v>8.2172669999999997</v>
      </c>
      <c r="BV28" s="324">
        <v>8.1627600000000005</v>
      </c>
    </row>
    <row r="29" spans="1:74" ht="11.1" customHeight="1" x14ac:dyDescent="0.2">
      <c r="A29" s="84"/>
      <c r="B29" s="88" t="s">
        <v>1009</v>
      </c>
      <c r="C29" s="225"/>
      <c r="D29" s="225"/>
      <c r="E29" s="225"/>
      <c r="F29" s="225"/>
      <c r="G29" s="225"/>
      <c r="H29" s="225"/>
      <c r="I29" s="225"/>
      <c r="J29" s="225"/>
      <c r="K29" s="225"/>
      <c r="L29" s="225"/>
      <c r="M29" s="225"/>
      <c r="N29" s="225"/>
      <c r="O29" s="225"/>
      <c r="P29" s="225"/>
      <c r="Q29" s="225"/>
      <c r="R29" s="225"/>
      <c r="S29" s="225"/>
      <c r="T29" s="225"/>
      <c r="U29" s="225"/>
      <c r="V29" s="225"/>
      <c r="W29" s="225"/>
      <c r="X29" s="225"/>
      <c r="Y29" s="225"/>
      <c r="Z29" s="225"/>
      <c r="AA29" s="225"/>
      <c r="AB29" s="225"/>
      <c r="AC29" s="225"/>
      <c r="AD29" s="225"/>
      <c r="AE29" s="225"/>
      <c r="AF29" s="225"/>
      <c r="AG29" s="225"/>
      <c r="AH29" s="225"/>
      <c r="AI29" s="225"/>
      <c r="AJ29" s="225"/>
      <c r="AK29" s="225"/>
      <c r="AL29" s="225"/>
      <c r="AM29" s="225"/>
      <c r="AN29" s="225"/>
      <c r="AO29" s="225"/>
      <c r="AP29" s="225"/>
      <c r="AQ29" s="225"/>
      <c r="AR29" s="225"/>
      <c r="AS29" s="225"/>
      <c r="AT29" s="225"/>
      <c r="AU29" s="225"/>
      <c r="AV29" s="225"/>
      <c r="AW29" s="225"/>
      <c r="AX29" s="225"/>
      <c r="AY29" s="225"/>
      <c r="AZ29" s="225"/>
      <c r="BA29" s="353"/>
      <c r="BB29" s="353"/>
      <c r="BC29" s="353"/>
      <c r="BD29" s="353"/>
      <c r="BE29" s="353"/>
      <c r="BF29" s="353"/>
      <c r="BG29" s="353"/>
      <c r="BH29" s="353"/>
      <c r="BI29" s="353"/>
      <c r="BJ29" s="353"/>
      <c r="BK29" s="353"/>
      <c r="BL29" s="353"/>
      <c r="BM29" s="353"/>
      <c r="BN29" s="353"/>
      <c r="BO29" s="353"/>
      <c r="BP29" s="353"/>
      <c r="BQ29" s="353"/>
      <c r="BR29" s="353"/>
      <c r="BS29" s="353"/>
      <c r="BT29" s="353"/>
      <c r="BU29" s="353"/>
      <c r="BV29" s="353"/>
    </row>
    <row r="30" spans="1:74" ht="11.1" customHeight="1" x14ac:dyDescent="0.2">
      <c r="A30" s="84" t="s">
        <v>665</v>
      </c>
      <c r="B30" s="186" t="s">
        <v>432</v>
      </c>
      <c r="C30" s="253">
        <v>8.5533484830000006</v>
      </c>
      <c r="D30" s="253">
        <v>9.1655362319999991</v>
      </c>
      <c r="E30" s="253">
        <v>9.5354845170000004</v>
      </c>
      <c r="F30" s="253">
        <v>10.016747779999999</v>
      </c>
      <c r="G30" s="253">
        <v>8.4288619409999992</v>
      </c>
      <c r="H30" s="253">
        <v>6.9336793930000002</v>
      </c>
      <c r="I30" s="253">
        <v>6.6919032639999996</v>
      </c>
      <c r="J30" s="253">
        <v>6.6491853350000003</v>
      </c>
      <c r="K30" s="253">
        <v>6.263146968</v>
      </c>
      <c r="L30" s="253">
        <v>6.4324183540000002</v>
      </c>
      <c r="M30" s="253">
        <v>7.7010730409999999</v>
      </c>
      <c r="N30" s="253">
        <v>9.1837783949999992</v>
      </c>
      <c r="O30" s="253">
        <v>9.1476215239999998</v>
      </c>
      <c r="P30" s="253">
        <v>9.1642470110000005</v>
      </c>
      <c r="Q30" s="253">
        <v>9.436097599</v>
      </c>
      <c r="R30" s="253">
        <v>9.0634835119999995</v>
      </c>
      <c r="S30" s="253">
        <v>8.0681816570000002</v>
      </c>
      <c r="T30" s="253">
        <v>7.5745297699999998</v>
      </c>
      <c r="U30" s="253">
        <v>6.963609849</v>
      </c>
      <c r="V30" s="253">
        <v>7.4403484889999998</v>
      </c>
      <c r="W30" s="253">
        <v>6.5068480710000003</v>
      </c>
      <c r="X30" s="253">
        <v>6.3416938859999998</v>
      </c>
      <c r="Y30" s="253">
        <v>7.1993561530000001</v>
      </c>
      <c r="Z30" s="253">
        <v>8.0358046779999999</v>
      </c>
      <c r="AA30" s="253">
        <v>8.1073706300000001</v>
      </c>
      <c r="AB30" s="253">
        <v>8.3994117989999992</v>
      </c>
      <c r="AC30" s="253">
        <v>8.0250828910000003</v>
      </c>
      <c r="AD30" s="253">
        <v>8.1780145639999997</v>
      </c>
      <c r="AE30" s="253">
        <v>6.9404212159999998</v>
      </c>
      <c r="AF30" s="253">
        <v>6.7155259450000004</v>
      </c>
      <c r="AG30" s="253">
        <v>6.048493423</v>
      </c>
      <c r="AH30" s="253">
        <v>5.7672859949999999</v>
      </c>
      <c r="AI30" s="253">
        <v>6.7859408549999998</v>
      </c>
      <c r="AJ30" s="253">
        <v>6.3757098079999999</v>
      </c>
      <c r="AK30" s="253">
        <v>7.5746225650000003</v>
      </c>
      <c r="AL30" s="253">
        <v>8.5034629810000002</v>
      </c>
      <c r="AM30" s="253">
        <v>8.5473233040000007</v>
      </c>
      <c r="AN30" s="253">
        <v>8.6248000939999994</v>
      </c>
      <c r="AO30" s="253">
        <v>8.5874040429999994</v>
      </c>
      <c r="AP30" s="253">
        <v>9.2183986410000003</v>
      </c>
      <c r="AQ30" s="253">
        <v>7.3822442329999998</v>
      </c>
      <c r="AR30" s="253">
        <v>7.2204619289999998</v>
      </c>
      <c r="AS30" s="253">
        <v>7.6943545780000004</v>
      </c>
      <c r="AT30" s="253">
        <v>7.806865395</v>
      </c>
      <c r="AU30" s="253">
        <v>8.0407622320000005</v>
      </c>
      <c r="AV30" s="253">
        <v>9.7125666400000004</v>
      </c>
      <c r="AW30" s="253">
        <v>9.6378632670000002</v>
      </c>
      <c r="AX30" s="253">
        <v>10.62208263</v>
      </c>
      <c r="AY30" s="253">
        <v>10.097989999999999</v>
      </c>
      <c r="AZ30" s="253">
        <v>9.9691120000000009</v>
      </c>
      <c r="BA30" s="348">
        <v>9.8629660000000001</v>
      </c>
      <c r="BB30" s="348">
        <v>9.7670119999999994</v>
      </c>
      <c r="BC30" s="348">
        <v>9.0049030000000005</v>
      </c>
      <c r="BD30" s="348">
        <v>8.1844049999999999</v>
      </c>
      <c r="BE30" s="348">
        <v>8.0246329999999997</v>
      </c>
      <c r="BF30" s="348">
        <v>7.8763339999999999</v>
      </c>
      <c r="BG30" s="348">
        <v>7.7612719999999999</v>
      </c>
      <c r="BH30" s="348">
        <v>7.6198920000000001</v>
      </c>
      <c r="BI30" s="348">
        <v>8.6390519999999995</v>
      </c>
      <c r="BJ30" s="348">
        <v>9.3753899999999994</v>
      </c>
      <c r="BK30" s="348">
        <v>9.1095450000000007</v>
      </c>
      <c r="BL30" s="348">
        <v>9.0762839999999994</v>
      </c>
      <c r="BM30" s="348">
        <v>8.9538489999999999</v>
      </c>
      <c r="BN30" s="348">
        <v>8.9586600000000001</v>
      </c>
      <c r="BO30" s="348">
        <v>8.3235799999999998</v>
      </c>
      <c r="BP30" s="348">
        <v>7.5973439999999997</v>
      </c>
      <c r="BQ30" s="348">
        <v>7.5188649999999999</v>
      </c>
      <c r="BR30" s="348">
        <v>7.4271190000000002</v>
      </c>
      <c r="BS30" s="348">
        <v>7.368614</v>
      </c>
      <c r="BT30" s="348">
        <v>7.3181180000000001</v>
      </c>
      <c r="BU30" s="348">
        <v>8.4413409999999995</v>
      </c>
      <c r="BV30" s="348">
        <v>9.2645560000000007</v>
      </c>
    </row>
    <row r="31" spans="1:74" ht="11.1" customHeight="1" x14ac:dyDescent="0.2">
      <c r="A31" s="84" t="s">
        <v>666</v>
      </c>
      <c r="B31" s="184" t="s">
        <v>465</v>
      </c>
      <c r="C31" s="253">
        <v>7.9996976530000001</v>
      </c>
      <c r="D31" s="253">
        <v>8.6365402039999992</v>
      </c>
      <c r="E31" s="253">
        <v>8.7142665239999992</v>
      </c>
      <c r="F31" s="253">
        <v>7.7343118410000002</v>
      </c>
      <c r="G31" s="253">
        <v>7.8042929750000001</v>
      </c>
      <c r="H31" s="253">
        <v>7.5932883029999996</v>
      </c>
      <c r="I31" s="253">
        <v>7.7940614369999999</v>
      </c>
      <c r="J31" s="253">
        <v>7.8897683619999999</v>
      </c>
      <c r="K31" s="253">
        <v>7.6537011619999999</v>
      </c>
      <c r="L31" s="253">
        <v>7.2342605799999999</v>
      </c>
      <c r="M31" s="253">
        <v>7.6251322620000002</v>
      </c>
      <c r="N31" s="253">
        <v>8.3821131859999998</v>
      </c>
      <c r="O31" s="253">
        <v>9.1977177250000004</v>
      </c>
      <c r="P31" s="253">
        <v>8.6666292469999995</v>
      </c>
      <c r="Q31" s="253">
        <v>8.2237422969999994</v>
      </c>
      <c r="R31" s="253">
        <v>7.8268392870000003</v>
      </c>
      <c r="S31" s="253">
        <v>7.2934131940000002</v>
      </c>
      <c r="T31" s="253">
        <v>6.9285627779999999</v>
      </c>
      <c r="U31" s="253">
        <v>7.1041812269999998</v>
      </c>
      <c r="V31" s="253">
        <v>6.3398464309999998</v>
      </c>
      <c r="W31" s="253">
        <v>6.4945278430000002</v>
      </c>
      <c r="X31" s="253">
        <v>7.0161503659999997</v>
      </c>
      <c r="Y31" s="253">
        <v>6.9045791379999999</v>
      </c>
      <c r="Z31" s="253">
        <v>7.3948052940000002</v>
      </c>
      <c r="AA31" s="253">
        <v>6.766684648</v>
      </c>
      <c r="AB31" s="253">
        <v>7.7677115839999997</v>
      </c>
      <c r="AC31" s="253">
        <v>7.8242594509999996</v>
      </c>
      <c r="AD31" s="253">
        <v>7.0879040169999996</v>
      </c>
      <c r="AE31" s="253">
        <v>6.734321402</v>
      </c>
      <c r="AF31" s="253">
        <v>6.4808426939999997</v>
      </c>
      <c r="AG31" s="253">
        <v>7.4289250469999999</v>
      </c>
      <c r="AH31" s="253">
        <v>6.8706215459999997</v>
      </c>
      <c r="AI31" s="253">
        <v>8.2387642900000007</v>
      </c>
      <c r="AJ31" s="253">
        <v>7.2194480680000002</v>
      </c>
      <c r="AK31" s="253">
        <v>7.6205447709999996</v>
      </c>
      <c r="AL31" s="253">
        <v>8.0766385399999994</v>
      </c>
      <c r="AM31" s="253">
        <v>7.7395140690000002</v>
      </c>
      <c r="AN31" s="253">
        <v>7.3281779560000002</v>
      </c>
      <c r="AO31" s="253">
        <v>7.9730166740000001</v>
      </c>
      <c r="AP31" s="253">
        <v>7.5082129120000003</v>
      </c>
      <c r="AQ31" s="253">
        <v>7.4377529180000002</v>
      </c>
      <c r="AR31" s="253">
        <v>6.9710731680000002</v>
      </c>
      <c r="AS31" s="253">
        <v>7.6167235949999998</v>
      </c>
      <c r="AT31" s="253">
        <v>7.7253921329999997</v>
      </c>
      <c r="AU31" s="253">
        <v>8.4122769480000006</v>
      </c>
      <c r="AV31" s="253">
        <v>9.9581776600000005</v>
      </c>
      <c r="AW31" s="253">
        <v>10.112919959999999</v>
      </c>
      <c r="AX31" s="253">
        <v>10.61881286</v>
      </c>
      <c r="AY31" s="253">
        <v>9.9196249999999999</v>
      </c>
      <c r="AZ31" s="253">
        <v>9.8199330000000007</v>
      </c>
      <c r="BA31" s="348">
        <v>9.7561780000000002</v>
      </c>
      <c r="BB31" s="348">
        <v>9.0562339999999999</v>
      </c>
      <c r="BC31" s="348">
        <v>8.7805260000000001</v>
      </c>
      <c r="BD31" s="348">
        <v>8.6306429999999992</v>
      </c>
      <c r="BE31" s="348">
        <v>8.4643379999999997</v>
      </c>
      <c r="BF31" s="348">
        <v>8.2351810000000008</v>
      </c>
      <c r="BG31" s="348">
        <v>8.2476749999999992</v>
      </c>
      <c r="BH31" s="348">
        <v>8.2798909999999992</v>
      </c>
      <c r="BI31" s="348">
        <v>8.5673449999999995</v>
      </c>
      <c r="BJ31" s="348">
        <v>8.5871119999999994</v>
      </c>
      <c r="BK31" s="348">
        <v>8.6990060000000007</v>
      </c>
      <c r="BL31" s="348">
        <v>8.8151480000000006</v>
      </c>
      <c r="BM31" s="348">
        <v>8.8512450000000005</v>
      </c>
      <c r="BN31" s="348">
        <v>8.2849550000000001</v>
      </c>
      <c r="BO31" s="348">
        <v>8.1023929999999993</v>
      </c>
      <c r="BP31" s="348">
        <v>8.0366370000000007</v>
      </c>
      <c r="BQ31" s="348">
        <v>7.9103380000000003</v>
      </c>
      <c r="BR31" s="348">
        <v>7.7116400000000001</v>
      </c>
      <c r="BS31" s="348">
        <v>7.7533940000000001</v>
      </c>
      <c r="BT31" s="348">
        <v>7.8215149999999998</v>
      </c>
      <c r="BU31" s="348">
        <v>8.1467639999999992</v>
      </c>
      <c r="BV31" s="348">
        <v>8.1889120000000002</v>
      </c>
    </row>
    <row r="32" spans="1:74" ht="11.1" customHeight="1" x14ac:dyDescent="0.2">
      <c r="A32" s="84" t="s">
        <v>667</v>
      </c>
      <c r="B32" s="186" t="s">
        <v>433</v>
      </c>
      <c r="C32" s="253">
        <v>5.6782751129999998</v>
      </c>
      <c r="D32" s="253">
        <v>6.0584974200000001</v>
      </c>
      <c r="E32" s="253">
        <v>5.479455561</v>
      </c>
      <c r="F32" s="253">
        <v>4.9825646729999997</v>
      </c>
      <c r="G32" s="253">
        <v>5.0365299349999999</v>
      </c>
      <c r="H32" s="253">
        <v>5.3917055520000003</v>
      </c>
      <c r="I32" s="253">
        <v>5.2669657289999998</v>
      </c>
      <c r="J32" s="253">
        <v>5.3767458850000001</v>
      </c>
      <c r="K32" s="253">
        <v>5.1075742499999999</v>
      </c>
      <c r="L32" s="253">
        <v>5.2344852560000001</v>
      </c>
      <c r="M32" s="253">
        <v>5.709217743</v>
      </c>
      <c r="N32" s="253">
        <v>6.2114430230000002</v>
      </c>
      <c r="O32" s="253">
        <v>5.6796038500000003</v>
      </c>
      <c r="P32" s="253">
        <v>5.5348654310000001</v>
      </c>
      <c r="Q32" s="253">
        <v>5.7705517009999996</v>
      </c>
      <c r="R32" s="253">
        <v>5.5089889579999998</v>
      </c>
      <c r="S32" s="253">
        <v>4.8662299290000002</v>
      </c>
      <c r="T32" s="253">
        <v>5.6010130709999997</v>
      </c>
      <c r="U32" s="253">
        <v>5.6483456079999996</v>
      </c>
      <c r="V32" s="253">
        <v>5.3993343019999998</v>
      </c>
      <c r="W32" s="253">
        <v>5.2632186900000004</v>
      </c>
      <c r="X32" s="253">
        <v>5.0546303229999996</v>
      </c>
      <c r="Y32" s="253">
        <v>5.0272254710000004</v>
      </c>
      <c r="Z32" s="253">
        <v>4.9947056439999997</v>
      </c>
      <c r="AA32" s="253">
        <v>4.82703039</v>
      </c>
      <c r="AB32" s="253">
        <v>4.8560861080000004</v>
      </c>
      <c r="AC32" s="253">
        <v>4.8794510139999998</v>
      </c>
      <c r="AD32" s="253">
        <v>4.8252777650000001</v>
      </c>
      <c r="AE32" s="253">
        <v>4.5470304519999996</v>
      </c>
      <c r="AF32" s="253">
        <v>3.945468408</v>
      </c>
      <c r="AG32" s="253">
        <v>3.5961464680000002</v>
      </c>
      <c r="AH32" s="253">
        <v>4.4645599980000004</v>
      </c>
      <c r="AI32" s="253">
        <v>4.4466762900000001</v>
      </c>
      <c r="AJ32" s="253">
        <v>4.6449746440000004</v>
      </c>
      <c r="AK32" s="253">
        <v>5.4177987779999999</v>
      </c>
      <c r="AL32" s="253">
        <v>5.1781524919999997</v>
      </c>
      <c r="AM32" s="253">
        <v>5.2101626850000002</v>
      </c>
      <c r="AN32" s="253">
        <v>5.3146143300000004</v>
      </c>
      <c r="AO32" s="253">
        <v>5.8844723200000004</v>
      </c>
      <c r="AP32" s="253">
        <v>8.2303054850000006</v>
      </c>
      <c r="AQ32" s="253">
        <v>7.986715405</v>
      </c>
      <c r="AR32" s="253">
        <v>8.1824941930000001</v>
      </c>
      <c r="AS32" s="253">
        <v>7.6372555550000003</v>
      </c>
      <c r="AT32" s="253">
        <v>9.7501138130000005</v>
      </c>
      <c r="AU32" s="253">
        <v>8.1663509699999999</v>
      </c>
      <c r="AV32" s="253">
        <v>7.9690311100000004</v>
      </c>
      <c r="AW32" s="253">
        <v>8.5013657269999996</v>
      </c>
      <c r="AX32" s="253">
        <v>7.4390687370000004</v>
      </c>
      <c r="AY32" s="253">
        <v>7.1631020000000003</v>
      </c>
      <c r="AZ32" s="253">
        <v>7.3347759999999997</v>
      </c>
      <c r="BA32" s="348">
        <v>7.376938</v>
      </c>
      <c r="BB32" s="348">
        <v>7.1716369999999996</v>
      </c>
      <c r="BC32" s="348">
        <v>6.6682790000000001</v>
      </c>
      <c r="BD32" s="348">
        <v>6.7379020000000001</v>
      </c>
      <c r="BE32" s="348">
        <v>6.6905239999999999</v>
      </c>
      <c r="BF32" s="348">
        <v>6.7471610000000002</v>
      </c>
      <c r="BG32" s="348">
        <v>6.4044619999999997</v>
      </c>
      <c r="BH32" s="348">
        <v>6.1166830000000001</v>
      </c>
      <c r="BI32" s="348">
        <v>6.4357220000000002</v>
      </c>
      <c r="BJ32" s="348">
        <v>6.539053</v>
      </c>
      <c r="BK32" s="348">
        <v>6.676717</v>
      </c>
      <c r="BL32" s="348">
        <v>6.7363390000000001</v>
      </c>
      <c r="BM32" s="348">
        <v>6.7020350000000004</v>
      </c>
      <c r="BN32" s="348">
        <v>6.569636</v>
      </c>
      <c r="BO32" s="348">
        <v>6.1578049999999998</v>
      </c>
      <c r="BP32" s="348">
        <v>6.2860889999999996</v>
      </c>
      <c r="BQ32" s="348">
        <v>6.28226</v>
      </c>
      <c r="BR32" s="348">
        <v>6.3679990000000002</v>
      </c>
      <c r="BS32" s="348">
        <v>6.078214</v>
      </c>
      <c r="BT32" s="348">
        <v>5.8833960000000003</v>
      </c>
      <c r="BU32" s="348">
        <v>6.2897970000000001</v>
      </c>
      <c r="BV32" s="348">
        <v>6.4648120000000002</v>
      </c>
    </row>
    <row r="33" spans="1:74" ht="11.1" customHeight="1" x14ac:dyDescent="0.2">
      <c r="A33" s="84" t="s">
        <v>668</v>
      </c>
      <c r="B33" s="186" t="s">
        <v>434</v>
      </c>
      <c r="C33" s="253">
        <v>5.1781196510000003</v>
      </c>
      <c r="D33" s="253">
        <v>5.4878015160000002</v>
      </c>
      <c r="E33" s="253">
        <v>4.6504117310000002</v>
      </c>
      <c r="F33" s="253">
        <v>4.3626487940000001</v>
      </c>
      <c r="G33" s="253">
        <v>4.2279227730000004</v>
      </c>
      <c r="H33" s="253">
        <v>4.1206262569999996</v>
      </c>
      <c r="I33" s="253">
        <v>4.1299123</v>
      </c>
      <c r="J33" s="253">
        <v>4.2224060210000003</v>
      </c>
      <c r="K33" s="253">
        <v>4.2676874439999999</v>
      </c>
      <c r="L33" s="253">
        <v>4.4158694010000001</v>
      </c>
      <c r="M33" s="253">
        <v>5.066555535</v>
      </c>
      <c r="N33" s="253">
        <v>5.6194032529999998</v>
      </c>
      <c r="O33" s="253">
        <v>5.5565839989999999</v>
      </c>
      <c r="P33" s="253">
        <v>5.1902188550000004</v>
      </c>
      <c r="Q33" s="253">
        <v>4.7315579540000003</v>
      </c>
      <c r="R33" s="253">
        <v>4.2414356399999997</v>
      </c>
      <c r="S33" s="253">
        <v>3.868943206</v>
      </c>
      <c r="T33" s="253">
        <v>3.6865575690000001</v>
      </c>
      <c r="U33" s="253">
        <v>3.4406863099999998</v>
      </c>
      <c r="V33" s="253">
        <v>3.4297399080000002</v>
      </c>
      <c r="W33" s="253">
        <v>3.4535810900000001</v>
      </c>
      <c r="X33" s="253">
        <v>3.7047514499999998</v>
      </c>
      <c r="Y33" s="253">
        <v>4.3556617290000004</v>
      </c>
      <c r="Z33" s="253">
        <v>4.439762998</v>
      </c>
      <c r="AA33" s="253">
        <v>4.2032377179999996</v>
      </c>
      <c r="AB33" s="253">
        <v>3.9729679330000001</v>
      </c>
      <c r="AC33" s="253">
        <v>3.8315955490000002</v>
      </c>
      <c r="AD33" s="253">
        <v>3.4640741880000001</v>
      </c>
      <c r="AE33" s="253">
        <v>3.405665548</v>
      </c>
      <c r="AF33" s="253">
        <v>3.1171763260000001</v>
      </c>
      <c r="AG33" s="253">
        <v>2.9810158850000001</v>
      </c>
      <c r="AH33" s="253">
        <v>3.0729713190000001</v>
      </c>
      <c r="AI33" s="253">
        <v>3.4653560360000002</v>
      </c>
      <c r="AJ33" s="253">
        <v>3.5329439439999999</v>
      </c>
      <c r="AK33" s="253">
        <v>4.4921060099999996</v>
      </c>
      <c r="AL33" s="253">
        <v>4.3829930370000003</v>
      </c>
      <c r="AM33" s="253">
        <v>4.1288981680000001</v>
      </c>
      <c r="AN33" s="253">
        <v>6.2626127089999999</v>
      </c>
      <c r="AO33" s="253">
        <v>5.0086910949999996</v>
      </c>
      <c r="AP33" s="253">
        <v>4.2564643850000001</v>
      </c>
      <c r="AQ33" s="253">
        <v>4.4460268809999999</v>
      </c>
      <c r="AR33" s="253">
        <v>4.3248150680000004</v>
      </c>
      <c r="AS33" s="253">
        <v>5.0884527190000002</v>
      </c>
      <c r="AT33" s="253">
        <v>5.127121689</v>
      </c>
      <c r="AU33" s="253">
        <v>5.5651077469999999</v>
      </c>
      <c r="AV33" s="253">
        <v>6.5099195319999996</v>
      </c>
      <c r="AW33" s="253">
        <v>7.891802019</v>
      </c>
      <c r="AX33" s="253">
        <v>6.5636071649999996</v>
      </c>
      <c r="AY33" s="253">
        <v>6.2749379999999997</v>
      </c>
      <c r="AZ33" s="253">
        <v>6.5633059999999999</v>
      </c>
      <c r="BA33" s="348">
        <v>6.306387</v>
      </c>
      <c r="BB33" s="348">
        <v>5.8979460000000001</v>
      </c>
      <c r="BC33" s="348">
        <v>5.4876269999999998</v>
      </c>
      <c r="BD33" s="348">
        <v>5.3715359999999999</v>
      </c>
      <c r="BE33" s="348">
        <v>5.3446569999999998</v>
      </c>
      <c r="BF33" s="348">
        <v>5.2907039999999999</v>
      </c>
      <c r="BG33" s="348">
        <v>5.3197130000000001</v>
      </c>
      <c r="BH33" s="348">
        <v>5.3329230000000001</v>
      </c>
      <c r="BI33" s="348">
        <v>5.608428</v>
      </c>
      <c r="BJ33" s="348">
        <v>5.9661200000000001</v>
      </c>
      <c r="BK33" s="348">
        <v>5.9363989999999998</v>
      </c>
      <c r="BL33" s="348">
        <v>6.0615160000000001</v>
      </c>
      <c r="BM33" s="348">
        <v>5.7252460000000003</v>
      </c>
      <c r="BN33" s="348">
        <v>5.3562589999999997</v>
      </c>
      <c r="BO33" s="348">
        <v>4.9969479999999997</v>
      </c>
      <c r="BP33" s="348">
        <v>4.9245850000000004</v>
      </c>
      <c r="BQ33" s="348">
        <v>4.9202690000000002</v>
      </c>
      <c r="BR33" s="348">
        <v>4.884417</v>
      </c>
      <c r="BS33" s="348">
        <v>4.9573850000000004</v>
      </c>
      <c r="BT33" s="348">
        <v>5.0453520000000003</v>
      </c>
      <c r="BU33" s="348">
        <v>5.3836060000000003</v>
      </c>
      <c r="BV33" s="348">
        <v>5.8017479999999999</v>
      </c>
    </row>
    <row r="34" spans="1:74" ht="11.1" customHeight="1" x14ac:dyDescent="0.2">
      <c r="A34" s="84" t="s">
        <v>669</v>
      </c>
      <c r="B34" s="186" t="s">
        <v>435</v>
      </c>
      <c r="C34" s="253">
        <v>5.574966571</v>
      </c>
      <c r="D34" s="253">
        <v>5.5302716119999999</v>
      </c>
      <c r="E34" s="253">
        <v>4.9026694940000004</v>
      </c>
      <c r="F34" s="253">
        <v>4.7967350209999999</v>
      </c>
      <c r="G34" s="253">
        <v>4.6702974150000003</v>
      </c>
      <c r="H34" s="253">
        <v>4.4885947679999996</v>
      </c>
      <c r="I34" s="253">
        <v>4.7332337610000002</v>
      </c>
      <c r="J34" s="253">
        <v>4.5998128149999999</v>
      </c>
      <c r="K34" s="253">
        <v>4.6889455330000001</v>
      </c>
      <c r="L34" s="253">
        <v>4.7521845750000002</v>
      </c>
      <c r="M34" s="253">
        <v>5.2235710470000001</v>
      </c>
      <c r="N34" s="253">
        <v>6.204344721</v>
      </c>
      <c r="O34" s="253">
        <v>6.019595764</v>
      </c>
      <c r="P34" s="253">
        <v>5.3907675309999998</v>
      </c>
      <c r="Q34" s="253">
        <v>5.0429422979999998</v>
      </c>
      <c r="R34" s="253">
        <v>4.8895986679999996</v>
      </c>
      <c r="S34" s="253">
        <v>4.4103693369999997</v>
      </c>
      <c r="T34" s="253">
        <v>4.4591627129999996</v>
      </c>
      <c r="U34" s="253">
        <v>4.2541985010000003</v>
      </c>
      <c r="V34" s="253">
        <v>4.0784846259999998</v>
      </c>
      <c r="W34" s="253">
        <v>4.5611848940000002</v>
      </c>
      <c r="X34" s="253">
        <v>3.8195182569999999</v>
      </c>
      <c r="Y34" s="253">
        <v>4.7151134920000004</v>
      </c>
      <c r="Z34" s="253">
        <v>4.5328653509999999</v>
      </c>
      <c r="AA34" s="253">
        <v>4.4369634509999996</v>
      </c>
      <c r="AB34" s="253">
        <v>4.1660742339999999</v>
      </c>
      <c r="AC34" s="253">
        <v>3.985859998</v>
      </c>
      <c r="AD34" s="253">
        <v>3.8030286229999999</v>
      </c>
      <c r="AE34" s="253">
        <v>3.7476154789999998</v>
      </c>
      <c r="AF34" s="253">
        <v>3.6387378130000001</v>
      </c>
      <c r="AG34" s="253">
        <v>3.4572384839999999</v>
      </c>
      <c r="AH34" s="253">
        <v>3.5988684989999999</v>
      </c>
      <c r="AI34" s="253">
        <v>4.2602785619999999</v>
      </c>
      <c r="AJ34" s="253">
        <v>4.1376991820000004</v>
      </c>
      <c r="AK34" s="253">
        <v>4.7594766579999996</v>
      </c>
      <c r="AL34" s="253">
        <v>4.9884726759999998</v>
      </c>
      <c r="AM34" s="253">
        <v>5.0220732640000003</v>
      </c>
      <c r="AN34" s="253">
        <v>5.2970003849999996</v>
      </c>
      <c r="AO34" s="253">
        <v>5.0580775149999999</v>
      </c>
      <c r="AP34" s="253">
        <v>4.6098731280000003</v>
      </c>
      <c r="AQ34" s="253">
        <v>4.7565815379999998</v>
      </c>
      <c r="AR34" s="253">
        <v>4.9112326150000003</v>
      </c>
      <c r="AS34" s="253">
        <v>6.1477042400000004</v>
      </c>
      <c r="AT34" s="253">
        <v>5.76181141</v>
      </c>
      <c r="AU34" s="253">
        <v>6.1265763489999996</v>
      </c>
      <c r="AV34" s="253">
        <v>7.3401040240000004</v>
      </c>
      <c r="AW34" s="253">
        <v>7.7790991959999998</v>
      </c>
      <c r="AX34" s="253">
        <v>7.8851334690000003</v>
      </c>
      <c r="AY34" s="253">
        <v>6.803858</v>
      </c>
      <c r="AZ34" s="253">
        <v>6.819369</v>
      </c>
      <c r="BA34" s="348">
        <v>6.6115959999999996</v>
      </c>
      <c r="BB34" s="348">
        <v>6.0968359999999997</v>
      </c>
      <c r="BC34" s="348">
        <v>5.8660129999999997</v>
      </c>
      <c r="BD34" s="348">
        <v>5.6786399999999997</v>
      </c>
      <c r="BE34" s="348">
        <v>5.7178529999999999</v>
      </c>
      <c r="BF34" s="348">
        <v>5.6639379999999999</v>
      </c>
      <c r="BG34" s="348">
        <v>5.640396</v>
      </c>
      <c r="BH34" s="348">
        <v>5.5623250000000004</v>
      </c>
      <c r="BI34" s="348">
        <v>5.66927</v>
      </c>
      <c r="BJ34" s="348">
        <v>6.0998279999999996</v>
      </c>
      <c r="BK34" s="348">
        <v>6.1902670000000004</v>
      </c>
      <c r="BL34" s="348">
        <v>6.1485989999999999</v>
      </c>
      <c r="BM34" s="348">
        <v>5.8388220000000004</v>
      </c>
      <c r="BN34" s="348">
        <v>5.499663</v>
      </c>
      <c r="BO34" s="348">
        <v>5.4063040000000004</v>
      </c>
      <c r="BP34" s="348">
        <v>5.2742459999999998</v>
      </c>
      <c r="BQ34" s="348">
        <v>5.3469030000000002</v>
      </c>
      <c r="BR34" s="348">
        <v>5.3078349999999999</v>
      </c>
      <c r="BS34" s="348">
        <v>5.3358049999999997</v>
      </c>
      <c r="BT34" s="348">
        <v>5.372865</v>
      </c>
      <c r="BU34" s="348">
        <v>5.5806120000000004</v>
      </c>
      <c r="BV34" s="348">
        <v>6.0704529999999997</v>
      </c>
    </row>
    <row r="35" spans="1:74" ht="11.1" customHeight="1" x14ac:dyDescent="0.2">
      <c r="A35" s="84" t="s">
        <v>670</v>
      </c>
      <c r="B35" s="186" t="s">
        <v>436</v>
      </c>
      <c r="C35" s="253">
        <v>4.963506765</v>
      </c>
      <c r="D35" s="253">
        <v>5.2431507880000003</v>
      </c>
      <c r="E35" s="253">
        <v>4.4809534859999998</v>
      </c>
      <c r="F35" s="253">
        <v>4.2765136310000003</v>
      </c>
      <c r="G35" s="253">
        <v>4.1730405169999996</v>
      </c>
      <c r="H35" s="253">
        <v>4.0775896539999996</v>
      </c>
      <c r="I35" s="253">
        <v>4.1381297129999997</v>
      </c>
      <c r="J35" s="253">
        <v>4.057078057</v>
      </c>
      <c r="K35" s="253">
        <v>4.1101283950000003</v>
      </c>
      <c r="L35" s="253">
        <v>4.2564499500000004</v>
      </c>
      <c r="M35" s="253">
        <v>4.7175469999999997</v>
      </c>
      <c r="N35" s="253">
        <v>5.5011422059999999</v>
      </c>
      <c r="O35" s="253">
        <v>5.3636125349999997</v>
      </c>
      <c r="P35" s="253">
        <v>5.0608383950000002</v>
      </c>
      <c r="Q35" s="253">
        <v>4.5300804250000004</v>
      </c>
      <c r="R35" s="253">
        <v>4.391453898</v>
      </c>
      <c r="S35" s="253">
        <v>3.9393891110000001</v>
      </c>
      <c r="T35" s="253">
        <v>3.91807478</v>
      </c>
      <c r="U35" s="253">
        <v>3.700931282</v>
      </c>
      <c r="V35" s="253">
        <v>3.5440065619999999</v>
      </c>
      <c r="W35" s="253">
        <v>3.6306220300000001</v>
      </c>
      <c r="X35" s="253">
        <v>3.764511814</v>
      </c>
      <c r="Y35" s="253">
        <v>4.2151852329999997</v>
      </c>
      <c r="Z35" s="253">
        <v>4.3491368460000004</v>
      </c>
      <c r="AA35" s="253">
        <v>4.1775312920000003</v>
      </c>
      <c r="AB35" s="253">
        <v>4.0221023489999999</v>
      </c>
      <c r="AC35" s="253">
        <v>3.8618064150000002</v>
      </c>
      <c r="AD35" s="253">
        <v>3.4357460259999999</v>
      </c>
      <c r="AE35" s="253">
        <v>3.397154826</v>
      </c>
      <c r="AF35" s="253">
        <v>3.1697428200000002</v>
      </c>
      <c r="AG35" s="253">
        <v>3.0631307639999998</v>
      </c>
      <c r="AH35" s="253">
        <v>3.3136307110000001</v>
      </c>
      <c r="AI35" s="253">
        <v>3.7317939170000001</v>
      </c>
      <c r="AJ35" s="253">
        <v>3.5738007270000001</v>
      </c>
      <c r="AK35" s="253">
        <v>4.3090879700000002</v>
      </c>
      <c r="AL35" s="253">
        <v>4.487178857</v>
      </c>
      <c r="AM35" s="253">
        <v>4.4659561559999998</v>
      </c>
      <c r="AN35" s="253">
        <v>5.1071193910000003</v>
      </c>
      <c r="AO35" s="253">
        <v>4.5939739959999999</v>
      </c>
      <c r="AP35" s="253">
        <v>4.1502156990000003</v>
      </c>
      <c r="AQ35" s="253">
        <v>4.2757383649999996</v>
      </c>
      <c r="AR35" s="253">
        <v>4.4172111860000003</v>
      </c>
      <c r="AS35" s="253">
        <v>4.9714123020000001</v>
      </c>
      <c r="AT35" s="253">
        <v>5.1685583749999999</v>
      </c>
      <c r="AU35" s="253">
        <v>5.9885088990000002</v>
      </c>
      <c r="AV35" s="253">
        <v>7.1122961660000001</v>
      </c>
      <c r="AW35" s="253">
        <v>7.391959591</v>
      </c>
      <c r="AX35" s="253">
        <v>7.1027501160000002</v>
      </c>
      <c r="AY35" s="253">
        <v>6.3156749999999997</v>
      </c>
      <c r="AZ35" s="253">
        <v>6.4657119999999999</v>
      </c>
      <c r="BA35" s="348">
        <v>6.2692319999999997</v>
      </c>
      <c r="BB35" s="348">
        <v>5.7612319999999997</v>
      </c>
      <c r="BC35" s="348">
        <v>5.5022859999999998</v>
      </c>
      <c r="BD35" s="348">
        <v>5.3999129999999997</v>
      </c>
      <c r="BE35" s="348">
        <v>5.2882369999999996</v>
      </c>
      <c r="BF35" s="348">
        <v>5.2096989999999996</v>
      </c>
      <c r="BG35" s="348">
        <v>5.1607570000000003</v>
      </c>
      <c r="BH35" s="348">
        <v>5.19407</v>
      </c>
      <c r="BI35" s="348">
        <v>5.3290309999999996</v>
      </c>
      <c r="BJ35" s="348">
        <v>5.6640300000000003</v>
      </c>
      <c r="BK35" s="348">
        <v>5.748265</v>
      </c>
      <c r="BL35" s="348">
        <v>5.7906610000000001</v>
      </c>
      <c r="BM35" s="348">
        <v>5.527571</v>
      </c>
      <c r="BN35" s="348">
        <v>5.153575</v>
      </c>
      <c r="BO35" s="348">
        <v>4.9996720000000003</v>
      </c>
      <c r="BP35" s="348">
        <v>4.9519549999999999</v>
      </c>
      <c r="BQ35" s="348">
        <v>4.8711779999999996</v>
      </c>
      <c r="BR35" s="348">
        <v>4.8131269999999997</v>
      </c>
      <c r="BS35" s="348">
        <v>4.814317</v>
      </c>
      <c r="BT35" s="348">
        <v>4.9555920000000002</v>
      </c>
      <c r="BU35" s="348">
        <v>5.1921470000000003</v>
      </c>
      <c r="BV35" s="348">
        <v>5.5806899999999997</v>
      </c>
    </row>
    <row r="36" spans="1:74" ht="11.1" customHeight="1" x14ac:dyDescent="0.2">
      <c r="A36" s="84" t="s">
        <v>671</v>
      </c>
      <c r="B36" s="186" t="s">
        <v>437</v>
      </c>
      <c r="C36" s="253">
        <v>3.3811838399999998</v>
      </c>
      <c r="D36" s="253">
        <v>3.7952961580000002</v>
      </c>
      <c r="E36" s="253">
        <v>2.9307703250000001</v>
      </c>
      <c r="F36" s="253">
        <v>2.9942097269999999</v>
      </c>
      <c r="G36" s="253">
        <v>3.1324591669999999</v>
      </c>
      <c r="H36" s="253">
        <v>3.2389409329999999</v>
      </c>
      <c r="I36" s="253">
        <v>3.208735651</v>
      </c>
      <c r="J36" s="253">
        <v>3.0436317549999998</v>
      </c>
      <c r="K36" s="253">
        <v>3.1945528529999998</v>
      </c>
      <c r="L36" s="253">
        <v>3.4819460000000002</v>
      </c>
      <c r="M36" s="253">
        <v>3.8401148690000002</v>
      </c>
      <c r="N36" s="253">
        <v>4.8288814520000001</v>
      </c>
      <c r="O36" s="253">
        <v>3.9936486169999998</v>
      </c>
      <c r="P36" s="253">
        <v>3.3418425900000002</v>
      </c>
      <c r="Q36" s="253">
        <v>3.0861114180000002</v>
      </c>
      <c r="R36" s="253">
        <v>2.9704323979999998</v>
      </c>
      <c r="S36" s="253">
        <v>2.8611880140000001</v>
      </c>
      <c r="T36" s="253">
        <v>2.8464452329999999</v>
      </c>
      <c r="U36" s="253">
        <v>2.6486295200000001</v>
      </c>
      <c r="V36" s="253">
        <v>2.4221414999999999</v>
      </c>
      <c r="W36" s="253">
        <v>2.5498623459999998</v>
      </c>
      <c r="X36" s="253">
        <v>2.5774155940000001</v>
      </c>
      <c r="Y36" s="253">
        <v>2.7995511240000002</v>
      </c>
      <c r="Z36" s="253">
        <v>2.5842316510000001</v>
      </c>
      <c r="AA36" s="253">
        <v>2.3633461439999999</v>
      </c>
      <c r="AB36" s="253">
        <v>2.1490704740000002</v>
      </c>
      <c r="AC36" s="253">
        <v>2.069702285</v>
      </c>
      <c r="AD36" s="253">
        <v>1.8865170090000001</v>
      </c>
      <c r="AE36" s="253">
        <v>2.0088990010000001</v>
      </c>
      <c r="AF36" s="253">
        <v>1.9220591970000001</v>
      </c>
      <c r="AG36" s="253">
        <v>1.7732842559999999</v>
      </c>
      <c r="AH36" s="253">
        <v>2.1703276460000001</v>
      </c>
      <c r="AI36" s="253">
        <v>2.6363680980000002</v>
      </c>
      <c r="AJ36" s="253">
        <v>2.513309199</v>
      </c>
      <c r="AK36" s="253">
        <v>3.1295240469999999</v>
      </c>
      <c r="AL36" s="253">
        <v>3.0753138560000002</v>
      </c>
      <c r="AM36" s="253">
        <v>2.8078608580000002</v>
      </c>
      <c r="AN36" s="253">
        <v>14.382853839999999</v>
      </c>
      <c r="AO36" s="253">
        <v>3.0949352960000001</v>
      </c>
      <c r="AP36" s="253">
        <v>2.8848687599999998</v>
      </c>
      <c r="AQ36" s="253">
        <v>3.2862395200000001</v>
      </c>
      <c r="AR36" s="253">
        <v>3.4352391619999998</v>
      </c>
      <c r="AS36" s="253">
        <v>3.9756311879999999</v>
      </c>
      <c r="AT36" s="253">
        <v>4.352686652</v>
      </c>
      <c r="AU36" s="253">
        <v>4.7675017530000003</v>
      </c>
      <c r="AV36" s="253">
        <v>6.0252708000000004</v>
      </c>
      <c r="AW36" s="253">
        <v>6.194179815</v>
      </c>
      <c r="AX36" s="253">
        <v>5.640018092</v>
      </c>
      <c r="AY36" s="253">
        <v>3.941961</v>
      </c>
      <c r="AZ36" s="253">
        <v>4.9657169999999997</v>
      </c>
      <c r="BA36" s="348">
        <v>4.6888820000000004</v>
      </c>
      <c r="BB36" s="348">
        <v>4.2678120000000002</v>
      </c>
      <c r="BC36" s="348">
        <v>4.1588219999999998</v>
      </c>
      <c r="BD36" s="348">
        <v>4.092714</v>
      </c>
      <c r="BE36" s="348">
        <v>4.181915</v>
      </c>
      <c r="BF36" s="348">
        <v>4.2335589999999996</v>
      </c>
      <c r="BG36" s="348">
        <v>4.0964879999999999</v>
      </c>
      <c r="BH36" s="348">
        <v>4.0210299999999997</v>
      </c>
      <c r="BI36" s="348">
        <v>3.9124129999999999</v>
      </c>
      <c r="BJ36" s="348">
        <v>4.1974410000000004</v>
      </c>
      <c r="BK36" s="348">
        <v>4.156517</v>
      </c>
      <c r="BL36" s="348">
        <v>4.1901989999999998</v>
      </c>
      <c r="BM36" s="348">
        <v>3.8765809999999998</v>
      </c>
      <c r="BN36" s="348">
        <v>3.7952089999999998</v>
      </c>
      <c r="BO36" s="348">
        <v>3.7603810000000002</v>
      </c>
      <c r="BP36" s="348">
        <v>3.7204190000000001</v>
      </c>
      <c r="BQ36" s="348">
        <v>3.811016</v>
      </c>
      <c r="BR36" s="348">
        <v>3.8701639999999999</v>
      </c>
      <c r="BS36" s="348">
        <v>3.8021959999999999</v>
      </c>
      <c r="BT36" s="348">
        <v>3.8524500000000002</v>
      </c>
      <c r="BU36" s="348">
        <v>3.8117239999999999</v>
      </c>
      <c r="BV36" s="348">
        <v>4.1273460000000002</v>
      </c>
    </row>
    <row r="37" spans="1:74" s="85" customFormat="1" ht="11.1" customHeight="1" x14ac:dyDescent="0.2">
      <c r="A37" s="84" t="s">
        <v>672</v>
      </c>
      <c r="B37" s="186" t="s">
        <v>438</v>
      </c>
      <c r="C37" s="253">
        <v>5.4897757179999997</v>
      </c>
      <c r="D37" s="253">
        <v>5.5561704609999998</v>
      </c>
      <c r="E37" s="253">
        <v>5.5665854000000001</v>
      </c>
      <c r="F37" s="253">
        <v>5.3051954329999997</v>
      </c>
      <c r="G37" s="253">
        <v>5.4148031740000002</v>
      </c>
      <c r="H37" s="253">
        <v>5.613036213</v>
      </c>
      <c r="I37" s="253">
        <v>5.5604307469999998</v>
      </c>
      <c r="J37" s="253">
        <v>5.1959126109999998</v>
      </c>
      <c r="K37" s="253">
        <v>3.9763868800000002</v>
      </c>
      <c r="L37" s="253">
        <v>5.1329537409999997</v>
      </c>
      <c r="M37" s="253">
        <v>4.793174456</v>
      </c>
      <c r="N37" s="253">
        <v>4.818905934</v>
      </c>
      <c r="O37" s="253">
        <v>5.2118406129999997</v>
      </c>
      <c r="P37" s="253">
        <v>5.2849429749999999</v>
      </c>
      <c r="Q37" s="253">
        <v>5.1906306439999996</v>
      </c>
      <c r="R37" s="253">
        <v>4.8701073109999999</v>
      </c>
      <c r="S37" s="253">
        <v>4.6042151179999999</v>
      </c>
      <c r="T37" s="253">
        <v>4.6353776959999999</v>
      </c>
      <c r="U37" s="253">
        <v>5.074800529</v>
      </c>
      <c r="V37" s="253">
        <v>4.7441066989999996</v>
      </c>
      <c r="W37" s="253">
        <v>4.8249976119999998</v>
      </c>
      <c r="X37" s="253">
        <v>4.8373020889999996</v>
      </c>
      <c r="Y37" s="253">
        <v>4.6653179390000004</v>
      </c>
      <c r="Z37" s="253">
        <v>4.4868008570000004</v>
      </c>
      <c r="AA37" s="253">
        <v>4.3297598129999999</v>
      </c>
      <c r="AB37" s="253">
        <v>4.3591531400000001</v>
      </c>
      <c r="AC37" s="253">
        <v>4.4004808520000003</v>
      </c>
      <c r="AD37" s="253">
        <v>4.2149364269999996</v>
      </c>
      <c r="AE37" s="253">
        <v>4.5025700850000003</v>
      </c>
      <c r="AF37" s="253">
        <v>5.073605444</v>
      </c>
      <c r="AG37" s="253">
        <v>4.5979828850000004</v>
      </c>
      <c r="AH37" s="253">
        <v>4.5211774990000002</v>
      </c>
      <c r="AI37" s="253">
        <v>4.5978339549999996</v>
      </c>
      <c r="AJ37" s="253">
        <v>4.9945787509999997</v>
      </c>
      <c r="AK37" s="253">
        <v>4.7888944340000004</v>
      </c>
      <c r="AL37" s="253">
        <v>4.8047520390000003</v>
      </c>
      <c r="AM37" s="253">
        <v>4.7501494969999998</v>
      </c>
      <c r="AN37" s="253">
        <v>5.1308698499999998</v>
      </c>
      <c r="AO37" s="253">
        <v>5.0798780460000001</v>
      </c>
      <c r="AP37" s="253">
        <v>4.712142493</v>
      </c>
      <c r="AQ37" s="253">
        <v>5.5508520240000001</v>
      </c>
      <c r="AR37" s="253">
        <v>5.8209116740000004</v>
      </c>
      <c r="AS37" s="253">
        <v>6.3675321729999999</v>
      </c>
      <c r="AT37" s="253">
        <v>6.724400385</v>
      </c>
      <c r="AU37" s="253">
        <v>6.9039406720000001</v>
      </c>
      <c r="AV37" s="253">
        <v>7.5227159260000001</v>
      </c>
      <c r="AW37" s="253">
        <v>7.3612544700000004</v>
      </c>
      <c r="AX37" s="253">
        <v>7.0129698380000001</v>
      </c>
      <c r="AY37" s="253">
        <v>6.9138919999999997</v>
      </c>
      <c r="AZ37" s="253">
        <v>7.0986370000000001</v>
      </c>
      <c r="BA37" s="348">
        <v>7.1117720000000002</v>
      </c>
      <c r="BB37" s="348">
        <v>6.7484979999999997</v>
      </c>
      <c r="BC37" s="348">
        <v>6.601953</v>
      </c>
      <c r="BD37" s="348">
        <v>6.7017689999999996</v>
      </c>
      <c r="BE37" s="348">
        <v>6.7959930000000002</v>
      </c>
      <c r="BF37" s="348">
        <v>6.7005840000000001</v>
      </c>
      <c r="BG37" s="348">
        <v>6.6030720000000001</v>
      </c>
      <c r="BH37" s="348">
        <v>6.6401830000000004</v>
      </c>
      <c r="BI37" s="348">
        <v>6.2992660000000003</v>
      </c>
      <c r="BJ37" s="348">
        <v>6.3056289999999997</v>
      </c>
      <c r="BK37" s="348">
        <v>6.2987650000000004</v>
      </c>
      <c r="BL37" s="348">
        <v>6.4547790000000003</v>
      </c>
      <c r="BM37" s="348">
        <v>6.4634140000000002</v>
      </c>
      <c r="BN37" s="348">
        <v>6.1263059999999996</v>
      </c>
      <c r="BO37" s="348">
        <v>6.0128019999999998</v>
      </c>
      <c r="BP37" s="348">
        <v>6.145467</v>
      </c>
      <c r="BQ37" s="348">
        <v>6.2680920000000002</v>
      </c>
      <c r="BR37" s="348">
        <v>6.2002329999999999</v>
      </c>
      <c r="BS37" s="348">
        <v>6.1409770000000004</v>
      </c>
      <c r="BT37" s="348">
        <v>6.2286020000000004</v>
      </c>
      <c r="BU37" s="348">
        <v>5.9371349999999996</v>
      </c>
      <c r="BV37" s="348">
        <v>5.9927339999999996</v>
      </c>
    </row>
    <row r="38" spans="1:74" s="85" customFormat="1" ht="11.1" customHeight="1" x14ac:dyDescent="0.2">
      <c r="A38" s="84" t="s">
        <v>673</v>
      </c>
      <c r="B38" s="186" t="s">
        <v>439</v>
      </c>
      <c r="C38" s="253">
        <v>7.0905676599999996</v>
      </c>
      <c r="D38" s="253">
        <v>6.9850194569999999</v>
      </c>
      <c r="E38" s="253">
        <v>6.922733977</v>
      </c>
      <c r="F38" s="253">
        <v>6.1807968669999998</v>
      </c>
      <c r="G38" s="253">
        <v>6.0497829330000004</v>
      </c>
      <c r="H38" s="253">
        <v>5.9890818069999998</v>
      </c>
      <c r="I38" s="253">
        <v>6.3316232909999997</v>
      </c>
      <c r="J38" s="253">
        <v>7.3885039089999998</v>
      </c>
      <c r="K38" s="253">
        <v>6.7539959549999997</v>
      </c>
      <c r="L38" s="253">
        <v>6.0908687620000004</v>
      </c>
      <c r="M38" s="253">
        <v>6.55490073</v>
      </c>
      <c r="N38" s="253">
        <v>7.3707126900000004</v>
      </c>
      <c r="O38" s="253">
        <v>7.4848898090000002</v>
      </c>
      <c r="P38" s="253">
        <v>7.55094976</v>
      </c>
      <c r="Q38" s="253">
        <v>7.6844428489999999</v>
      </c>
      <c r="R38" s="253">
        <v>6.9207213169999999</v>
      </c>
      <c r="S38" s="253">
        <v>6.4213319330000003</v>
      </c>
      <c r="T38" s="253">
        <v>6.2404728330000001</v>
      </c>
      <c r="U38" s="253">
        <v>6.3567777589999999</v>
      </c>
      <c r="V38" s="253">
        <v>6.354418259</v>
      </c>
      <c r="W38" s="253">
        <v>6.3372388439999998</v>
      </c>
      <c r="X38" s="253">
        <v>6.5598488929999998</v>
      </c>
      <c r="Y38" s="253">
        <v>6.6880260949999997</v>
      </c>
      <c r="Z38" s="253">
        <v>7.5962778990000004</v>
      </c>
      <c r="AA38" s="253">
        <v>7.6384092849999998</v>
      </c>
      <c r="AB38" s="253">
        <v>7.2987912379999997</v>
      </c>
      <c r="AC38" s="253">
        <v>6.988428624</v>
      </c>
      <c r="AD38" s="253">
        <v>6.5295993570000004</v>
      </c>
      <c r="AE38" s="253">
        <v>6.0572283999999996</v>
      </c>
      <c r="AF38" s="253">
        <v>6.222940554</v>
      </c>
      <c r="AG38" s="253">
        <v>6.2236591350000001</v>
      </c>
      <c r="AH38" s="253">
        <v>5.8745971299999997</v>
      </c>
      <c r="AI38" s="253">
        <v>6.0630986240000002</v>
      </c>
      <c r="AJ38" s="253">
        <v>6.5249865180000004</v>
      </c>
      <c r="AK38" s="253">
        <v>6.9436884760000002</v>
      </c>
      <c r="AL38" s="253">
        <v>7.6081284629999999</v>
      </c>
      <c r="AM38" s="253">
        <v>8.4812943950000008</v>
      </c>
      <c r="AN38" s="253">
        <v>8.0838086770000004</v>
      </c>
      <c r="AO38" s="253">
        <v>8.2898293970000001</v>
      </c>
      <c r="AP38" s="253">
        <v>7.4055359740000002</v>
      </c>
      <c r="AQ38" s="253">
        <v>6.9801169390000002</v>
      </c>
      <c r="AR38" s="253">
        <v>7.3485283260000003</v>
      </c>
      <c r="AS38" s="253">
        <v>7.8353889429999999</v>
      </c>
      <c r="AT38" s="253">
        <v>7.6902637030000003</v>
      </c>
      <c r="AU38" s="253">
        <v>10.95224307</v>
      </c>
      <c r="AV38" s="253">
        <v>12.54826712</v>
      </c>
      <c r="AW38" s="253">
        <v>8.1222272869999994</v>
      </c>
      <c r="AX38" s="253">
        <v>8.6607360779999993</v>
      </c>
      <c r="AY38" s="253">
        <v>8.4418299999999995</v>
      </c>
      <c r="AZ38" s="253">
        <v>8.3330020000000005</v>
      </c>
      <c r="BA38" s="348">
        <v>8.3178820000000009</v>
      </c>
      <c r="BB38" s="348">
        <v>7.8900199999999998</v>
      </c>
      <c r="BC38" s="348">
        <v>7.6214570000000004</v>
      </c>
      <c r="BD38" s="348">
        <v>7.5981009999999998</v>
      </c>
      <c r="BE38" s="348">
        <v>7.7530150000000004</v>
      </c>
      <c r="BF38" s="348">
        <v>7.7324279999999996</v>
      </c>
      <c r="BG38" s="348">
        <v>7.8192659999999998</v>
      </c>
      <c r="BH38" s="348">
        <v>7.4556050000000003</v>
      </c>
      <c r="BI38" s="348">
        <v>7.6498739999999996</v>
      </c>
      <c r="BJ38" s="348">
        <v>7.8899140000000001</v>
      </c>
      <c r="BK38" s="348">
        <v>7.7221029999999997</v>
      </c>
      <c r="BL38" s="348">
        <v>7.4197470000000001</v>
      </c>
      <c r="BM38" s="348">
        <v>7.5310090000000001</v>
      </c>
      <c r="BN38" s="348">
        <v>7.1101749999999999</v>
      </c>
      <c r="BO38" s="348">
        <v>6.806724</v>
      </c>
      <c r="BP38" s="348">
        <v>6.9309940000000001</v>
      </c>
      <c r="BQ38" s="348">
        <v>6.9221050000000002</v>
      </c>
      <c r="BR38" s="348">
        <v>6.8702779999999999</v>
      </c>
      <c r="BS38" s="348">
        <v>6.6790469999999997</v>
      </c>
      <c r="BT38" s="348">
        <v>6.5732759999999999</v>
      </c>
      <c r="BU38" s="348">
        <v>6.7579010000000004</v>
      </c>
      <c r="BV38" s="348">
        <v>7.3297319999999999</v>
      </c>
    </row>
    <row r="39" spans="1:74" s="85" customFormat="1" ht="11.1" customHeight="1" x14ac:dyDescent="0.2">
      <c r="A39" s="84" t="s">
        <v>674</v>
      </c>
      <c r="B39" s="187" t="s">
        <v>413</v>
      </c>
      <c r="C39" s="209">
        <v>4.46</v>
      </c>
      <c r="D39" s="209">
        <v>4.8499999999999996</v>
      </c>
      <c r="E39" s="209">
        <v>4</v>
      </c>
      <c r="F39" s="209">
        <v>3.89</v>
      </c>
      <c r="G39" s="209">
        <v>3.8</v>
      </c>
      <c r="H39" s="209">
        <v>3.77</v>
      </c>
      <c r="I39" s="209">
        <v>3.75</v>
      </c>
      <c r="J39" s="209">
        <v>3.67</v>
      </c>
      <c r="K39" s="209">
        <v>3.75</v>
      </c>
      <c r="L39" s="209">
        <v>4.03</v>
      </c>
      <c r="M39" s="209">
        <v>4.51</v>
      </c>
      <c r="N39" s="209">
        <v>5.47</v>
      </c>
      <c r="O39" s="209">
        <v>5.0199999999999996</v>
      </c>
      <c r="P39" s="209">
        <v>4.62</v>
      </c>
      <c r="Q39" s="209">
        <v>4.3099999999999996</v>
      </c>
      <c r="R39" s="209">
        <v>3.99</v>
      </c>
      <c r="S39" s="209">
        <v>3.64</v>
      </c>
      <c r="T39" s="209">
        <v>3.55</v>
      </c>
      <c r="U39" s="209">
        <v>3.33</v>
      </c>
      <c r="V39" s="209">
        <v>3.18</v>
      </c>
      <c r="W39" s="209">
        <v>3.35</v>
      </c>
      <c r="X39" s="209">
        <v>3.43</v>
      </c>
      <c r="Y39" s="209">
        <v>3.86</v>
      </c>
      <c r="Z39" s="209">
        <v>3.84</v>
      </c>
      <c r="AA39" s="209">
        <v>3.7</v>
      </c>
      <c r="AB39" s="209">
        <v>3.58</v>
      </c>
      <c r="AC39" s="209">
        <v>3.38</v>
      </c>
      <c r="AD39" s="209">
        <v>2.99</v>
      </c>
      <c r="AE39" s="209">
        <v>2.9</v>
      </c>
      <c r="AF39" s="209">
        <v>2.71</v>
      </c>
      <c r="AG39" s="209">
        <v>2.57</v>
      </c>
      <c r="AH39" s="209">
        <v>2.84</v>
      </c>
      <c r="AI39" s="209">
        <v>3.29</v>
      </c>
      <c r="AJ39" s="209">
        <v>3.28</v>
      </c>
      <c r="AK39" s="209">
        <v>3.98</v>
      </c>
      <c r="AL39" s="209">
        <v>4.0999999999999996</v>
      </c>
      <c r="AM39" s="209">
        <v>4.07</v>
      </c>
      <c r="AN39" s="209">
        <v>9.33</v>
      </c>
      <c r="AO39" s="209">
        <v>4.4000000000000004</v>
      </c>
      <c r="AP39" s="209">
        <v>4</v>
      </c>
      <c r="AQ39" s="209">
        <v>4.12</v>
      </c>
      <c r="AR39" s="209">
        <v>4.1500000000000004</v>
      </c>
      <c r="AS39" s="209">
        <v>4.7300000000000004</v>
      </c>
      <c r="AT39" s="209">
        <v>5.01</v>
      </c>
      <c r="AU39" s="209">
        <v>5.57</v>
      </c>
      <c r="AV39" s="209">
        <v>6.84</v>
      </c>
      <c r="AW39" s="209">
        <v>7.03</v>
      </c>
      <c r="AX39" s="209">
        <v>6.74</v>
      </c>
      <c r="AY39" s="209">
        <v>5.5545920000000004</v>
      </c>
      <c r="AZ39" s="209">
        <v>6.22424</v>
      </c>
      <c r="BA39" s="350">
        <v>5.8982359999999998</v>
      </c>
      <c r="BB39" s="350">
        <v>5.3258900000000002</v>
      </c>
      <c r="BC39" s="350">
        <v>5.0442070000000001</v>
      </c>
      <c r="BD39" s="350">
        <v>4.8795089999999997</v>
      </c>
      <c r="BE39" s="350">
        <v>4.934043</v>
      </c>
      <c r="BF39" s="350">
        <v>4.9353210000000001</v>
      </c>
      <c r="BG39" s="350">
        <v>4.8675220000000001</v>
      </c>
      <c r="BH39" s="350">
        <v>4.8794199999999996</v>
      </c>
      <c r="BI39" s="350">
        <v>5.064908</v>
      </c>
      <c r="BJ39" s="350">
        <v>5.4510490000000003</v>
      </c>
      <c r="BK39" s="350">
        <v>5.4036239999999998</v>
      </c>
      <c r="BL39" s="350">
        <v>5.5125549999999999</v>
      </c>
      <c r="BM39" s="350">
        <v>5.1399480000000004</v>
      </c>
      <c r="BN39" s="350">
        <v>4.7870330000000001</v>
      </c>
      <c r="BO39" s="350">
        <v>4.5873520000000001</v>
      </c>
      <c r="BP39" s="350">
        <v>4.4683590000000004</v>
      </c>
      <c r="BQ39" s="350">
        <v>4.5337430000000003</v>
      </c>
      <c r="BR39" s="350">
        <v>4.5388460000000004</v>
      </c>
      <c r="BS39" s="350">
        <v>4.4889570000000001</v>
      </c>
      <c r="BT39" s="350">
        <v>4.6170030000000004</v>
      </c>
      <c r="BU39" s="350">
        <v>4.8629519999999999</v>
      </c>
      <c r="BV39" s="350">
        <v>5.3260149999999999</v>
      </c>
    </row>
    <row r="40" spans="1:74" s="269" customFormat="1" ht="12" customHeight="1" x14ac:dyDescent="0.2">
      <c r="A40" s="193"/>
      <c r="B40" s="754" t="s">
        <v>808</v>
      </c>
      <c r="C40" s="755"/>
      <c r="D40" s="755"/>
      <c r="E40" s="755"/>
      <c r="F40" s="755"/>
      <c r="G40" s="755"/>
      <c r="H40" s="755"/>
      <c r="I40" s="755"/>
      <c r="J40" s="755"/>
      <c r="K40" s="755"/>
      <c r="L40" s="755"/>
      <c r="M40" s="755"/>
      <c r="N40" s="755"/>
      <c r="O40" s="755"/>
      <c r="P40" s="755"/>
      <c r="Q40" s="755"/>
      <c r="AY40" s="470"/>
      <c r="AZ40" s="470"/>
      <c r="BA40" s="470"/>
      <c r="BB40" s="470"/>
      <c r="BC40" s="470"/>
      <c r="BD40" s="470"/>
      <c r="BE40" s="470"/>
      <c r="BF40" s="470"/>
      <c r="BG40" s="470"/>
      <c r="BH40" s="470"/>
      <c r="BI40" s="470"/>
      <c r="BJ40" s="470"/>
    </row>
    <row r="41" spans="1:74" s="409" customFormat="1" ht="12" customHeight="1" x14ac:dyDescent="0.2">
      <c r="A41" s="408"/>
      <c r="B41" s="775" t="str">
        <f>"Notes: "&amp;"EIA completed modeling and analysis for this report on " &amp;Dates!D2&amp;"."</f>
        <v>Notes: EIA completed modeling and analysis for this report on Thursday March 3, 2022.</v>
      </c>
      <c r="C41" s="797"/>
      <c r="D41" s="797"/>
      <c r="E41" s="797"/>
      <c r="F41" s="797"/>
      <c r="G41" s="797"/>
      <c r="H41" s="797"/>
      <c r="I41" s="797"/>
      <c r="J41" s="797"/>
      <c r="K41" s="797"/>
      <c r="L41" s="797"/>
      <c r="M41" s="797"/>
      <c r="N41" s="797"/>
      <c r="O41" s="797"/>
      <c r="P41" s="797"/>
      <c r="Q41" s="776"/>
      <c r="AY41" s="471"/>
      <c r="AZ41" s="471"/>
      <c r="BA41" s="471"/>
      <c r="BB41" s="471"/>
      <c r="BC41" s="471"/>
      <c r="BD41" s="471"/>
      <c r="BE41" s="471"/>
      <c r="BF41" s="471"/>
      <c r="BG41" s="471"/>
      <c r="BH41" s="471"/>
      <c r="BI41" s="471"/>
      <c r="BJ41" s="471"/>
    </row>
    <row r="42" spans="1:74" s="409" customFormat="1" ht="12" customHeight="1" x14ac:dyDescent="0.2">
      <c r="A42" s="408"/>
      <c r="B42" s="748" t="s">
        <v>351</v>
      </c>
      <c r="C42" s="747"/>
      <c r="D42" s="747"/>
      <c r="E42" s="747"/>
      <c r="F42" s="747"/>
      <c r="G42" s="747"/>
      <c r="H42" s="747"/>
      <c r="I42" s="747"/>
      <c r="J42" s="747"/>
      <c r="K42" s="747"/>
      <c r="L42" s="747"/>
      <c r="M42" s="747"/>
      <c r="N42" s="747"/>
      <c r="O42" s="747"/>
      <c r="P42" s="747"/>
      <c r="Q42" s="747"/>
      <c r="AY42" s="471"/>
      <c r="AZ42" s="471"/>
      <c r="BA42" s="471"/>
      <c r="BB42" s="471"/>
      <c r="BC42" s="471"/>
      <c r="BD42" s="595"/>
      <c r="BE42" s="595"/>
      <c r="BF42" s="595"/>
      <c r="BG42" s="595"/>
      <c r="BH42" s="471"/>
      <c r="BI42" s="471"/>
      <c r="BJ42" s="471"/>
    </row>
    <row r="43" spans="1:74" s="269" customFormat="1" ht="12" customHeight="1" x14ac:dyDescent="0.2">
      <c r="A43" s="193"/>
      <c r="B43" s="756" t="s">
        <v>127</v>
      </c>
      <c r="C43" s="755"/>
      <c r="D43" s="755"/>
      <c r="E43" s="755"/>
      <c r="F43" s="755"/>
      <c r="G43" s="755"/>
      <c r="H43" s="755"/>
      <c r="I43" s="755"/>
      <c r="J43" s="755"/>
      <c r="K43" s="755"/>
      <c r="L43" s="755"/>
      <c r="M43" s="755"/>
      <c r="N43" s="755"/>
      <c r="O43" s="755"/>
      <c r="P43" s="755"/>
      <c r="Q43" s="755"/>
      <c r="AY43" s="470"/>
      <c r="AZ43" s="470"/>
      <c r="BA43" s="470"/>
      <c r="BB43" s="470"/>
      <c r="BC43" s="470"/>
      <c r="BD43" s="594"/>
      <c r="BE43" s="594"/>
      <c r="BF43" s="594"/>
      <c r="BG43" s="594"/>
      <c r="BH43" s="470"/>
      <c r="BI43" s="470"/>
      <c r="BJ43" s="470"/>
    </row>
    <row r="44" spans="1:74" s="409" customFormat="1" ht="12" customHeight="1" x14ac:dyDescent="0.2">
      <c r="A44" s="408"/>
      <c r="B44" s="743" t="s">
        <v>858</v>
      </c>
      <c r="C44" s="740"/>
      <c r="D44" s="740"/>
      <c r="E44" s="740"/>
      <c r="F44" s="740"/>
      <c r="G44" s="740"/>
      <c r="H44" s="740"/>
      <c r="I44" s="740"/>
      <c r="J44" s="740"/>
      <c r="K44" s="740"/>
      <c r="L44" s="740"/>
      <c r="M44" s="740"/>
      <c r="N44" s="740"/>
      <c r="O44" s="740"/>
      <c r="P44" s="740"/>
      <c r="Q44" s="734"/>
      <c r="AY44" s="471"/>
      <c r="AZ44" s="471"/>
      <c r="BA44" s="471"/>
      <c r="BB44" s="471"/>
      <c r="BC44" s="471"/>
      <c r="BD44" s="595"/>
      <c r="BE44" s="595"/>
      <c r="BF44" s="595"/>
      <c r="BG44" s="595"/>
      <c r="BH44" s="471"/>
      <c r="BI44" s="471"/>
      <c r="BJ44" s="471"/>
    </row>
    <row r="45" spans="1:74" s="409" customFormat="1" ht="12" customHeight="1" x14ac:dyDescent="0.2">
      <c r="A45" s="408"/>
      <c r="B45" s="793" t="s">
        <v>859</v>
      </c>
      <c r="C45" s="734"/>
      <c r="D45" s="734"/>
      <c r="E45" s="734"/>
      <c r="F45" s="734"/>
      <c r="G45" s="734"/>
      <c r="H45" s="734"/>
      <c r="I45" s="734"/>
      <c r="J45" s="734"/>
      <c r="K45" s="734"/>
      <c r="L45" s="734"/>
      <c r="M45" s="734"/>
      <c r="N45" s="734"/>
      <c r="O45" s="734"/>
      <c r="P45" s="734"/>
      <c r="Q45" s="734"/>
      <c r="AY45" s="471"/>
      <c r="AZ45" s="471"/>
      <c r="BA45" s="471"/>
      <c r="BB45" s="471"/>
      <c r="BC45" s="471"/>
      <c r="BD45" s="595"/>
      <c r="BE45" s="595"/>
      <c r="BF45" s="595"/>
      <c r="BG45" s="595"/>
      <c r="BH45" s="471"/>
      <c r="BI45" s="471"/>
      <c r="BJ45" s="471"/>
    </row>
    <row r="46" spans="1:74" s="409" customFormat="1" ht="12" customHeight="1" x14ac:dyDescent="0.2">
      <c r="A46" s="410"/>
      <c r="B46" s="741" t="s">
        <v>860</v>
      </c>
      <c r="C46" s="740"/>
      <c r="D46" s="740"/>
      <c r="E46" s="740"/>
      <c r="F46" s="740"/>
      <c r="G46" s="740"/>
      <c r="H46" s="740"/>
      <c r="I46" s="740"/>
      <c r="J46" s="740"/>
      <c r="K46" s="740"/>
      <c r="L46" s="740"/>
      <c r="M46" s="740"/>
      <c r="N46" s="740"/>
      <c r="O46" s="740"/>
      <c r="P46" s="740"/>
      <c r="Q46" s="734"/>
      <c r="AY46" s="471"/>
      <c r="AZ46" s="471"/>
      <c r="BA46" s="471"/>
      <c r="BB46" s="471"/>
      <c r="BC46" s="471"/>
      <c r="BD46" s="595"/>
      <c r="BE46" s="595"/>
      <c r="BF46" s="595"/>
      <c r="BG46" s="595"/>
      <c r="BH46" s="471"/>
      <c r="BI46" s="471"/>
      <c r="BJ46" s="471"/>
    </row>
    <row r="47" spans="1:74" s="409" customFormat="1" ht="12" customHeight="1" x14ac:dyDescent="0.2">
      <c r="A47" s="410"/>
      <c r="B47" s="766" t="s">
        <v>176</v>
      </c>
      <c r="C47" s="734"/>
      <c r="D47" s="734"/>
      <c r="E47" s="734"/>
      <c r="F47" s="734"/>
      <c r="G47" s="734"/>
      <c r="H47" s="734"/>
      <c r="I47" s="734"/>
      <c r="J47" s="734"/>
      <c r="K47" s="734"/>
      <c r="L47" s="734"/>
      <c r="M47" s="734"/>
      <c r="N47" s="734"/>
      <c r="O47" s="734"/>
      <c r="P47" s="734"/>
      <c r="Q47" s="734"/>
      <c r="AY47" s="471"/>
      <c r="AZ47" s="471"/>
      <c r="BA47" s="471"/>
      <c r="BB47" s="471"/>
      <c r="BC47" s="471"/>
      <c r="BD47" s="595"/>
      <c r="BE47" s="595"/>
      <c r="BF47" s="595"/>
      <c r="BG47" s="595"/>
      <c r="BH47" s="471"/>
      <c r="BI47" s="471"/>
      <c r="BJ47" s="471"/>
    </row>
    <row r="48" spans="1:74" s="409" customFormat="1" ht="12" customHeight="1" x14ac:dyDescent="0.2">
      <c r="A48" s="410"/>
      <c r="B48" s="743" t="s">
        <v>831</v>
      </c>
      <c r="C48" s="744"/>
      <c r="D48" s="744"/>
      <c r="E48" s="744"/>
      <c r="F48" s="744"/>
      <c r="G48" s="744"/>
      <c r="H48" s="744"/>
      <c r="I48" s="744"/>
      <c r="J48" s="744"/>
      <c r="K48" s="744"/>
      <c r="L48" s="744"/>
      <c r="M48" s="744"/>
      <c r="N48" s="744"/>
      <c r="O48" s="744"/>
      <c r="P48" s="744"/>
      <c r="Q48" s="734"/>
      <c r="AY48" s="471"/>
      <c r="AZ48" s="471"/>
      <c r="BA48" s="471"/>
      <c r="BB48" s="471"/>
      <c r="BC48" s="471"/>
      <c r="BD48" s="595"/>
      <c r="BE48" s="595"/>
      <c r="BF48" s="595"/>
      <c r="BG48" s="595"/>
      <c r="BH48" s="471"/>
      <c r="BI48" s="471"/>
      <c r="BJ48" s="471"/>
    </row>
    <row r="49" spans="1:74" s="411" customFormat="1" ht="12" customHeight="1" x14ac:dyDescent="0.2">
      <c r="A49" s="393"/>
      <c r="B49" s="763" t="s">
        <v>1361</v>
      </c>
      <c r="C49" s="734"/>
      <c r="D49" s="734"/>
      <c r="E49" s="734"/>
      <c r="F49" s="734"/>
      <c r="G49" s="734"/>
      <c r="H49" s="734"/>
      <c r="I49" s="734"/>
      <c r="J49" s="734"/>
      <c r="K49" s="734"/>
      <c r="L49" s="734"/>
      <c r="M49" s="734"/>
      <c r="N49" s="734"/>
      <c r="O49" s="734"/>
      <c r="P49" s="734"/>
      <c r="Q49" s="734"/>
      <c r="AY49" s="472"/>
      <c r="AZ49" s="472"/>
      <c r="BA49" s="472"/>
      <c r="BB49" s="472"/>
      <c r="BC49" s="472"/>
      <c r="BD49" s="596"/>
      <c r="BE49" s="596"/>
      <c r="BF49" s="596"/>
      <c r="BG49" s="596"/>
      <c r="BH49" s="472"/>
      <c r="BI49" s="472"/>
      <c r="BJ49" s="472"/>
    </row>
    <row r="50" spans="1:74" x14ac:dyDescent="0.2">
      <c r="BK50" s="354"/>
      <c r="BL50" s="354"/>
      <c r="BM50" s="354"/>
      <c r="BN50" s="354"/>
      <c r="BO50" s="354"/>
      <c r="BP50" s="354"/>
      <c r="BQ50" s="354"/>
      <c r="BR50" s="354"/>
      <c r="BS50" s="354"/>
      <c r="BT50" s="354"/>
      <c r="BU50" s="354"/>
      <c r="BV50" s="354"/>
    </row>
    <row r="51" spans="1:74" x14ac:dyDescent="0.2">
      <c r="BK51" s="354"/>
      <c r="BL51" s="354"/>
      <c r="BM51" s="354"/>
      <c r="BN51" s="354"/>
      <c r="BO51" s="354"/>
      <c r="BP51" s="354"/>
      <c r="BQ51" s="354"/>
      <c r="BR51" s="354"/>
      <c r="BS51" s="354"/>
      <c r="BT51" s="354"/>
      <c r="BU51" s="354"/>
      <c r="BV51" s="354"/>
    </row>
    <row r="52" spans="1:74" x14ac:dyDescent="0.2">
      <c r="BK52" s="354"/>
      <c r="BL52" s="354"/>
      <c r="BM52" s="354"/>
      <c r="BN52" s="354"/>
      <c r="BO52" s="354"/>
      <c r="BP52" s="354"/>
      <c r="BQ52" s="354"/>
      <c r="BR52" s="354"/>
      <c r="BS52" s="354"/>
      <c r="BT52" s="354"/>
      <c r="BU52" s="354"/>
      <c r="BV52" s="354"/>
    </row>
    <row r="53" spans="1:74" x14ac:dyDescent="0.2">
      <c r="BK53" s="354"/>
      <c r="BL53" s="354"/>
      <c r="BM53" s="354"/>
      <c r="BN53" s="354"/>
      <c r="BO53" s="354"/>
      <c r="BP53" s="354"/>
      <c r="BQ53" s="354"/>
      <c r="BR53" s="354"/>
      <c r="BS53" s="354"/>
      <c r="BT53" s="354"/>
      <c r="BU53" s="354"/>
      <c r="BV53" s="354"/>
    </row>
    <row r="54" spans="1:74" x14ac:dyDescent="0.2">
      <c r="BK54" s="354"/>
      <c r="BL54" s="354"/>
      <c r="BM54" s="354"/>
      <c r="BN54" s="354"/>
      <c r="BO54" s="354"/>
      <c r="BP54" s="354"/>
      <c r="BQ54" s="354"/>
      <c r="BR54" s="354"/>
      <c r="BS54" s="354"/>
      <c r="BT54" s="354"/>
      <c r="BU54" s="354"/>
      <c r="BV54" s="354"/>
    </row>
    <row r="55" spans="1:74" x14ac:dyDescent="0.2">
      <c r="BK55" s="354"/>
      <c r="BL55" s="354"/>
      <c r="BM55" s="354"/>
      <c r="BN55" s="354"/>
      <c r="BO55" s="354"/>
      <c r="BP55" s="354"/>
      <c r="BQ55" s="354"/>
      <c r="BR55" s="354"/>
      <c r="BS55" s="354"/>
      <c r="BT55" s="354"/>
      <c r="BU55" s="354"/>
      <c r="BV55" s="354"/>
    </row>
    <row r="56" spans="1:74" x14ac:dyDescent="0.2">
      <c r="BK56" s="354"/>
      <c r="BL56" s="354"/>
      <c r="BM56" s="354"/>
      <c r="BN56" s="354"/>
      <c r="BO56" s="354"/>
      <c r="BP56" s="354"/>
      <c r="BQ56" s="354"/>
      <c r="BR56" s="354"/>
      <c r="BS56" s="354"/>
      <c r="BT56" s="354"/>
      <c r="BU56" s="354"/>
      <c r="BV56" s="354"/>
    </row>
    <row r="57" spans="1:74" x14ac:dyDescent="0.2">
      <c r="BK57" s="354"/>
      <c r="BL57" s="354"/>
      <c r="BM57" s="354"/>
      <c r="BN57" s="354"/>
      <c r="BO57" s="354"/>
      <c r="BP57" s="354"/>
      <c r="BQ57" s="354"/>
      <c r="BR57" s="354"/>
      <c r="BS57" s="354"/>
      <c r="BT57" s="354"/>
      <c r="BU57" s="354"/>
      <c r="BV57" s="354"/>
    </row>
    <row r="58" spans="1:74" x14ac:dyDescent="0.2">
      <c r="BK58" s="354"/>
      <c r="BL58" s="354"/>
      <c r="BM58" s="354"/>
      <c r="BN58" s="354"/>
      <c r="BO58" s="354"/>
      <c r="BP58" s="354"/>
      <c r="BQ58" s="354"/>
      <c r="BR58" s="354"/>
      <c r="BS58" s="354"/>
      <c r="BT58" s="354"/>
      <c r="BU58" s="354"/>
      <c r="BV58" s="354"/>
    </row>
    <row r="59" spans="1:74" x14ac:dyDescent="0.2">
      <c r="BK59" s="354"/>
      <c r="BL59" s="354"/>
      <c r="BM59" s="354"/>
      <c r="BN59" s="354"/>
      <c r="BO59" s="354"/>
      <c r="BP59" s="354"/>
      <c r="BQ59" s="354"/>
      <c r="BR59" s="354"/>
      <c r="BS59" s="354"/>
      <c r="BT59" s="354"/>
      <c r="BU59" s="354"/>
      <c r="BV59" s="354"/>
    </row>
    <row r="60" spans="1:74" x14ac:dyDescent="0.2">
      <c r="BK60" s="354"/>
      <c r="BL60" s="354"/>
      <c r="BM60" s="354"/>
      <c r="BN60" s="354"/>
      <c r="BO60" s="354"/>
      <c r="BP60" s="354"/>
      <c r="BQ60" s="354"/>
      <c r="BR60" s="354"/>
      <c r="BS60" s="354"/>
      <c r="BT60" s="354"/>
      <c r="BU60" s="354"/>
      <c r="BV60" s="354"/>
    </row>
    <row r="61" spans="1:74" x14ac:dyDescent="0.2">
      <c r="BK61" s="354"/>
      <c r="BL61" s="354"/>
      <c r="BM61" s="354"/>
      <c r="BN61" s="354"/>
      <c r="BO61" s="354"/>
      <c r="BP61" s="354"/>
      <c r="BQ61" s="354"/>
      <c r="BR61" s="354"/>
      <c r="BS61" s="354"/>
      <c r="BT61" s="354"/>
      <c r="BU61" s="354"/>
      <c r="BV61" s="354"/>
    </row>
    <row r="62" spans="1:74" x14ac:dyDescent="0.2">
      <c r="BK62" s="354"/>
      <c r="BL62" s="354"/>
      <c r="BM62" s="354"/>
      <c r="BN62" s="354"/>
      <c r="BO62" s="354"/>
      <c r="BP62" s="354"/>
      <c r="BQ62" s="354"/>
      <c r="BR62" s="354"/>
      <c r="BS62" s="354"/>
      <c r="BT62" s="354"/>
      <c r="BU62" s="354"/>
      <c r="BV62" s="354"/>
    </row>
    <row r="63" spans="1:74" x14ac:dyDescent="0.2">
      <c r="BK63" s="354"/>
      <c r="BL63" s="354"/>
      <c r="BM63" s="354"/>
      <c r="BN63" s="354"/>
      <c r="BO63" s="354"/>
      <c r="BP63" s="354"/>
      <c r="BQ63" s="354"/>
      <c r="BR63" s="354"/>
      <c r="BS63" s="354"/>
      <c r="BT63" s="354"/>
      <c r="BU63" s="354"/>
      <c r="BV63" s="354"/>
    </row>
    <row r="64" spans="1:74" x14ac:dyDescent="0.2">
      <c r="BK64" s="354"/>
      <c r="BL64" s="354"/>
      <c r="BM64" s="354"/>
      <c r="BN64" s="354"/>
      <c r="BO64" s="354"/>
      <c r="BP64" s="354"/>
      <c r="BQ64" s="354"/>
      <c r="BR64" s="354"/>
      <c r="BS64" s="354"/>
      <c r="BT64" s="354"/>
      <c r="BU64" s="354"/>
      <c r="BV64" s="354"/>
    </row>
    <row r="65" spans="63:74" x14ac:dyDescent="0.2">
      <c r="BK65" s="354"/>
      <c r="BL65" s="354"/>
      <c r="BM65" s="354"/>
      <c r="BN65" s="354"/>
      <c r="BO65" s="354"/>
      <c r="BP65" s="354"/>
      <c r="BQ65" s="354"/>
      <c r="BR65" s="354"/>
      <c r="BS65" s="354"/>
      <c r="BT65" s="354"/>
      <c r="BU65" s="354"/>
      <c r="BV65" s="354"/>
    </row>
    <row r="66" spans="63:74" x14ac:dyDescent="0.2">
      <c r="BK66" s="354"/>
      <c r="BL66" s="354"/>
      <c r="BM66" s="354"/>
      <c r="BN66" s="354"/>
      <c r="BO66" s="354"/>
      <c r="BP66" s="354"/>
      <c r="BQ66" s="354"/>
      <c r="BR66" s="354"/>
      <c r="BS66" s="354"/>
      <c r="BT66" s="354"/>
      <c r="BU66" s="354"/>
      <c r="BV66" s="354"/>
    </row>
    <row r="67" spans="63:74" x14ac:dyDescent="0.2">
      <c r="BK67" s="354"/>
      <c r="BL67" s="354"/>
      <c r="BM67" s="354"/>
      <c r="BN67" s="354"/>
      <c r="BO67" s="354"/>
      <c r="BP67" s="354"/>
      <c r="BQ67" s="354"/>
      <c r="BR67" s="354"/>
      <c r="BS67" s="354"/>
      <c r="BT67" s="354"/>
      <c r="BU67" s="354"/>
      <c r="BV67" s="354"/>
    </row>
    <row r="68" spans="63:74" x14ac:dyDescent="0.2">
      <c r="BK68" s="354"/>
      <c r="BL68" s="354"/>
      <c r="BM68" s="354"/>
      <c r="BN68" s="354"/>
      <c r="BO68" s="354"/>
      <c r="BP68" s="354"/>
      <c r="BQ68" s="354"/>
      <c r="BR68" s="354"/>
      <c r="BS68" s="354"/>
      <c r="BT68" s="354"/>
      <c r="BU68" s="354"/>
      <c r="BV68" s="354"/>
    </row>
    <row r="69" spans="63:74" x14ac:dyDescent="0.2">
      <c r="BK69" s="354"/>
      <c r="BL69" s="354"/>
      <c r="BM69" s="354"/>
      <c r="BN69" s="354"/>
      <c r="BO69" s="354"/>
      <c r="BP69" s="354"/>
      <c r="BQ69" s="354"/>
      <c r="BR69" s="354"/>
      <c r="BS69" s="354"/>
      <c r="BT69" s="354"/>
      <c r="BU69" s="354"/>
      <c r="BV69" s="354"/>
    </row>
    <row r="70" spans="63:74" x14ac:dyDescent="0.2">
      <c r="BK70" s="354"/>
      <c r="BL70" s="354"/>
      <c r="BM70" s="354"/>
      <c r="BN70" s="354"/>
      <c r="BO70" s="354"/>
      <c r="BP70" s="354"/>
      <c r="BQ70" s="354"/>
      <c r="BR70" s="354"/>
      <c r="BS70" s="354"/>
      <c r="BT70" s="354"/>
      <c r="BU70" s="354"/>
      <c r="BV70" s="354"/>
    </row>
    <row r="71" spans="63:74" x14ac:dyDescent="0.2">
      <c r="BK71" s="354"/>
      <c r="BL71" s="354"/>
      <c r="BM71" s="354"/>
      <c r="BN71" s="354"/>
      <c r="BO71" s="354"/>
      <c r="BP71" s="354"/>
      <c r="BQ71" s="354"/>
      <c r="BR71" s="354"/>
      <c r="BS71" s="354"/>
      <c r="BT71" s="354"/>
      <c r="BU71" s="354"/>
      <c r="BV71" s="354"/>
    </row>
    <row r="72" spans="63:74" x14ac:dyDescent="0.2">
      <c r="BK72" s="354"/>
      <c r="BL72" s="354"/>
      <c r="BM72" s="354"/>
      <c r="BN72" s="354"/>
      <c r="BO72" s="354"/>
      <c r="BP72" s="354"/>
      <c r="BQ72" s="354"/>
      <c r="BR72" s="354"/>
      <c r="BS72" s="354"/>
      <c r="BT72" s="354"/>
      <c r="BU72" s="354"/>
      <c r="BV72" s="354"/>
    </row>
    <row r="73" spans="63:74" x14ac:dyDescent="0.2">
      <c r="BK73" s="354"/>
      <c r="BL73" s="354"/>
      <c r="BM73" s="354"/>
      <c r="BN73" s="354"/>
      <c r="BO73" s="354"/>
      <c r="BP73" s="354"/>
      <c r="BQ73" s="354"/>
      <c r="BR73" s="354"/>
      <c r="BS73" s="354"/>
      <c r="BT73" s="354"/>
      <c r="BU73" s="354"/>
      <c r="BV73" s="354"/>
    </row>
    <row r="74" spans="63:74" x14ac:dyDescent="0.2">
      <c r="BK74" s="354"/>
      <c r="BL74" s="354"/>
      <c r="BM74" s="354"/>
      <c r="BN74" s="354"/>
      <c r="BO74" s="354"/>
      <c r="BP74" s="354"/>
      <c r="BQ74" s="354"/>
      <c r="BR74" s="354"/>
      <c r="BS74" s="354"/>
      <c r="BT74" s="354"/>
      <c r="BU74" s="354"/>
      <c r="BV74" s="354"/>
    </row>
    <row r="75" spans="63:74" x14ac:dyDescent="0.2">
      <c r="BK75" s="354"/>
      <c r="BL75" s="354"/>
      <c r="BM75" s="354"/>
      <c r="BN75" s="354"/>
      <c r="BO75" s="354"/>
      <c r="BP75" s="354"/>
      <c r="BQ75" s="354"/>
      <c r="BR75" s="354"/>
      <c r="BS75" s="354"/>
      <c r="BT75" s="354"/>
      <c r="BU75" s="354"/>
      <c r="BV75" s="354"/>
    </row>
    <row r="76" spans="63:74" x14ac:dyDescent="0.2">
      <c r="BK76" s="354"/>
      <c r="BL76" s="354"/>
      <c r="BM76" s="354"/>
      <c r="BN76" s="354"/>
      <c r="BO76" s="354"/>
      <c r="BP76" s="354"/>
      <c r="BQ76" s="354"/>
      <c r="BR76" s="354"/>
      <c r="BS76" s="354"/>
      <c r="BT76" s="354"/>
      <c r="BU76" s="354"/>
      <c r="BV76" s="354"/>
    </row>
    <row r="77" spans="63:74" x14ac:dyDescent="0.2">
      <c r="BK77" s="354"/>
      <c r="BL77" s="354"/>
      <c r="BM77" s="354"/>
      <c r="BN77" s="354"/>
      <c r="BO77" s="354"/>
      <c r="BP77" s="354"/>
      <c r="BQ77" s="354"/>
      <c r="BR77" s="354"/>
      <c r="BS77" s="354"/>
      <c r="BT77" s="354"/>
      <c r="BU77" s="354"/>
      <c r="BV77" s="354"/>
    </row>
    <row r="78" spans="63:74" x14ac:dyDescent="0.2">
      <c r="BK78" s="354"/>
      <c r="BL78" s="354"/>
      <c r="BM78" s="354"/>
      <c r="BN78" s="354"/>
      <c r="BO78" s="354"/>
      <c r="BP78" s="354"/>
      <c r="BQ78" s="354"/>
      <c r="BR78" s="354"/>
      <c r="BS78" s="354"/>
      <c r="BT78" s="354"/>
      <c r="BU78" s="354"/>
      <c r="BV78" s="354"/>
    </row>
    <row r="79" spans="63:74" x14ac:dyDescent="0.2">
      <c r="BK79" s="354"/>
      <c r="BL79" s="354"/>
      <c r="BM79" s="354"/>
      <c r="BN79" s="354"/>
      <c r="BO79" s="354"/>
      <c r="BP79" s="354"/>
      <c r="BQ79" s="354"/>
      <c r="BR79" s="354"/>
      <c r="BS79" s="354"/>
      <c r="BT79" s="354"/>
      <c r="BU79" s="354"/>
      <c r="BV79" s="354"/>
    </row>
    <row r="80" spans="63:74" x14ac:dyDescent="0.2">
      <c r="BK80" s="354"/>
      <c r="BL80" s="354"/>
      <c r="BM80" s="354"/>
      <c r="BN80" s="354"/>
      <c r="BO80" s="354"/>
      <c r="BP80" s="354"/>
      <c r="BQ80" s="354"/>
      <c r="BR80" s="354"/>
      <c r="BS80" s="354"/>
      <c r="BT80" s="354"/>
      <c r="BU80" s="354"/>
      <c r="BV80" s="354"/>
    </row>
    <row r="81" spans="63:74" x14ac:dyDescent="0.2">
      <c r="BK81" s="354"/>
      <c r="BL81" s="354"/>
      <c r="BM81" s="354"/>
      <c r="BN81" s="354"/>
      <c r="BO81" s="354"/>
      <c r="BP81" s="354"/>
      <c r="BQ81" s="354"/>
      <c r="BR81" s="354"/>
      <c r="BS81" s="354"/>
      <c r="BT81" s="354"/>
      <c r="BU81" s="354"/>
      <c r="BV81" s="354"/>
    </row>
    <row r="82" spans="63:74" x14ac:dyDescent="0.2">
      <c r="BK82" s="354"/>
      <c r="BL82" s="354"/>
      <c r="BM82" s="354"/>
      <c r="BN82" s="354"/>
      <c r="BO82" s="354"/>
      <c r="BP82" s="354"/>
      <c r="BQ82" s="354"/>
      <c r="BR82" s="354"/>
      <c r="BS82" s="354"/>
      <c r="BT82" s="354"/>
      <c r="BU82" s="354"/>
      <c r="BV82" s="354"/>
    </row>
    <row r="83" spans="63:74" x14ac:dyDescent="0.2">
      <c r="BK83" s="354"/>
      <c r="BL83" s="354"/>
      <c r="BM83" s="354"/>
      <c r="BN83" s="354"/>
      <c r="BO83" s="354"/>
      <c r="BP83" s="354"/>
      <c r="BQ83" s="354"/>
      <c r="BR83" s="354"/>
      <c r="BS83" s="354"/>
      <c r="BT83" s="354"/>
      <c r="BU83" s="354"/>
      <c r="BV83" s="354"/>
    </row>
    <row r="84" spans="63:74" x14ac:dyDescent="0.2">
      <c r="BK84" s="354"/>
      <c r="BL84" s="354"/>
      <c r="BM84" s="354"/>
      <c r="BN84" s="354"/>
      <c r="BO84" s="354"/>
      <c r="BP84" s="354"/>
      <c r="BQ84" s="354"/>
      <c r="BR84" s="354"/>
      <c r="BS84" s="354"/>
      <c r="BT84" s="354"/>
      <c r="BU84" s="354"/>
      <c r="BV84" s="354"/>
    </row>
    <row r="85" spans="63:74" x14ac:dyDescent="0.2">
      <c r="BK85" s="354"/>
      <c r="BL85" s="354"/>
      <c r="BM85" s="354"/>
      <c r="BN85" s="354"/>
      <c r="BO85" s="354"/>
      <c r="BP85" s="354"/>
      <c r="BQ85" s="354"/>
      <c r="BR85" s="354"/>
      <c r="BS85" s="354"/>
      <c r="BT85" s="354"/>
      <c r="BU85" s="354"/>
      <c r="BV85" s="354"/>
    </row>
    <row r="86" spans="63:74" x14ac:dyDescent="0.2">
      <c r="BK86" s="354"/>
      <c r="BL86" s="354"/>
      <c r="BM86" s="354"/>
      <c r="BN86" s="354"/>
      <c r="BO86" s="354"/>
      <c r="BP86" s="354"/>
      <c r="BQ86" s="354"/>
      <c r="BR86" s="354"/>
      <c r="BS86" s="354"/>
      <c r="BT86" s="354"/>
      <c r="BU86" s="354"/>
      <c r="BV86" s="354"/>
    </row>
    <row r="87" spans="63:74" x14ac:dyDescent="0.2">
      <c r="BK87" s="354"/>
      <c r="BL87" s="354"/>
      <c r="BM87" s="354"/>
      <c r="BN87" s="354"/>
      <c r="BO87" s="354"/>
      <c r="BP87" s="354"/>
      <c r="BQ87" s="354"/>
      <c r="BR87" s="354"/>
      <c r="BS87" s="354"/>
      <c r="BT87" s="354"/>
      <c r="BU87" s="354"/>
      <c r="BV87" s="354"/>
    </row>
    <row r="88" spans="63:74" x14ac:dyDescent="0.2">
      <c r="BK88" s="354"/>
      <c r="BL88" s="354"/>
      <c r="BM88" s="354"/>
      <c r="BN88" s="354"/>
      <c r="BO88" s="354"/>
      <c r="BP88" s="354"/>
      <c r="BQ88" s="354"/>
      <c r="BR88" s="354"/>
      <c r="BS88" s="354"/>
      <c r="BT88" s="354"/>
      <c r="BU88" s="354"/>
      <c r="BV88" s="354"/>
    </row>
    <row r="89" spans="63:74" x14ac:dyDescent="0.2">
      <c r="BK89" s="354"/>
      <c r="BL89" s="354"/>
      <c r="BM89" s="354"/>
      <c r="BN89" s="354"/>
      <c r="BO89" s="354"/>
      <c r="BP89" s="354"/>
      <c r="BQ89" s="354"/>
      <c r="BR89" s="354"/>
      <c r="BS89" s="354"/>
      <c r="BT89" s="354"/>
      <c r="BU89" s="354"/>
      <c r="BV89" s="354"/>
    </row>
    <row r="90" spans="63:74" x14ac:dyDescent="0.2">
      <c r="BK90" s="354"/>
      <c r="BL90" s="354"/>
      <c r="BM90" s="354"/>
      <c r="BN90" s="354"/>
      <c r="BO90" s="354"/>
      <c r="BP90" s="354"/>
      <c r="BQ90" s="354"/>
      <c r="BR90" s="354"/>
      <c r="BS90" s="354"/>
      <c r="BT90" s="354"/>
      <c r="BU90" s="354"/>
      <c r="BV90" s="354"/>
    </row>
    <row r="91" spans="63:74" x14ac:dyDescent="0.2">
      <c r="BK91" s="354"/>
      <c r="BL91" s="354"/>
      <c r="BM91" s="354"/>
      <c r="BN91" s="354"/>
      <c r="BO91" s="354"/>
      <c r="BP91" s="354"/>
      <c r="BQ91" s="354"/>
      <c r="BR91" s="354"/>
      <c r="BS91" s="354"/>
      <c r="BT91" s="354"/>
      <c r="BU91" s="354"/>
      <c r="BV91" s="354"/>
    </row>
    <row r="92" spans="63:74" x14ac:dyDescent="0.2">
      <c r="BK92" s="354"/>
      <c r="BL92" s="354"/>
      <c r="BM92" s="354"/>
      <c r="BN92" s="354"/>
      <c r="BO92" s="354"/>
      <c r="BP92" s="354"/>
      <c r="BQ92" s="354"/>
      <c r="BR92" s="354"/>
      <c r="BS92" s="354"/>
      <c r="BT92" s="354"/>
      <c r="BU92" s="354"/>
      <c r="BV92" s="354"/>
    </row>
    <row r="93" spans="63:74" x14ac:dyDescent="0.2">
      <c r="BK93" s="354"/>
      <c r="BL93" s="354"/>
      <c r="BM93" s="354"/>
      <c r="BN93" s="354"/>
      <c r="BO93" s="354"/>
      <c r="BP93" s="354"/>
      <c r="BQ93" s="354"/>
      <c r="BR93" s="354"/>
      <c r="BS93" s="354"/>
      <c r="BT93" s="354"/>
      <c r="BU93" s="354"/>
      <c r="BV93" s="354"/>
    </row>
    <row r="94" spans="63:74" x14ac:dyDescent="0.2">
      <c r="BK94" s="354"/>
      <c r="BL94" s="354"/>
      <c r="BM94" s="354"/>
      <c r="BN94" s="354"/>
      <c r="BO94" s="354"/>
      <c r="BP94" s="354"/>
      <c r="BQ94" s="354"/>
      <c r="BR94" s="354"/>
      <c r="BS94" s="354"/>
      <c r="BT94" s="354"/>
      <c r="BU94" s="354"/>
      <c r="BV94" s="354"/>
    </row>
    <row r="95" spans="63:74" x14ac:dyDescent="0.2">
      <c r="BK95" s="354"/>
      <c r="BL95" s="354"/>
      <c r="BM95" s="354"/>
      <c r="BN95" s="354"/>
      <c r="BO95" s="354"/>
      <c r="BP95" s="354"/>
      <c r="BQ95" s="354"/>
      <c r="BR95" s="354"/>
      <c r="BS95" s="354"/>
      <c r="BT95" s="354"/>
      <c r="BU95" s="354"/>
      <c r="BV95" s="354"/>
    </row>
    <row r="96" spans="63:74" x14ac:dyDescent="0.2">
      <c r="BK96" s="354"/>
      <c r="BL96" s="354"/>
      <c r="BM96" s="354"/>
      <c r="BN96" s="354"/>
      <c r="BO96" s="354"/>
      <c r="BP96" s="354"/>
      <c r="BQ96" s="354"/>
      <c r="BR96" s="354"/>
      <c r="BS96" s="354"/>
      <c r="BT96" s="354"/>
      <c r="BU96" s="354"/>
      <c r="BV96" s="354"/>
    </row>
    <row r="97" spans="63:74" x14ac:dyDescent="0.2">
      <c r="BK97" s="354"/>
      <c r="BL97" s="354"/>
      <c r="BM97" s="354"/>
      <c r="BN97" s="354"/>
      <c r="BO97" s="354"/>
      <c r="BP97" s="354"/>
      <c r="BQ97" s="354"/>
      <c r="BR97" s="354"/>
      <c r="BS97" s="354"/>
      <c r="BT97" s="354"/>
      <c r="BU97" s="354"/>
      <c r="BV97" s="354"/>
    </row>
    <row r="98" spans="63:74" x14ac:dyDescent="0.2">
      <c r="BK98" s="354"/>
      <c r="BL98" s="354"/>
      <c r="BM98" s="354"/>
      <c r="BN98" s="354"/>
      <c r="BO98" s="354"/>
      <c r="BP98" s="354"/>
      <c r="BQ98" s="354"/>
      <c r="BR98" s="354"/>
      <c r="BS98" s="354"/>
      <c r="BT98" s="354"/>
      <c r="BU98" s="354"/>
      <c r="BV98" s="354"/>
    </row>
    <row r="99" spans="63:74" x14ac:dyDescent="0.2">
      <c r="BK99" s="354"/>
      <c r="BL99" s="354"/>
      <c r="BM99" s="354"/>
      <c r="BN99" s="354"/>
      <c r="BO99" s="354"/>
      <c r="BP99" s="354"/>
      <c r="BQ99" s="354"/>
      <c r="BR99" s="354"/>
      <c r="BS99" s="354"/>
      <c r="BT99" s="354"/>
      <c r="BU99" s="354"/>
      <c r="BV99" s="354"/>
    </row>
    <row r="100" spans="63:74" x14ac:dyDescent="0.2">
      <c r="BK100" s="354"/>
      <c r="BL100" s="354"/>
      <c r="BM100" s="354"/>
      <c r="BN100" s="354"/>
      <c r="BO100" s="354"/>
      <c r="BP100" s="354"/>
      <c r="BQ100" s="354"/>
      <c r="BR100" s="354"/>
      <c r="BS100" s="354"/>
      <c r="BT100" s="354"/>
      <c r="BU100" s="354"/>
      <c r="BV100" s="354"/>
    </row>
    <row r="101" spans="63:74" x14ac:dyDescent="0.2">
      <c r="BK101" s="354"/>
      <c r="BL101" s="354"/>
      <c r="BM101" s="354"/>
      <c r="BN101" s="354"/>
      <c r="BO101" s="354"/>
      <c r="BP101" s="354"/>
      <c r="BQ101" s="354"/>
      <c r="BR101" s="354"/>
      <c r="BS101" s="354"/>
      <c r="BT101" s="354"/>
      <c r="BU101" s="354"/>
      <c r="BV101" s="354"/>
    </row>
    <row r="102" spans="63:74" x14ac:dyDescent="0.2">
      <c r="BK102" s="354"/>
      <c r="BL102" s="354"/>
      <c r="BM102" s="354"/>
      <c r="BN102" s="354"/>
      <c r="BO102" s="354"/>
      <c r="BP102" s="354"/>
      <c r="BQ102" s="354"/>
      <c r="BR102" s="354"/>
      <c r="BS102" s="354"/>
      <c r="BT102" s="354"/>
      <c r="BU102" s="354"/>
      <c r="BV102" s="354"/>
    </row>
    <row r="103" spans="63:74" x14ac:dyDescent="0.2">
      <c r="BK103" s="354"/>
      <c r="BL103" s="354"/>
      <c r="BM103" s="354"/>
      <c r="BN103" s="354"/>
      <c r="BO103" s="354"/>
      <c r="BP103" s="354"/>
      <c r="BQ103" s="354"/>
      <c r="BR103" s="354"/>
      <c r="BS103" s="354"/>
      <c r="BT103" s="354"/>
      <c r="BU103" s="354"/>
      <c r="BV103" s="354"/>
    </row>
    <row r="104" spans="63:74" x14ac:dyDescent="0.2">
      <c r="BK104" s="354"/>
      <c r="BL104" s="354"/>
      <c r="BM104" s="354"/>
      <c r="BN104" s="354"/>
      <c r="BO104" s="354"/>
      <c r="BP104" s="354"/>
      <c r="BQ104" s="354"/>
      <c r="BR104" s="354"/>
      <c r="BS104" s="354"/>
      <c r="BT104" s="354"/>
      <c r="BU104" s="354"/>
      <c r="BV104" s="354"/>
    </row>
    <row r="105" spans="63:74" x14ac:dyDescent="0.2">
      <c r="BK105" s="354"/>
      <c r="BL105" s="354"/>
      <c r="BM105" s="354"/>
      <c r="BN105" s="354"/>
      <c r="BO105" s="354"/>
      <c r="BP105" s="354"/>
      <c r="BQ105" s="354"/>
      <c r="BR105" s="354"/>
      <c r="BS105" s="354"/>
      <c r="BT105" s="354"/>
      <c r="BU105" s="354"/>
      <c r="BV105" s="354"/>
    </row>
    <row r="106" spans="63:74" x14ac:dyDescent="0.2">
      <c r="BK106" s="354"/>
      <c r="BL106" s="354"/>
      <c r="BM106" s="354"/>
      <c r="BN106" s="354"/>
      <c r="BO106" s="354"/>
      <c r="BP106" s="354"/>
      <c r="BQ106" s="354"/>
      <c r="BR106" s="354"/>
      <c r="BS106" s="354"/>
      <c r="BT106" s="354"/>
      <c r="BU106" s="354"/>
      <c r="BV106" s="354"/>
    </row>
    <row r="107" spans="63:74" x14ac:dyDescent="0.2">
      <c r="BK107" s="354"/>
      <c r="BL107" s="354"/>
      <c r="BM107" s="354"/>
      <c r="BN107" s="354"/>
      <c r="BO107" s="354"/>
      <c r="BP107" s="354"/>
      <c r="BQ107" s="354"/>
      <c r="BR107" s="354"/>
      <c r="BS107" s="354"/>
      <c r="BT107" s="354"/>
      <c r="BU107" s="354"/>
      <c r="BV107" s="354"/>
    </row>
    <row r="108" spans="63:74" x14ac:dyDescent="0.2">
      <c r="BK108" s="354"/>
      <c r="BL108" s="354"/>
      <c r="BM108" s="354"/>
      <c r="BN108" s="354"/>
      <c r="BO108" s="354"/>
      <c r="BP108" s="354"/>
      <c r="BQ108" s="354"/>
      <c r="BR108" s="354"/>
      <c r="BS108" s="354"/>
      <c r="BT108" s="354"/>
      <c r="BU108" s="354"/>
      <c r="BV108" s="354"/>
    </row>
    <row r="109" spans="63:74" x14ac:dyDescent="0.2">
      <c r="BK109" s="354"/>
      <c r="BL109" s="354"/>
      <c r="BM109" s="354"/>
      <c r="BN109" s="354"/>
      <c r="BO109" s="354"/>
      <c r="BP109" s="354"/>
      <c r="BQ109" s="354"/>
      <c r="BR109" s="354"/>
      <c r="BS109" s="354"/>
      <c r="BT109" s="354"/>
      <c r="BU109" s="354"/>
      <c r="BV109" s="354"/>
    </row>
    <row r="110" spans="63:74" x14ac:dyDescent="0.2">
      <c r="BK110" s="354"/>
      <c r="BL110" s="354"/>
      <c r="BM110" s="354"/>
      <c r="BN110" s="354"/>
      <c r="BO110" s="354"/>
      <c r="BP110" s="354"/>
      <c r="BQ110" s="354"/>
      <c r="BR110" s="354"/>
      <c r="BS110" s="354"/>
      <c r="BT110" s="354"/>
      <c r="BU110" s="354"/>
      <c r="BV110" s="354"/>
    </row>
    <row r="111" spans="63:74" x14ac:dyDescent="0.2">
      <c r="BK111" s="354"/>
      <c r="BL111" s="354"/>
      <c r="BM111" s="354"/>
      <c r="BN111" s="354"/>
      <c r="BO111" s="354"/>
      <c r="BP111" s="354"/>
      <c r="BQ111" s="354"/>
      <c r="BR111" s="354"/>
      <c r="BS111" s="354"/>
      <c r="BT111" s="354"/>
      <c r="BU111" s="354"/>
      <c r="BV111" s="354"/>
    </row>
    <row r="112" spans="63:74" x14ac:dyDescent="0.2">
      <c r="BK112" s="354"/>
      <c r="BL112" s="354"/>
      <c r="BM112" s="354"/>
      <c r="BN112" s="354"/>
      <c r="BO112" s="354"/>
      <c r="BP112" s="354"/>
      <c r="BQ112" s="354"/>
      <c r="BR112" s="354"/>
      <c r="BS112" s="354"/>
      <c r="BT112" s="354"/>
      <c r="BU112" s="354"/>
      <c r="BV112" s="354"/>
    </row>
    <row r="113" spans="63:74" x14ac:dyDescent="0.2">
      <c r="BK113" s="354"/>
      <c r="BL113" s="354"/>
      <c r="BM113" s="354"/>
      <c r="BN113" s="354"/>
      <c r="BO113" s="354"/>
      <c r="BP113" s="354"/>
      <c r="BQ113" s="354"/>
      <c r="BR113" s="354"/>
      <c r="BS113" s="354"/>
      <c r="BT113" s="354"/>
      <c r="BU113" s="354"/>
      <c r="BV113" s="354"/>
    </row>
    <row r="114" spans="63:74" x14ac:dyDescent="0.2">
      <c r="BK114" s="354"/>
      <c r="BL114" s="354"/>
      <c r="BM114" s="354"/>
      <c r="BN114" s="354"/>
      <c r="BO114" s="354"/>
      <c r="BP114" s="354"/>
      <c r="BQ114" s="354"/>
      <c r="BR114" s="354"/>
      <c r="BS114" s="354"/>
      <c r="BT114" s="354"/>
      <c r="BU114" s="354"/>
      <c r="BV114" s="354"/>
    </row>
    <row r="115" spans="63:74" x14ac:dyDescent="0.2">
      <c r="BK115" s="354"/>
      <c r="BL115" s="354"/>
      <c r="BM115" s="354"/>
      <c r="BN115" s="354"/>
      <c r="BO115" s="354"/>
      <c r="BP115" s="354"/>
      <c r="BQ115" s="354"/>
      <c r="BR115" s="354"/>
      <c r="BS115" s="354"/>
      <c r="BT115" s="354"/>
      <c r="BU115" s="354"/>
      <c r="BV115" s="354"/>
    </row>
    <row r="116" spans="63:74" x14ac:dyDescent="0.2">
      <c r="BK116" s="354"/>
      <c r="BL116" s="354"/>
      <c r="BM116" s="354"/>
      <c r="BN116" s="354"/>
      <c r="BO116" s="354"/>
      <c r="BP116" s="354"/>
      <c r="BQ116" s="354"/>
      <c r="BR116" s="354"/>
      <c r="BS116" s="354"/>
      <c r="BT116" s="354"/>
      <c r="BU116" s="354"/>
      <c r="BV116" s="354"/>
    </row>
    <row r="117" spans="63:74" x14ac:dyDescent="0.2">
      <c r="BK117" s="354"/>
      <c r="BL117" s="354"/>
      <c r="BM117" s="354"/>
      <c r="BN117" s="354"/>
      <c r="BO117" s="354"/>
      <c r="BP117" s="354"/>
      <c r="BQ117" s="354"/>
      <c r="BR117" s="354"/>
      <c r="BS117" s="354"/>
      <c r="BT117" s="354"/>
      <c r="BU117" s="354"/>
      <c r="BV117" s="354"/>
    </row>
    <row r="118" spans="63:74" x14ac:dyDescent="0.2">
      <c r="BK118" s="354"/>
      <c r="BL118" s="354"/>
      <c r="BM118" s="354"/>
      <c r="BN118" s="354"/>
      <c r="BO118" s="354"/>
      <c r="BP118" s="354"/>
      <c r="BQ118" s="354"/>
      <c r="BR118" s="354"/>
      <c r="BS118" s="354"/>
      <c r="BT118" s="354"/>
      <c r="BU118" s="354"/>
      <c r="BV118" s="354"/>
    </row>
    <row r="119" spans="63:74" x14ac:dyDescent="0.2">
      <c r="BK119" s="354"/>
      <c r="BL119" s="354"/>
      <c r="BM119" s="354"/>
      <c r="BN119" s="354"/>
      <c r="BO119" s="354"/>
      <c r="BP119" s="354"/>
      <c r="BQ119" s="354"/>
      <c r="BR119" s="354"/>
      <c r="BS119" s="354"/>
      <c r="BT119" s="354"/>
      <c r="BU119" s="354"/>
      <c r="BV119" s="354"/>
    </row>
    <row r="120" spans="63:74" x14ac:dyDescent="0.2">
      <c r="BK120" s="354"/>
      <c r="BL120" s="354"/>
      <c r="BM120" s="354"/>
      <c r="BN120" s="354"/>
      <c r="BO120" s="354"/>
      <c r="BP120" s="354"/>
      <c r="BQ120" s="354"/>
      <c r="BR120" s="354"/>
      <c r="BS120" s="354"/>
      <c r="BT120" s="354"/>
      <c r="BU120" s="354"/>
      <c r="BV120" s="354"/>
    </row>
    <row r="121" spans="63:74" x14ac:dyDescent="0.2">
      <c r="BK121" s="354"/>
      <c r="BL121" s="354"/>
      <c r="BM121" s="354"/>
      <c r="BN121" s="354"/>
      <c r="BO121" s="354"/>
      <c r="BP121" s="354"/>
      <c r="BQ121" s="354"/>
      <c r="BR121" s="354"/>
      <c r="BS121" s="354"/>
      <c r="BT121" s="354"/>
      <c r="BU121" s="354"/>
      <c r="BV121" s="354"/>
    </row>
    <row r="122" spans="63:74" x14ac:dyDescent="0.2">
      <c r="BK122" s="354"/>
      <c r="BL122" s="354"/>
      <c r="BM122" s="354"/>
      <c r="BN122" s="354"/>
      <c r="BO122" s="354"/>
      <c r="BP122" s="354"/>
      <c r="BQ122" s="354"/>
      <c r="BR122" s="354"/>
      <c r="BS122" s="354"/>
      <c r="BT122" s="354"/>
      <c r="BU122" s="354"/>
      <c r="BV122" s="354"/>
    </row>
    <row r="123" spans="63:74" x14ac:dyDescent="0.2">
      <c r="BK123" s="354"/>
      <c r="BL123" s="354"/>
      <c r="BM123" s="354"/>
      <c r="BN123" s="354"/>
      <c r="BO123" s="354"/>
      <c r="BP123" s="354"/>
      <c r="BQ123" s="354"/>
      <c r="BR123" s="354"/>
      <c r="BS123" s="354"/>
      <c r="BT123" s="354"/>
      <c r="BU123" s="354"/>
      <c r="BV123" s="354"/>
    </row>
    <row r="124" spans="63:74" x14ac:dyDescent="0.2">
      <c r="BK124" s="354"/>
      <c r="BL124" s="354"/>
      <c r="BM124" s="354"/>
      <c r="BN124" s="354"/>
      <c r="BO124" s="354"/>
      <c r="BP124" s="354"/>
      <c r="BQ124" s="354"/>
      <c r="BR124" s="354"/>
      <c r="BS124" s="354"/>
      <c r="BT124" s="354"/>
      <c r="BU124" s="354"/>
      <c r="BV124" s="354"/>
    </row>
    <row r="125" spans="63:74" x14ac:dyDescent="0.2">
      <c r="BK125" s="354"/>
      <c r="BL125" s="354"/>
      <c r="BM125" s="354"/>
      <c r="BN125" s="354"/>
      <c r="BO125" s="354"/>
      <c r="BP125" s="354"/>
      <c r="BQ125" s="354"/>
      <c r="BR125" s="354"/>
      <c r="BS125" s="354"/>
      <c r="BT125" s="354"/>
      <c r="BU125" s="354"/>
      <c r="BV125" s="354"/>
    </row>
    <row r="126" spans="63:74" x14ac:dyDescent="0.2">
      <c r="BK126" s="354"/>
      <c r="BL126" s="354"/>
      <c r="BM126" s="354"/>
      <c r="BN126" s="354"/>
      <c r="BO126" s="354"/>
      <c r="BP126" s="354"/>
      <c r="BQ126" s="354"/>
      <c r="BR126" s="354"/>
      <c r="BS126" s="354"/>
      <c r="BT126" s="354"/>
      <c r="BU126" s="354"/>
      <c r="BV126" s="354"/>
    </row>
    <row r="127" spans="63:74" x14ac:dyDescent="0.2">
      <c r="BK127" s="354"/>
      <c r="BL127" s="354"/>
      <c r="BM127" s="354"/>
      <c r="BN127" s="354"/>
      <c r="BO127" s="354"/>
      <c r="BP127" s="354"/>
      <c r="BQ127" s="354"/>
      <c r="BR127" s="354"/>
      <c r="BS127" s="354"/>
      <c r="BT127" s="354"/>
      <c r="BU127" s="354"/>
      <c r="BV127" s="354"/>
    </row>
    <row r="128" spans="63:74" x14ac:dyDescent="0.2">
      <c r="BK128" s="354"/>
      <c r="BL128" s="354"/>
      <c r="BM128" s="354"/>
      <c r="BN128" s="354"/>
      <c r="BO128" s="354"/>
      <c r="BP128" s="354"/>
      <c r="BQ128" s="354"/>
      <c r="BR128" s="354"/>
      <c r="BS128" s="354"/>
      <c r="BT128" s="354"/>
      <c r="BU128" s="354"/>
      <c r="BV128" s="354"/>
    </row>
    <row r="129" spans="63:74" x14ac:dyDescent="0.2">
      <c r="BK129" s="354"/>
      <c r="BL129" s="354"/>
      <c r="BM129" s="354"/>
      <c r="BN129" s="354"/>
      <c r="BO129" s="354"/>
      <c r="BP129" s="354"/>
      <c r="BQ129" s="354"/>
      <c r="BR129" s="354"/>
      <c r="BS129" s="354"/>
      <c r="BT129" s="354"/>
      <c r="BU129" s="354"/>
      <c r="BV129" s="354"/>
    </row>
    <row r="130" spans="63:74" x14ac:dyDescent="0.2">
      <c r="BK130" s="354"/>
      <c r="BL130" s="354"/>
      <c r="BM130" s="354"/>
      <c r="BN130" s="354"/>
      <c r="BO130" s="354"/>
      <c r="BP130" s="354"/>
      <c r="BQ130" s="354"/>
      <c r="BR130" s="354"/>
      <c r="BS130" s="354"/>
      <c r="BT130" s="354"/>
      <c r="BU130" s="354"/>
      <c r="BV130" s="354"/>
    </row>
    <row r="131" spans="63:74" x14ac:dyDescent="0.2">
      <c r="BK131" s="354"/>
      <c r="BL131" s="354"/>
      <c r="BM131" s="354"/>
      <c r="BN131" s="354"/>
      <c r="BO131" s="354"/>
      <c r="BP131" s="354"/>
      <c r="BQ131" s="354"/>
      <c r="BR131" s="354"/>
      <c r="BS131" s="354"/>
      <c r="BT131" s="354"/>
      <c r="BU131" s="354"/>
      <c r="BV131" s="354"/>
    </row>
    <row r="132" spans="63:74" x14ac:dyDescent="0.2">
      <c r="BK132" s="354"/>
      <c r="BL132" s="354"/>
      <c r="BM132" s="354"/>
      <c r="BN132" s="354"/>
      <c r="BO132" s="354"/>
      <c r="BP132" s="354"/>
      <c r="BQ132" s="354"/>
      <c r="BR132" s="354"/>
      <c r="BS132" s="354"/>
      <c r="BT132" s="354"/>
      <c r="BU132" s="354"/>
      <c r="BV132" s="354"/>
    </row>
    <row r="133" spans="63:74" x14ac:dyDescent="0.2">
      <c r="BK133" s="354"/>
      <c r="BL133" s="354"/>
      <c r="BM133" s="354"/>
      <c r="BN133" s="354"/>
      <c r="BO133" s="354"/>
      <c r="BP133" s="354"/>
      <c r="BQ133" s="354"/>
      <c r="BR133" s="354"/>
      <c r="BS133" s="354"/>
      <c r="BT133" s="354"/>
      <c r="BU133" s="354"/>
      <c r="BV133" s="354"/>
    </row>
    <row r="134" spans="63:74" x14ac:dyDescent="0.2">
      <c r="BK134" s="354"/>
      <c r="BL134" s="354"/>
      <c r="BM134" s="354"/>
      <c r="BN134" s="354"/>
      <c r="BO134" s="354"/>
      <c r="BP134" s="354"/>
      <c r="BQ134" s="354"/>
      <c r="BR134" s="354"/>
      <c r="BS134" s="354"/>
      <c r="BT134" s="354"/>
      <c r="BU134" s="354"/>
      <c r="BV134" s="354"/>
    </row>
    <row r="135" spans="63:74" x14ac:dyDescent="0.2">
      <c r="BK135" s="354"/>
      <c r="BL135" s="354"/>
      <c r="BM135" s="354"/>
      <c r="BN135" s="354"/>
      <c r="BO135" s="354"/>
      <c r="BP135" s="354"/>
      <c r="BQ135" s="354"/>
      <c r="BR135" s="354"/>
      <c r="BS135" s="354"/>
      <c r="BT135" s="354"/>
      <c r="BU135" s="354"/>
      <c r="BV135" s="354"/>
    </row>
    <row r="136" spans="63:74" x14ac:dyDescent="0.2">
      <c r="BK136" s="354"/>
      <c r="BL136" s="354"/>
      <c r="BM136" s="354"/>
      <c r="BN136" s="354"/>
      <c r="BO136" s="354"/>
      <c r="BP136" s="354"/>
      <c r="BQ136" s="354"/>
      <c r="BR136" s="354"/>
      <c r="BS136" s="354"/>
      <c r="BT136" s="354"/>
      <c r="BU136" s="354"/>
      <c r="BV136" s="354"/>
    </row>
    <row r="137" spans="63:74" x14ac:dyDescent="0.2">
      <c r="BK137" s="354"/>
      <c r="BL137" s="354"/>
      <c r="BM137" s="354"/>
      <c r="BN137" s="354"/>
      <c r="BO137" s="354"/>
      <c r="BP137" s="354"/>
      <c r="BQ137" s="354"/>
      <c r="BR137" s="354"/>
      <c r="BS137" s="354"/>
      <c r="BT137" s="354"/>
      <c r="BU137" s="354"/>
      <c r="BV137" s="354"/>
    </row>
    <row r="138" spans="63:74" x14ac:dyDescent="0.2">
      <c r="BK138" s="354"/>
      <c r="BL138" s="354"/>
      <c r="BM138" s="354"/>
      <c r="BN138" s="354"/>
      <c r="BO138" s="354"/>
      <c r="BP138" s="354"/>
      <c r="BQ138" s="354"/>
      <c r="BR138" s="354"/>
      <c r="BS138" s="354"/>
      <c r="BT138" s="354"/>
      <c r="BU138" s="354"/>
      <c r="BV138" s="354"/>
    </row>
    <row r="139" spans="63:74" x14ac:dyDescent="0.2">
      <c r="BK139" s="354"/>
      <c r="BL139" s="354"/>
      <c r="BM139" s="354"/>
      <c r="BN139" s="354"/>
      <c r="BO139" s="354"/>
      <c r="BP139" s="354"/>
      <c r="BQ139" s="354"/>
      <c r="BR139" s="354"/>
      <c r="BS139" s="354"/>
      <c r="BT139" s="354"/>
      <c r="BU139" s="354"/>
      <c r="BV139" s="354"/>
    </row>
    <row r="140" spans="63:74" x14ac:dyDescent="0.2">
      <c r="BK140" s="354"/>
      <c r="BL140" s="354"/>
      <c r="BM140" s="354"/>
      <c r="BN140" s="354"/>
      <c r="BO140" s="354"/>
      <c r="BP140" s="354"/>
      <c r="BQ140" s="354"/>
      <c r="BR140" s="354"/>
      <c r="BS140" s="354"/>
      <c r="BT140" s="354"/>
      <c r="BU140" s="354"/>
      <c r="BV140" s="354"/>
    </row>
    <row r="141" spans="63:74" x14ac:dyDescent="0.2">
      <c r="BK141" s="354"/>
      <c r="BL141" s="354"/>
      <c r="BM141" s="354"/>
      <c r="BN141" s="354"/>
      <c r="BO141" s="354"/>
      <c r="BP141" s="354"/>
      <c r="BQ141" s="354"/>
      <c r="BR141" s="354"/>
      <c r="BS141" s="354"/>
      <c r="BT141" s="354"/>
      <c r="BU141" s="354"/>
      <c r="BV141" s="354"/>
    </row>
    <row r="142" spans="63:74" x14ac:dyDescent="0.2">
      <c r="BK142" s="354"/>
      <c r="BL142" s="354"/>
      <c r="BM142" s="354"/>
      <c r="BN142" s="354"/>
      <c r="BO142" s="354"/>
      <c r="BP142" s="354"/>
      <c r="BQ142" s="354"/>
      <c r="BR142" s="354"/>
      <c r="BS142" s="354"/>
      <c r="BT142" s="354"/>
      <c r="BU142" s="354"/>
      <c r="BV142" s="354"/>
    </row>
    <row r="143" spans="63:74" x14ac:dyDescent="0.2">
      <c r="BK143" s="354"/>
      <c r="BL143" s="354"/>
      <c r="BM143" s="354"/>
      <c r="BN143" s="354"/>
      <c r="BO143" s="354"/>
      <c r="BP143" s="354"/>
      <c r="BQ143" s="354"/>
      <c r="BR143" s="354"/>
      <c r="BS143" s="354"/>
      <c r="BT143" s="354"/>
      <c r="BU143" s="354"/>
      <c r="BV143" s="354"/>
    </row>
  </sheetData>
  <mergeCells count="18">
    <mergeCell ref="B47:Q47"/>
    <mergeCell ref="B48:Q48"/>
    <mergeCell ref="B49:Q49"/>
    <mergeCell ref="A1:A2"/>
    <mergeCell ref="B40:Q40"/>
    <mergeCell ref="B41:Q41"/>
    <mergeCell ref="B44:Q44"/>
    <mergeCell ref="B45:Q45"/>
    <mergeCell ref="B43:Q43"/>
    <mergeCell ref="B46:Q46"/>
    <mergeCell ref="B42:Q42"/>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X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11.5703125" style="89" customWidth="1"/>
    <col min="2" max="2" width="27.42578125" style="89" customWidth="1"/>
    <col min="3" max="50" width="6.5703125" style="89" customWidth="1"/>
    <col min="51" max="55" width="6.5703125" style="351" customWidth="1"/>
    <col min="56" max="58" width="6.5703125" style="597" customWidth="1"/>
    <col min="59" max="62" width="6.5703125" style="351" customWidth="1"/>
    <col min="63" max="74" width="6.5703125" style="89" customWidth="1"/>
    <col min="75" max="16384" width="9.5703125" style="89"/>
  </cols>
  <sheetData>
    <row r="1" spans="1:74" ht="14.85" customHeight="1" x14ac:dyDescent="0.2">
      <c r="A1" s="758" t="s">
        <v>792</v>
      </c>
      <c r="B1" s="801" t="s">
        <v>235</v>
      </c>
      <c r="C1" s="802"/>
      <c r="D1" s="802"/>
      <c r="E1" s="802"/>
      <c r="F1" s="802"/>
      <c r="G1" s="802"/>
      <c r="H1" s="802"/>
      <c r="I1" s="802"/>
      <c r="J1" s="802"/>
      <c r="K1" s="802"/>
      <c r="L1" s="802"/>
      <c r="M1" s="802"/>
      <c r="N1" s="802"/>
      <c r="O1" s="802"/>
      <c r="P1" s="802"/>
      <c r="Q1" s="802"/>
      <c r="R1" s="802"/>
      <c r="S1" s="802"/>
      <c r="T1" s="802"/>
      <c r="U1" s="802"/>
      <c r="V1" s="802"/>
      <c r="W1" s="802"/>
      <c r="X1" s="802"/>
      <c r="Y1" s="802"/>
      <c r="Z1" s="802"/>
      <c r="AA1" s="802"/>
      <c r="AB1" s="802"/>
      <c r="AC1" s="802"/>
      <c r="AD1" s="802"/>
      <c r="AE1" s="802"/>
      <c r="AF1" s="802"/>
      <c r="AG1" s="802"/>
      <c r="AH1" s="802"/>
      <c r="AI1" s="802"/>
      <c r="AJ1" s="802"/>
      <c r="AK1" s="802"/>
      <c r="AL1" s="802"/>
      <c r="AM1" s="277"/>
    </row>
    <row r="2" spans="1:74" s="72" customFormat="1" ht="12.75" x14ac:dyDescent="0.2">
      <c r="A2" s="759"/>
      <c r="B2" s="486" t="str">
        <f>"U.S. Energy Information Administration  |  Short-Term Energy Outlook  - "&amp;Dates!D1</f>
        <v>U.S. Energy Information Administration  |  Short-Term Energy Outlook  - March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8"/>
      <c r="AY2" s="357"/>
      <c r="AZ2" s="357"/>
      <c r="BA2" s="357"/>
      <c r="BB2" s="357"/>
      <c r="BC2" s="357"/>
      <c r="BD2" s="589"/>
      <c r="BE2" s="589"/>
      <c r="BF2" s="589"/>
      <c r="BG2" s="357"/>
      <c r="BH2" s="357"/>
      <c r="BI2" s="357"/>
      <c r="BJ2" s="357"/>
    </row>
    <row r="3" spans="1:74" s="12" customFormat="1" ht="12.75" x14ac:dyDescent="0.2">
      <c r="A3" s="14"/>
      <c r="B3" s="15"/>
      <c r="C3" s="761">
        <f>Dates!D3</f>
        <v>2018</v>
      </c>
      <c r="D3" s="752"/>
      <c r="E3" s="752"/>
      <c r="F3" s="752"/>
      <c r="G3" s="752"/>
      <c r="H3" s="752"/>
      <c r="I3" s="752"/>
      <c r="J3" s="752"/>
      <c r="K3" s="752"/>
      <c r="L3" s="752"/>
      <c r="M3" s="752"/>
      <c r="N3" s="753"/>
      <c r="O3" s="761">
        <f>C3+1</f>
        <v>2019</v>
      </c>
      <c r="P3" s="762"/>
      <c r="Q3" s="762"/>
      <c r="R3" s="762"/>
      <c r="S3" s="762"/>
      <c r="T3" s="762"/>
      <c r="U3" s="762"/>
      <c r="V3" s="762"/>
      <c r="W3" s="762"/>
      <c r="X3" s="752"/>
      <c r="Y3" s="752"/>
      <c r="Z3" s="753"/>
      <c r="AA3" s="749">
        <f>O3+1</f>
        <v>2020</v>
      </c>
      <c r="AB3" s="752"/>
      <c r="AC3" s="752"/>
      <c r="AD3" s="752"/>
      <c r="AE3" s="752"/>
      <c r="AF3" s="752"/>
      <c r="AG3" s="752"/>
      <c r="AH3" s="752"/>
      <c r="AI3" s="752"/>
      <c r="AJ3" s="752"/>
      <c r="AK3" s="752"/>
      <c r="AL3" s="753"/>
      <c r="AM3" s="749">
        <f>AA3+1</f>
        <v>2021</v>
      </c>
      <c r="AN3" s="752"/>
      <c r="AO3" s="752"/>
      <c r="AP3" s="752"/>
      <c r="AQ3" s="752"/>
      <c r="AR3" s="752"/>
      <c r="AS3" s="752"/>
      <c r="AT3" s="752"/>
      <c r="AU3" s="752"/>
      <c r="AV3" s="752"/>
      <c r="AW3" s="752"/>
      <c r="AX3" s="753"/>
      <c r="AY3" s="749">
        <f>AM3+1</f>
        <v>2022</v>
      </c>
      <c r="AZ3" s="750"/>
      <c r="BA3" s="750"/>
      <c r="BB3" s="750"/>
      <c r="BC3" s="750"/>
      <c r="BD3" s="750"/>
      <c r="BE3" s="750"/>
      <c r="BF3" s="750"/>
      <c r="BG3" s="750"/>
      <c r="BH3" s="750"/>
      <c r="BI3" s="750"/>
      <c r="BJ3" s="751"/>
      <c r="BK3" s="749">
        <f>AY3+1</f>
        <v>2023</v>
      </c>
      <c r="BL3" s="752"/>
      <c r="BM3" s="752"/>
      <c r="BN3" s="752"/>
      <c r="BO3" s="752"/>
      <c r="BP3" s="752"/>
      <c r="BQ3" s="752"/>
      <c r="BR3" s="752"/>
      <c r="BS3" s="752"/>
      <c r="BT3" s="752"/>
      <c r="BU3" s="752"/>
      <c r="BV3" s="753"/>
    </row>
    <row r="4" spans="1:74" s="12" customFormat="1" x14ac:dyDescent="0.2">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 customHeight="1" x14ac:dyDescent="0.2">
      <c r="A5" s="90"/>
      <c r="B5" s="91" t="s">
        <v>218</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382"/>
      <c r="AZ5" s="696"/>
      <c r="BA5" s="696"/>
      <c r="BB5" s="696"/>
      <c r="BC5" s="696"/>
      <c r="BD5" s="696"/>
      <c r="BE5" s="696"/>
      <c r="BF5" s="696"/>
      <c r="BG5" s="696"/>
      <c r="BH5" s="92"/>
      <c r="BI5" s="92"/>
      <c r="BJ5" s="382"/>
      <c r="BK5" s="382"/>
      <c r="BL5" s="382"/>
      <c r="BM5" s="382"/>
      <c r="BN5" s="382"/>
      <c r="BO5" s="382"/>
      <c r="BP5" s="382"/>
      <c r="BQ5" s="382"/>
      <c r="BR5" s="382"/>
      <c r="BS5" s="382"/>
      <c r="BT5" s="382"/>
      <c r="BU5" s="382"/>
      <c r="BV5" s="382"/>
    </row>
    <row r="6" spans="1:74" ht="11.1" customHeight="1" x14ac:dyDescent="0.2">
      <c r="A6" s="93" t="s">
        <v>198</v>
      </c>
      <c r="B6" s="194" t="s">
        <v>441</v>
      </c>
      <c r="C6" s="250">
        <v>61.971187999999998</v>
      </c>
      <c r="D6" s="250">
        <v>60.268717000000002</v>
      </c>
      <c r="E6" s="250">
        <v>65.503579000000002</v>
      </c>
      <c r="F6" s="250">
        <v>58.046233999999998</v>
      </c>
      <c r="G6" s="250">
        <v>61.210858999999999</v>
      </c>
      <c r="H6" s="250">
        <v>61.572367999999997</v>
      </c>
      <c r="I6" s="250">
        <v>62.967241999999999</v>
      </c>
      <c r="J6" s="250">
        <v>69.325457999999998</v>
      </c>
      <c r="K6" s="250">
        <v>62.438499</v>
      </c>
      <c r="L6" s="250">
        <v>66.532053000000005</v>
      </c>
      <c r="M6" s="250">
        <v>62.857303000000002</v>
      </c>
      <c r="N6" s="250">
        <v>63.473595000000003</v>
      </c>
      <c r="O6" s="250">
        <v>65.83569</v>
      </c>
      <c r="P6" s="250">
        <v>58.314672999999999</v>
      </c>
      <c r="Q6" s="250">
        <v>55.667043</v>
      </c>
      <c r="R6" s="250">
        <v>61.213194000000001</v>
      </c>
      <c r="S6" s="250">
        <v>61.861533000000001</v>
      </c>
      <c r="T6" s="250">
        <v>56.705832999999998</v>
      </c>
      <c r="U6" s="250">
        <v>59.068790999999997</v>
      </c>
      <c r="V6" s="250">
        <v>63.794620000000002</v>
      </c>
      <c r="W6" s="250">
        <v>58.59742</v>
      </c>
      <c r="X6" s="250">
        <v>57.674056999999998</v>
      </c>
      <c r="Y6" s="250">
        <v>54.392702</v>
      </c>
      <c r="Z6" s="250">
        <v>53.183706999999998</v>
      </c>
      <c r="AA6" s="250">
        <v>55.656337999999998</v>
      </c>
      <c r="AB6" s="250">
        <v>47.416158000000003</v>
      </c>
      <c r="AC6" s="250">
        <v>46.097239000000002</v>
      </c>
      <c r="AD6" s="250">
        <v>39.333956999999998</v>
      </c>
      <c r="AE6" s="250">
        <v>37.250770000000003</v>
      </c>
      <c r="AF6" s="250">
        <v>39.595498999999997</v>
      </c>
      <c r="AG6" s="250">
        <v>43.207604000000003</v>
      </c>
      <c r="AH6" s="250">
        <v>47.512340000000002</v>
      </c>
      <c r="AI6" s="250">
        <v>45.131293999999997</v>
      </c>
      <c r="AJ6" s="250">
        <v>44.982326999999998</v>
      </c>
      <c r="AK6" s="250">
        <v>44.339050999999998</v>
      </c>
      <c r="AL6" s="250">
        <v>44.797727000000002</v>
      </c>
      <c r="AM6" s="250">
        <v>48.556348999999997</v>
      </c>
      <c r="AN6" s="250">
        <v>40.868284000000003</v>
      </c>
      <c r="AO6" s="250">
        <v>50.881473</v>
      </c>
      <c r="AP6" s="250">
        <v>45.317715</v>
      </c>
      <c r="AQ6" s="250">
        <v>48.632001000000002</v>
      </c>
      <c r="AR6" s="250">
        <v>48.797648000000002</v>
      </c>
      <c r="AS6" s="250">
        <v>48.475408000000002</v>
      </c>
      <c r="AT6" s="250">
        <v>50.041584</v>
      </c>
      <c r="AU6" s="250">
        <v>49.762177000000001</v>
      </c>
      <c r="AV6" s="250">
        <v>49.347633000000002</v>
      </c>
      <c r="AW6" s="250">
        <v>49.065767999999998</v>
      </c>
      <c r="AX6" s="250">
        <v>48.670406</v>
      </c>
      <c r="AY6" s="250">
        <v>49.630927</v>
      </c>
      <c r="AZ6" s="250">
        <v>47.086672462000003</v>
      </c>
      <c r="BA6" s="316">
        <v>50.719110000000001</v>
      </c>
      <c r="BB6" s="316">
        <v>47.56176</v>
      </c>
      <c r="BC6" s="316">
        <v>48.590600000000002</v>
      </c>
      <c r="BD6" s="316">
        <v>48.666249999999998</v>
      </c>
      <c r="BE6" s="316">
        <v>49.54289</v>
      </c>
      <c r="BF6" s="316">
        <v>54.81953</v>
      </c>
      <c r="BG6" s="316">
        <v>51.314950000000003</v>
      </c>
      <c r="BH6" s="316">
        <v>53.041409999999999</v>
      </c>
      <c r="BI6" s="316">
        <v>52.138210000000001</v>
      </c>
      <c r="BJ6" s="316">
        <v>50.773629999999997</v>
      </c>
      <c r="BK6" s="316">
        <v>52.553730000000002</v>
      </c>
      <c r="BL6" s="316">
        <v>47.905250000000002</v>
      </c>
      <c r="BM6" s="316">
        <v>51.993989999999997</v>
      </c>
      <c r="BN6" s="316">
        <v>48.245080000000002</v>
      </c>
      <c r="BO6" s="316">
        <v>49.015630000000002</v>
      </c>
      <c r="BP6" s="316">
        <v>48.734169999999999</v>
      </c>
      <c r="BQ6" s="316">
        <v>51.191400000000002</v>
      </c>
      <c r="BR6" s="316">
        <v>55.837179999999996</v>
      </c>
      <c r="BS6" s="316">
        <v>52.640329999999999</v>
      </c>
      <c r="BT6" s="316">
        <v>53.118259999999999</v>
      </c>
      <c r="BU6" s="316">
        <v>51.248109999999997</v>
      </c>
      <c r="BV6" s="316">
        <v>50.112760000000002</v>
      </c>
    </row>
    <row r="7" spans="1:74" ht="11.1" customHeight="1" x14ac:dyDescent="0.2">
      <c r="A7" s="93" t="s">
        <v>199</v>
      </c>
      <c r="B7" s="194" t="s">
        <v>442</v>
      </c>
      <c r="C7" s="250">
        <v>16.550924999999999</v>
      </c>
      <c r="D7" s="250">
        <v>16.096222000000001</v>
      </c>
      <c r="E7" s="250">
        <v>17.494301</v>
      </c>
      <c r="F7" s="250">
        <v>16.625109999999999</v>
      </c>
      <c r="G7" s="250">
        <v>17.531472999999998</v>
      </c>
      <c r="H7" s="250">
        <v>17.635003999999999</v>
      </c>
      <c r="I7" s="250">
        <v>15.842116000000001</v>
      </c>
      <c r="J7" s="250">
        <v>17.441796</v>
      </c>
      <c r="K7" s="250">
        <v>15.709068</v>
      </c>
      <c r="L7" s="250">
        <v>17.231833999999999</v>
      </c>
      <c r="M7" s="250">
        <v>16.280069000000001</v>
      </c>
      <c r="N7" s="250">
        <v>16.439712</v>
      </c>
      <c r="O7" s="250">
        <v>18.206989</v>
      </c>
      <c r="P7" s="250">
        <v>16.127026000000001</v>
      </c>
      <c r="Q7" s="250">
        <v>15.394836</v>
      </c>
      <c r="R7" s="250">
        <v>17.946928</v>
      </c>
      <c r="S7" s="250">
        <v>18.137031</v>
      </c>
      <c r="T7" s="250">
        <v>16.625426999999998</v>
      </c>
      <c r="U7" s="250">
        <v>15.269473</v>
      </c>
      <c r="V7" s="250">
        <v>16.491112000000001</v>
      </c>
      <c r="W7" s="250">
        <v>15.147615</v>
      </c>
      <c r="X7" s="250">
        <v>15.463811</v>
      </c>
      <c r="Y7" s="250">
        <v>14.583992</v>
      </c>
      <c r="Z7" s="250">
        <v>14.25986</v>
      </c>
      <c r="AA7" s="250">
        <v>14.842579000000001</v>
      </c>
      <c r="AB7" s="250">
        <v>12.645051</v>
      </c>
      <c r="AC7" s="250">
        <v>12.293361000000001</v>
      </c>
      <c r="AD7" s="250">
        <v>9.9952249999999996</v>
      </c>
      <c r="AE7" s="250">
        <v>9.4658440000000006</v>
      </c>
      <c r="AF7" s="250">
        <v>10.061688999999999</v>
      </c>
      <c r="AG7" s="250">
        <v>10.779282</v>
      </c>
      <c r="AH7" s="250">
        <v>11.853191000000001</v>
      </c>
      <c r="AI7" s="250">
        <v>11.259171</v>
      </c>
      <c r="AJ7" s="250">
        <v>11.903445</v>
      </c>
      <c r="AK7" s="250">
        <v>11.733255</v>
      </c>
      <c r="AL7" s="250">
        <v>11.854644</v>
      </c>
      <c r="AM7" s="250">
        <v>14.132167000000001</v>
      </c>
      <c r="AN7" s="250">
        <v>11.894594</v>
      </c>
      <c r="AO7" s="250">
        <v>14.808906</v>
      </c>
      <c r="AP7" s="250">
        <v>12.525038</v>
      </c>
      <c r="AQ7" s="250">
        <v>13.441043000000001</v>
      </c>
      <c r="AR7" s="250">
        <v>13.486919</v>
      </c>
      <c r="AS7" s="250">
        <v>11.954364</v>
      </c>
      <c r="AT7" s="250">
        <v>12.340577</v>
      </c>
      <c r="AU7" s="250">
        <v>12.271715</v>
      </c>
      <c r="AV7" s="250">
        <v>13.856896000000001</v>
      </c>
      <c r="AW7" s="250">
        <v>13.75802</v>
      </c>
      <c r="AX7" s="250">
        <v>13.728370999999999</v>
      </c>
      <c r="AY7" s="250">
        <v>14.522059</v>
      </c>
      <c r="AZ7" s="250">
        <v>13.776603692</v>
      </c>
      <c r="BA7" s="316">
        <v>15.09076</v>
      </c>
      <c r="BB7" s="316">
        <v>14.04593</v>
      </c>
      <c r="BC7" s="316">
        <v>14.07907</v>
      </c>
      <c r="BD7" s="316">
        <v>13.89837</v>
      </c>
      <c r="BE7" s="316">
        <v>12.490629999999999</v>
      </c>
      <c r="BF7" s="316">
        <v>13.84369</v>
      </c>
      <c r="BG7" s="316">
        <v>12.802910000000001</v>
      </c>
      <c r="BH7" s="316">
        <v>13.4727</v>
      </c>
      <c r="BI7" s="316">
        <v>13.652749999999999</v>
      </c>
      <c r="BJ7" s="316">
        <v>13.50098</v>
      </c>
      <c r="BK7" s="316">
        <v>14.32639</v>
      </c>
      <c r="BL7" s="316">
        <v>13.25494</v>
      </c>
      <c r="BM7" s="316">
        <v>14.36951</v>
      </c>
      <c r="BN7" s="316">
        <v>13.37313</v>
      </c>
      <c r="BO7" s="316">
        <v>13.447660000000001</v>
      </c>
      <c r="BP7" s="316">
        <v>13.27117</v>
      </c>
      <c r="BQ7" s="316">
        <v>12.66147</v>
      </c>
      <c r="BR7" s="316">
        <v>13.183529999999999</v>
      </c>
      <c r="BS7" s="316">
        <v>13.07019</v>
      </c>
      <c r="BT7" s="316">
        <v>12.53298</v>
      </c>
      <c r="BU7" s="316">
        <v>12.32408</v>
      </c>
      <c r="BV7" s="316">
        <v>12.24335</v>
      </c>
    </row>
    <row r="8" spans="1:74" ht="11.1" customHeight="1" x14ac:dyDescent="0.2">
      <c r="A8" s="93" t="s">
        <v>200</v>
      </c>
      <c r="B8" s="194" t="s">
        <v>443</v>
      </c>
      <c r="C8" s="250">
        <v>11.193096000000001</v>
      </c>
      <c r="D8" s="250">
        <v>10.885598999999999</v>
      </c>
      <c r="E8" s="250">
        <v>11.831136000000001</v>
      </c>
      <c r="F8" s="250">
        <v>11.057188</v>
      </c>
      <c r="G8" s="250">
        <v>11.660024</v>
      </c>
      <c r="H8" s="250">
        <v>11.728915000000001</v>
      </c>
      <c r="I8" s="250">
        <v>11.224977000000001</v>
      </c>
      <c r="J8" s="250">
        <v>12.358420000000001</v>
      </c>
      <c r="K8" s="250">
        <v>11.130723</v>
      </c>
      <c r="L8" s="250">
        <v>11.691022999999999</v>
      </c>
      <c r="M8" s="250">
        <v>11.045306999999999</v>
      </c>
      <c r="N8" s="250">
        <v>11.153570999999999</v>
      </c>
      <c r="O8" s="250">
        <v>13.016482999999999</v>
      </c>
      <c r="P8" s="250">
        <v>11.529489</v>
      </c>
      <c r="Q8" s="250">
        <v>11.006003</v>
      </c>
      <c r="R8" s="250">
        <v>10.983352999999999</v>
      </c>
      <c r="S8" s="250">
        <v>11.099686</v>
      </c>
      <c r="T8" s="250">
        <v>10.174578</v>
      </c>
      <c r="U8" s="250">
        <v>10.546882</v>
      </c>
      <c r="V8" s="250">
        <v>11.390698</v>
      </c>
      <c r="W8" s="250">
        <v>10.462749000000001</v>
      </c>
      <c r="X8" s="250">
        <v>9.5777190000000001</v>
      </c>
      <c r="Y8" s="250">
        <v>9.0328020000000002</v>
      </c>
      <c r="Z8" s="250">
        <v>8.8320679999999996</v>
      </c>
      <c r="AA8" s="250">
        <v>9.6094539999999995</v>
      </c>
      <c r="AB8" s="250">
        <v>8.1867249999999991</v>
      </c>
      <c r="AC8" s="250">
        <v>7.9589869999999996</v>
      </c>
      <c r="AD8" s="250">
        <v>6.7596309999999997</v>
      </c>
      <c r="AE8" s="250">
        <v>6.4016320000000002</v>
      </c>
      <c r="AF8" s="250">
        <v>6.8045540000000004</v>
      </c>
      <c r="AG8" s="250">
        <v>7.3654719999999996</v>
      </c>
      <c r="AH8" s="250">
        <v>8.0993139999999997</v>
      </c>
      <c r="AI8" s="250">
        <v>7.6934060000000004</v>
      </c>
      <c r="AJ8" s="250">
        <v>7.3280960000000004</v>
      </c>
      <c r="AK8" s="250">
        <v>7.223287</v>
      </c>
      <c r="AL8" s="250">
        <v>7.2979849999999997</v>
      </c>
      <c r="AM8" s="250">
        <v>8.6405250000000002</v>
      </c>
      <c r="AN8" s="250">
        <v>7.2724409999999997</v>
      </c>
      <c r="AO8" s="250">
        <v>9.0542920000000002</v>
      </c>
      <c r="AP8" s="250">
        <v>7.3929099999999996</v>
      </c>
      <c r="AQ8" s="250">
        <v>7.9335950000000004</v>
      </c>
      <c r="AR8" s="250">
        <v>7.9605949999999996</v>
      </c>
      <c r="AS8" s="250">
        <v>7.4162489999999996</v>
      </c>
      <c r="AT8" s="250">
        <v>7.65585</v>
      </c>
      <c r="AU8" s="250">
        <v>7.6131000000000002</v>
      </c>
      <c r="AV8" s="250">
        <v>8.3867860000000007</v>
      </c>
      <c r="AW8" s="250">
        <v>8.2439319999999991</v>
      </c>
      <c r="AX8" s="250">
        <v>8.094303</v>
      </c>
      <c r="AY8" s="250">
        <v>8.3138939999999995</v>
      </c>
      <c r="AZ8" s="250">
        <v>7.9026824615000004</v>
      </c>
      <c r="BA8" s="316">
        <v>8.4779940000000007</v>
      </c>
      <c r="BB8" s="316">
        <v>7.5213739999999998</v>
      </c>
      <c r="BC8" s="316">
        <v>7.7195210000000003</v>
      </c>
      <c r="BD8" s="316">
        <v>7.5916519999999998</v>
      </c>
      <c r="BE8" s="316">
        <v>7.5724130000000001</v>
      </c>
      <c r="BF8" s="316">
        <v>8.4897869999999998</v>
      </c>
      <c r="BG8" s="316">
        <v>7.8201419999999997</v>
      </c>
      <c r="BH8" s="316">
        <v>7.9811820000000004</v>
      </c>
      <c r="BI8" s="316">
        <v>8.0122630000000008</v>
      </c>
      <c r="BJ8" s="316">
        <v>8.0231639999999995</v>
      </c>
      <c r="BK8" s="316">
        <v>8.8203750000000003</v>
      </c>
      <c r="BL8" s="316">
        <v>7.7713429999999999</v>
      </c>
      <c r="BM8" s="316">
        <v>8.4298090000000006</v>
      </c>
      <c r="BN8" s="316">
        <v>7.4329470000000004</v>
      </c>
      <c r="BO8" s="316">
        <v>7.6445400000000001</v>
      </c>
      <c r="BP8" s="316">
        <v>7.4432729999999996</v>
      </c>
      <c r="BQ8" s="316">
        <v>7.5073449999999999</v>
      </c>
      <c r="BR8" s="316">
        <v>8.5962499999999995</v>
      </c>
      <c r="BS8" s="316">
        <v>7.7787879999999996</v>
      </c>
      <c r="BT8" s="316">
        <v>7.9482150000000003</v>
      </c>
      <c r="BU8" s="316">
        <v>7.6906530000000002</v>
      </c>
      <c r="BV8" s="316">
        <v>7.6852650000000002</v>
      </c>
    </row>
    <row r="9" spans="1:74" ht="11.1" customHeight="1" x14ac:dyDescent="0.2">
      <c r="A9" s="93" t="s">
        <v>201</v>
      </c>
      <c r="B9" s="194" t="s">
        <v>444</v>
      </c>
      <c r="C9" s="250">
        <v>34.227167000000001</v>
      </c>
      <c r="D9" s="250">
        <v>33.286895999999999</v>
      </c>
      <c r="E9" s="250">
        <v>36.178142000000001</v>
      </c>
      <c r="F9" s="250">
        <v>30.363935999999999</v>
      </c>
      <c r="G9" s="250">
        <v>32.019362000000001</v>
      </c>
      <c r="H9" s="250">
        <v>32.208449000000002</v>
      </c>
      <c r="I9" s="250">
        <v>35.900148999999999</v>
      </c>
      <c r="J9" s="250">
        <v>39.525241999999999</v>
      </c>
      <c r="K9" s="250">
        <v>35.598708000000002</v>
      </c>
      <c r="L9" s="250">
        <v>37.609195999999997</v>
      </c>
      <c r="M9" s="250">
        <v>35.531927000000003</v>
      </c>
      <c r="N9" s="250">
        <v>35.880312000000004</v>
      </c>
      <c r="O9" s="250">
        <v>34.612217999999999</v>
      </c>
      <c r="P9" s="250">
        <v>30.658158</v>
      </c>
      <c r="Q9" s="250">
        <v>29.266203999999998</v>
      </c>
      <c r="R9" s="250">
        <v>32.282913000000001</v>
      </c>
      <c r="S9" s="250">
        <v>32.624816000000003</v>
      </c>
      <c r="T9" s="250">
        <v>29.905828</v>
      </c>
      <c r="U9" s="250">
        <v>33.252436000000003</v>
      </c>
      <c r="V9" s="250">
        <v>35.91281</v>
      </c>
      <c r="W9" s="250">
        <v>32.987056000000003</v>
      </c>
      <c r="X9" s="250">
        <v>32.632527000000003</v>
      </c>
      <c r="Y9" s="250">
        <v>30.775908000000001</v>
      </c>
      <c r="Z9" s="250">
        <v>30.091778999999999</v>
      </c>
      <c r="AA9" s="250">
        <v>31.204305000000002</v>
      </c>
      <c r="AB9" s="250">
        <v>26.584382000000002</v>
      </c>
      <c r="AC9" s="250">
        <v>25.844891000000001</v>
      </c>
      <c r="AD9" s="250">
        <v>22.579101000000001</v>
      </c>
      <c r="AE9" s="250">
        <v>21.383293999999999</v>
      </c>
      <c r="AF9" s="250">
        <v>22.729255999999999</v>
      </c>
      <c r="AG9" s="250">
        <v>25.062850000000001</v>
      </c>
      <c r="AH9" s="250">
        <v>27.559835</v>
      </c>
      <c r="AI9" s="250">
        <v>26.178716999999999</v>
      </c>
      <c r="AJ9" s="250">
        <v>25.750786000000002</v>
      </c>
      <c r="AK9" s="250">
        <v>25.382508999999999</v>
      </c>
      <c r="AL9" s="250">
        <v>25.645098000000001</v>
      </c>
      <c r="AM9" s="250">
        <v>25.783657000000002</v>
      </c>
      <c r="AN9" s="250">
        <v>21.701249000000001</v>
      </c>
      <c r="AO9" s="250">
        <v>27.018274999999999</v>
      </c>
      <c r="AP9" s="250">
        <v>25.399767000000001</v>
      </c>
      <c r="AQ9" s="250">
        <v>27.257363000000002</v>
      </c>
      <c r="AR9" s="250">
        <v>27.350134000000001</v>
      </c>
      <c r="AS9" s="250">
        <v>29.104794999999999</v>
      </c>
      <c r="AT9" s="250">
        <v>30.045157</v>
      </c>
      <c r="AU9" s="250">
        <v>29.877362000000002</v>
      </c>
      <c r="AV9" s="250">
        <v>27.103950999999999</v>
      </c>
      <c r="AW9" s="250">
        <v>27.063815999999999</v>
      </c>
      <c r="AX9" s="250">
        <v>26.847732000000001</v>
      </c>
      <c r="AY9" s="250">
        <v>26.794974</v>
      </c>
      <c r="AZ9" s="250">
        <v>25.407386308</v>
      </c>
      <c r="BA9" s="316">
        <v>27.15035</v>
      </c>
      <c r="BB9" s="316">
        <v>25.994450000000001</v>
      </c>
      <c r="BC9" s="316">
        <v>26.792010000000001</v>
      </c>
      <c r="BD9" s="316">
        <v>27.17623</v>
      </c>
      <c r="BE9" s="316">
        <v>29.479849999999999</v>
      </c>
      <c r="BF9" s="316">
        <v>32.486049999999999</v>
      </c>
      <c r="BG9" s="316">
        <v>30.691890000000001</v>
      </c>
      <c r="BH9" s="316">
        <v>31.587530000000001</v>
      </c>
      <c r="BI9" s="316">
        <v>30.473199999999999</v>
      </c>
      <c r="BJ9" s="316">
        <v>29.249490000000002</v>
      </c>
      <c r="BK9" s="316">
        <v>29.406970000000001</v>
      </c>
      <c r="BL9" s="316">
        <v>26.878969999999999</v>
      </c>
      <c r="BM9" s="316">
        <v>29.194669999999999</v>
      </c>
      <c r="BN9" s="316">
        <v>27.439</v>
      </c>
      <c r="BO9" s="316">
        <v>27.92343</v>
      </c>
      <c r="BP9" s="316">
        <v>28.01972</v>
      </c>
      <c r="BQ9" s="316">
        <v>31.022580000000001</v>
      </c>
      <c r="BR9" s="316">
        <v>34.057400000000001</v>
      </c>
      <c r="BS9" s="316">
        <v>31.791350000000001</v>
      </c>
      <c r="BT9" s="316">
        <v>32.637070000000001</v>
      </c>
      <c r="BU9" s="316">
        <v>31.233370000000001</v>
      </c>
      <c r="BV9" s="316">
        <v>30.184149999999999</v>
      </c>
    </row>
    <row r="10" spans="1:74" ht="11.1" customHeight="1" x14ac:dyDescent="0.2">
      <c r="A10" s="95" t="s">
        <v>202</v>
      </c>
      <c r="B10" s="194" t="s">
        <v>445</v>
      </c>
      <c r="C10" s="250">
        <v>-0.77</v>
      </c>
      <c r="D10" s="250">
        <v>-0.16900000000000001</v>
      </c>
      <c r="E10" s="250">
        <v>0.20200000000000001</v>
      </c>
      <c r="F10" s="250">
        <v>1.319</v>
      </c>
      <c r="G10" s="250">
        <v>0.57599999999999996</v>
      </c>
      <c r="H10" s="250">
        <v>-0.156</v>
      </c>
      <c r="I10" s="250">
        <v>1.972</v>
      </c>
      <c r="J10" s="250">
        <v>-0.78100000000000003</v>
      </c>
      <c r="K10" s="250">
        <v>-0.73099999999999998</v>
      </c>
      <c r="L10" s="250">
        <v>0.65900000000000003</v>
      </c>
      <c r="M10" s="250">
        <v>-0.54100000000000004</v>
      </c>
      <c r="N10" s="250">
        <v>0.72699999999999998</v>
      </c>
      <c r="O10" s="250">
        <v>0.30099999999999999</v>
      </c>
      <c r="P10" s="250">
        <v>-2.16</v>
      </c>
      <c r="Q10" s="250">
        <v>-0.60932094000000003</v>
      </c>
      <c r="R10" s="250">
        <v>1.39355655</v>
      </c>
      <c r="S10" s="250">
        <v>-1.5067024200000001</v>
      </c>
      <c r="T10" s="250">
        <v>-0.25547055000000002</v>
      </c>
      <c r="U10" s="250">
        <v>-0.71099573999999999</v>
      </c>
      <c r="V10" s="250">
        <v>-1.20065</v>
      </c>
      <c r="W10" s="250">
        <v>-1.2733535199999999</v>
      </c>
      <c r="X10" s="250">
        <v>-1.96930125</v>
      </c>
      <c r="Y10" s="250">
        <v>-1.03397622</v>
      </c>
      <c r="Z10" s="250">
        <v>-0.60278591000000004</v>
      </c>
      <c r="AA10" s="250">
        <v>-6.2E-2</v>
      </c>
      <c r="AB10" s="250">
        <v>-0.42099999999999999</v>
      </c>
      <c r="AC10" s="250">
        <v>0.97399999999999998</v>
      </c>
      <c r="AD10" s="250">
        <v>-0.33900000000000002</v>
      </c>
      <c r="AE10" s="250">
        <v>-0.35399999999999998</v>
      </c>
      <c r="AF10" s="250">
        <v>2.012</v>
      </c>
      <c r="AG10" s="250">
        <v>1.794</v>
      </c>
      <c r="AH10" s="250">
        <v>0.57799999999999996</v>
      </c>
      <c r="AI10" s="250">
        <v>1.6011599999999999</v>
      </c>
      <c r="AJ10" s="250">
        <v>0.51149</v>
      </c>
      <c r="AK10" s="250">
        <v>0.87361999999999995</v>
      </c>
      <c r="AL10" s="250">
        <v>0.51173000000000002</v>
      </c>
      <c r="AM10" s="250">
        <v>-4.1589999999999998</v>
      </c>
      <c r="AN10" s="250">
        <v>-0.51400000000000001</v>
      </c>
      <c r="AO10" s="250">
        <v>0.16700000000000001</v>
      </c>
      <c r="AP10" s="250">
        <v>-0.39300000000000002</v>
      </c>
      <c r="AQ10" s="250">
        <v>-0.32200000000000001</v>
      </c>
      <c r="AR10" s="250">
        <v>2.7970000000000002</v>
      </c>
      <c r="AS10" s="250">
        <v>1.8580000000000001</v>
      </c>
      <c r="AT10" s="250">
        <v>1E-3</v>
      </c>
      <c r="AU10" s="250">
        <v>0.75600000000000001</v>
      </c>
      <c r="AV10" s="250">
        <v>-0.995</v>
      </c>
      <c r="AW10" s="250">
        <v>-0.115</v>
      </c>
      <c r="AX10" s="250">
        <v>-0.73599999999999999</v>
      </c>
      <c r="AY10" s="250">
        <v>0.5025345</v>
      </c>
      <c r="AZ10" s="250">
        <v>-1.408147</v>
      </c>
      <c r="BA10" s="316">
        <v>-0.41443429999999998</v>
      </c>
      <c r="BB10" s="316">
        <v>-1.391826</v>
      </c>
      <c r="BC10" s="316">
        <v>-1.6168629999999999</v>
      </c>
      <c r="BD10" s="316">
        <v>0.80766660000000001</v>
      </c>
      <c r="BE10" s="316">
        <v>0.85921270000000005</v>
      </c>
      <c r="BF10" s="316">
        <v>-0.75955019999999995</v>
      </c>
      <c r="BG10" s="316">
        <v>-1.032527</v>
      </c>
      <c r="BH10" s="316">
        <v>-2.2452839999999998</v>
      </c>
      <c r="BI10" s="316">
        <v>-1.2461260000000001</v>
      </c>
      <c r="BJ10" s="316">
        <v>-1.826038</v>
      </c>
      <c r="BK10" s="316">
        <v>-0.29615029999999998</v>
      </c>
      <c r="BL10" s="316">
        <v>-1.16343</v>
      </c>
      <c r="BM10" s="316">
        <v>-0.67435230000000002</v>
      </c>
      <c r="BN10" s="316">
        <v>-0.73926570000000003</v>
      </c>
      <c r="BO10" s="316">
        <v>-0.48316160000000002</v>
      </c>
      <c r="BP10" s="316">
        <v>-0.1229635</v>
      </c>
      <c r="BQ10" s="316">
        <v>0.3283565</v>
      </c>
      <c r="BR10" s="316">
        <v>1.085863</v>
      </c>
      <c r="BS10" s="316">
        <v>8.3260000000000001E-2</v>
      </c>
      <c r="BT10" s="316">
        <v>-0.59031</v>
      </c>
      <c r="BU10" s="316">
        <v>-0.66461610000000004</v>
      </c>
      <c r="BV10" s="316">
        <v>-0.5376031</v>
      </c>
    </row>
    <row r="11" spans="1:74" ht="11.1" customHeight="1" x14ac:dyDescent="0.2">
      <c r="A11" s="93" t="s">
        <v>203</v>
      </c>
      <c r="B11" s="194" t="s">
        <v>446</v>
      </c>
      <c r="C11" s="250">
        <v>0.49962600000000001</v>
      </c>
      <c r="D11" s="250">
        <v>0.34919800000000001</v>
      </c>
      <c r="E11" s="250">
        <v>0.51813799999999999</v>
      </c>
      <c r="F11" s="250">
        <v>0.49401499999999998</v>
      </c>
      <c r="G11" s="250">
        <v>0.543771</v>
      </c>
      <c r="H11" s="250">
        <v>0.50861400000000001</v>
      </c>
      <c r="I11" s="250">
        <v>0.69199100000000002</v>
      </c>
      <c r="J11" s="250">
        <v>0.48385499999999998</v>
      </c>
      <c r="K11" s="250">
        <v>0.26286399999999999</v>
      </c>
      <c r="L11" s="250">
        <v>0.30415500000000001</v>
      </c>
      <c r="M11" s="250">
        <v>0.39988600000000002</v>
      </c>
      <c r="N11" s="250">
        <v>0.89804200000000001</v>
      </c>
      <c r="O11" s="250">
        <v>0.624726</v>
      </c>
      <c r="P11" s="250">
        <v>0.35844100000000001</v>
      </c>
      <c r="Q11" s="250">
        <v>0.70563200000000004</v>
      </c>
      <c r="R11" s="250">
        <v>0.53663499999999997</v>
      </c>
      <c r="S11" s="250">
        <v>0.40755599999999997</v>
      </c>
      <c r="T11" s="250">
        <v>0.65956099999999995</v>
      </c>
      <c r="U11" s="250">
        <v>0.51135399999999998</v>
      </c>
      <c r="V11" s="250">
        <v>0.51892700000000003</v>
      </c>
      <c r="W11" s="250">
        <v>0.65108299999999997</v>
      </c>
      <c r="X11" s="250">
        <v>0.74237799999999998</v>
      </c>
      <c r="Y11" s="250">
        <v>0.46596399999999999</v>
      </c>
      <c r="Z11" s="250">
        <v>0.51488</v>
      </c>
      <c r="AA11" s="250">
        <v>0.53513900000000003</v>
      </c>
      <c r="AB11" s="250">
        <v>0.34311999999999998</v>
      </c>
      <c r="AC11" s="250">
        <v>0.46080199999999999</v>
      </c>
      <c r="AD11" s="250">
        <v>0.36460300000000001</v>
      </c>
      <c r="AE11" s="250">
        <v>0.49755700000000003</v>
      </c>
      <c r="AF11" s="250">
        <v>0.28411399999999998</v>
      </c>
      <c r="AG11" s="250">
        <v>0.47333799999999998</v>
      </c>
      <c r="AH11" s="250">
        <v>0.31382100000000002</v>
      </c>
      <c r="AI11" s="250">
        <v>0.50092400000000004</v>
      </c>
      <c r="AJ11" s="250">
        <v>0.262679</v>
      </c>
      <c r="AK11" s="250">
        <v>0.63945300000000005</v>
      </c>
      <c r="AL11" s="250">
        <v>0.42280099999999998</v>
      </c>
      <c r="AM11" s="250">
        <v>0.52589699999999995</v>
      </c>
      <c r="AN11" s="250">
        <v>0.30868699999999999</v>
      </c>
      <c r="AO11" s="250">
        <v>0.24052100000000001</v>
      </c>
      <c r="AP11" s="250">
        <v>0.50926800000000005</v>
      </c>
      <c r="AQ11" s="250">
        <v>0.51217800000000002</v>
      </c>
      <c r="AR11" s="250">
        <v>0.50891799999999998</v>
      </c>
      <c r="AS11" s="250">
        <v>0.56406699999999999</v>
      </c>
      <c r="AT11" s="250">
        <v>0.36813000000000001</v>
      </c>
      <c r="AU11" s="250">
        <v>0.20172599999999999</v>
      </c>
      <c r="AV11" s="250">
        <v>0.52549999999999997</v>
      </c>
      <c r="AW11" s="250">
        <v>0.43571599999999999</v>
      </c>
      <c r="AX11" s="250">
        <v>0.689079</v>
      </c>
      <c r="AY11" s="250">
        <v>0.64771710000000005</v>
      </c>
      <c r="AZ11" s="250">
        <v>0.38344040000000001</v>
      </c>
      <c r="BA11" s="316">
        <v>0.38353510000000002</v>
      </c>
      <c r="BB11" s="316">
        <v>0.34366799999999997</v>
      </c>
      <c r="BC11" s="316">
        <v>0.37723899999999999</v>
      </c>
      <c r="BD11" s="316">
        <v>0.39585599999999999</v>
      </c>
      <c r="BE11" s="316">
        <v>0.45174130000000001</v>
      </c>
      <c r="BF11" s="316">
        <v>0.38264540000000002</v>
      </c>
      <c r="BG11" s="316">
        <v>0.38139000000000001</v>
      </c>
      <c r="BH11" s="316">
        <v>0.38922050000000002</v>
      </c>
      <c r="BI11" s="316">
        <v>0.39283499999999999</v>
      </c>
      <c r="BJ11" s="316">
        <v>0.372031</v>
      </c>
      <c r="BK11" s="316">
        <v>0.30507689999999998</v>
      </c>
      <c r="BL11" s="316">
        <v>0.35705880000000001</v>
      </c>
      <c r="BM11" s="316">
        <v>0.37941209999999997</v>
      </c>
      <c r="BN11" s="316">
        <v>0.36484559999999999</v>
      </c>
      <c r="BO11" s="316">
        <v>0.39868360000000003</v>
      </c>
      <c r="BP11" s="316">
        <v>0.4424418</v>
      </c>
      <c r="BQ11" s="316">
        <v>0.54589880000000002</v>
      </c>
      <c r="BR11" s="316">
        <v>0.51149630000000001</v>
      </c>
      <c r="BS11" s="316">
        <v>0.51197579999999998</v>
      </c>
      <c r="BT11" s="316">
        <v>0.46599699999999999</v>
      </c>
      <c r="BU11" s="316">
        <v>0.43439759999999999</v>
      </c>
      <c r="BV11" s="316">
        <v>0.51310330000000004</v>
      </c>
    </row>
    <row r="12" spans="1:74" ht="11.1" customHeight="1" x14ac:dyDescent="0.2">
      <c r="A12" s="93" t="s">
        <v>204</v>
      </c>
      <c r="B12" s="194" t="s">
        <v>447</v>
      </c>
      <c r="C12" s="250">
        <v>8.6592110000000009</v>
      </c>
      <c r="D12" s="250">
        <v>8.9825649999999992</v>
      </c>
      <c r="E12" s="250">
        <v>9.8863520000000005</v>
      </c>
      <c r="F12" s="250">
        <v>11.032126</v>
      </c>
      <c r="G12" s="250">
        <v>9.3997609999999998</v>
      </c>
      <c r="H12" s="250">
        <v>10.106507000000001</v>
      </c>
      <c r="I12" s="250">
        <v>9.9238499999999998</v>
      </c>
      <c r="J12" s="250">
        <v>9.9950150000000004</v>
      </c>
      <c r="K12" s="250">
        <v>9.6831980000000009</v>
      </c>
      <c r="L12" s="250">
        <v>10.767827</v>
      </c>
      <c r="M12" s="250">
        <v>8.9198620000000002</v>
      </c>
      <c r="N12" s="250">
        <v>8.8877980000000001</v>
      </c>
      <c r="O12" s="250">
        <v>9.3290760000000006</v>
      </c>
      <c r="P12" s="250">
        <v>6.7517180000000003</v>
      </c>
      <c r="Q12" s="250">
        <v>9.1321779999999997</v>
      </c>
      <c r="R12" s="250">
        <v>8.6418210000000002</v>
      </c>
      <c r="S12" s="250">
        <v>8.9791939999999997</v>
      </c>
      <c r="T12" s="250">
        <v>8.3080350000000003</v>
      </c>
      <c r="U12" s="250">
        <v>6.4689649999999999</v>
      </c>
      <c r="V12" s="250">
        <v>7.7487029999999999</v>
      </c>
      <c r="W12" s="250">
        <v>7.7418779999999998</v>
      </c>
      <c r="X12" s="250">
        <v>6.5899979999999996</v>
      </c>
      <c r="Y12" s="250">
        <v>7.5822450000000003</v>
      </c>
      <c r="Z12" s="250">
        <v>6.4908400000000004</v>
      </c>
      <c r="AA12" s="250">
        <v>6.2343909999999996</v>
      </c>
      <c r="AB12" s="250">
        <v>6.8286239999999996</v>
      </c>
      <c r="AC12" s="250">
        <v>6.9135150000000003</v>
      </c>
      <c r="AD12" s="250">
        <v>5.479635</v>
      </c>
      <c r="AE12" s="250">
        <v>4.7194960000000004</v>
      </c>
      <c r="AF12" s="250">
        <v>4.5791599999999999</v>
      </c>
      <c r="AG12" s="250">
        <v>5.3589650000000004</v>
      </c>
      <c r="AH12" s="250">
        <v>4.5224869999999999</v>
      </c>
      <c r="AI12" s="250">
        <v>5.3705109999999996</v>
      </c>
      <c r="AJ12" s="250">
        <v>5.0451249999999996</v>
      </c>
      <c r="AK12" s="250">
        <v>7.0183359999999997</v>
      </c>
      <c r="AL12" s="250">
        <v>7.0005179999999996</v>
      </c>
      <c r="AM12" s="250">
        <v>5.7297719999999996</v>
      </c>
      <c r="AN12" s="250">
        <v>7.3954190000000004</v>
      </c>
      <c r="AO12" s="250">
        <v>7.58073</v>
      </c>
      <c r="AP12" s="250">
        <v>6.8109859999999998</v>
      </c>
      <c r="AQ12" s="250">
        <v>7.486726</v>
      </c>
      <c r="AR12" s="250">
        <v>7.8357190000000001</v>
      </c>
      <c r="AS12" s="250">
        <v>6.5108670000000002</v>
      </c>
      <c r="AT12" s="250">
        <v>7.6923300000000001</v>
      </c>
      <c r="AU12" s="250">
        <v>6.5150040000000002</v>
      </c>
      <c r="AV12" s="250">
        <v>7.2590969999999997</v>
      </c>
      <c r="AW12" s="250">
        <v>6.9943910000000002</v>
      </c>
      <c r="AX12" s="250">
        <v>7.3972480000000003</v>
      </c>
      <c r="AY12" s="250">
        <v>8.3490389999999994</v>
      </c>
      <c r="AZ12" s="250">
        <v>8.9860869999999995</v>
      </c>
      <c r="BA12" s="316">
        <v>9.1861449999999998</v>
      </c>
      <c r="BB12" s="316">
        <v>6.9783330000000001</v>
      </c>
      <c r="BC12" s="316">
        <v>5.5206460000000002</v>
      </c>
      <c r="BD12" s="316">
        <v>5.3804360000000004</v>
      </c>
      <c r="BE12" s="316">
        <v>6.53254</v>
      </c>
      <c r="BF12" s="316">
        <v>5.3876470000000003</v>
      </c>
      <c r="BG12" s="316">
        <v>6.8088829999999998</v>
      </c>
      <c r="BH12" s="316">
        <v>6.5053650000000003</v>
      </c>
      <c r="BI12" s="316">
        <v>9.7236429999999991</v>
      </c>
      <c r="BJ12" s="316">
        <v>8.6878299999999999</v>
      </c>
      <c r="BK12" s="316">
        <v>7.0194789999999996</v>
      </c>
      <c r="BL12" s="316">
        <v>6.6044</v>
      </c>
      <c r="BM12" s="316">
        <v>7.9541579999999996</v>
      </c>
      <c r="BN12" s="316">
        <v>7.6790039999999999</v>
      </c>
      <c r="BO12" s="316">
        <v>7.5985560000000003</v>
      </c>
      <c r="BP12" s="316">
        <v>7.7590459999999997</v>
      </c>
      <c r="BQ12" s="316">
        <v>7.3040669999999999</v>
      </c>
      <c r="BR12" s="316">
        <v>7.7546460000000002</v>
      </c>
      <c r="BS12" s="316">
        <v>7.6165830000000003</v>
      </c>
      <c r="BT12" s="316">
        <v>7.9711069999999999</v>
      </c>
      <c r="BU12" s="316">
        <v>7.8894830000000002</v>
      </c>
      <c r="BV12" s="316">
        <v>8.2565720000000002</v>
      </c>
    </row>
    <row r="13" spans="1:74" ht="11.1" customHeight="1" x14ac:dyDescent="0.2">
      <c r="A13" s="93" t="s">
        <v>205</v>
      </c>
      <c r="B13" s="195" t="s">
        <v>680</v>
      </c>
      <c r="C13" s="250">
        <v>4.1747019999999999</v>
      </c>
      <c r="D13" s="250">
        <v>5.1946479999999999</v>
      </c>
      <c r="E13" s="250">
        <v>5.4144690000000004</v>
      </c>
      <c r="F13" s="250">
        <v>5.8301290000000003</v>
      </c>
      <c r="G13" s="250">
        <v>5.4500760000000001</v>
      </c>
      <c r="H13" s="250">
        <v>5.5833029999999999</v>
      </c>
      <c r="I13" s="250">
        <v>5.0745279999999999</v>
      </c>
      <c r="J13" s="250">
        <v>5.5217729999999996</v>
      </c>
      <c r="K13" s="250">
        <v>4.5505190000000004</v>
      </c>
      <c r="L13" s="250">
        <v>5.9132559999999996</v>
      </c>
      <c r="M13" s="250">
        <v>4.513325</v>
      </c>
      <c r="N13" s="250">
        <v>4.9297069999999996</v>
      </c>
      <c r="O13" s="250">
        <v>4.5034739999999998</v>
      </c>
      <c r="P13" s="250">
        <v>3.5204390000000001</v>
      </c>
      <c r="Q13" s="250">
        <v>5.0115080000000001</v>
      </c>
      <c r="R13" s="250">
        <v>4.7788149999999998</v>
      </c>
      <c r="S13" s="250">
        <v>4.9372870000000004</v>
      </c>
      <c r="T13" s="250">
        <v>5.1428070000000004</v>
      </c>
      <c r="U13" s="250">
        <v>3.4483000000000001</v>
      </c>
      <c r="V13" s="250">
        <v>4.7946939999999998</v>
      </c>
      <c r="W13" s="250">
        <v>4.7127949999999998</v>
      </c>
      <c r="X13" s="250">
        <v>3.5170940000000002</v>
      </c>
      <c r="Y13" s="250">
        <v>4.3623700000000003</v>
      </c>
      <c r="Z13" s="250">
        <v>4.1859770000000003</v>
      </c>
      <c r="AA13" s="250">
        <v>3.8252269999999999</v>
      </c>
      <c r="AB13" s="250">
        <v>3.560686</v>
      </c>
      <c r="AC13" s="250">
        <v>4.2819269999999996</v>
      </c>
      <c r="AD13" s="250">
        <v>3.445999</v>
      </c>
      <c r="AE13" s="250">
        <v>2.983263</v>
      </c>
      <c r="AF13" s="250">
        <v>2.5754549999999998</v>
      </c>
      <c r="AG13" s="250">
        <v>3.724224</v>
      </c>
      <c r="AH13" s="250">
        <v>2.9151889999999998</v>
      </c>
      <c r="AI13" s="250">
        <v>3.5432619999999999</v>
      </c>
      <c r="AJ13" s="250">
        <v>3.4163260000000002</v>
      </c>
      <c r="AK13" s="250">
        <v>3.7345350000000002</v>
      </c>
      <c r="AL13" s="250">
        <v>4.1003610000000004</v>
      </c>
      <c r="AM13" s="250">
        <v>3.2494480000000001</v>
      </c>
      <c r="AN13" s="250">
        <v>3.7088100000000002</v>
      </c>
      <c r="AO13" s="250">
        <v>3.3898730000000001</v>
      </c>
      <c r="AP13" s="250">
        <v>3.713409</v>
      </c>
      <c r="AQ13" s="250">
        <v>3.7224400000000002</v>
      </c>
      <c r="AR13" s="250">
        <v>4.2543939999999996</v>
      </c>
      <c r="AS13" s="250">
        <v>3.3898239999999999</v>
      </c>
      <c r="AT13" s="250">
        <v>4.2597170000000002</v>
      </c>
      <c r="AU13" s="250">
        <v>3.7408440000000001</v>
      </c>
      <c r="AV13" s="250">
        <v>4.3751199999999999</v>
      </c>
      <c r="AW13" s="250">
        <v>3.5767690000000001</v>
      </c>
      <c r="AX13" s="250">
        <v>3.954914</v>
      </c>
      <c r="AY13" s="250">
        <v>4.3219589999999997</v>
      </c>
      <c r="AZ13" s="250">
        <v>4.1126690000000004</v>
      </c>
      <c r="BA13" s="316">
        <v>5.2639019999999999</v>
      </c>
      <c r="BB13" s="316">
        <v>4.1993739999999997</v>
      </c>
      <c r="BC13" s="316">
        <v>3.3683779999999999</v>
      </c>
      <c r="BD13" s="316">
        <v>2.7653219999999998</v>
      </c>
      <c r="BE13" s="316">
        <v>4.4313250000000002</v>
      </c>
      <c r="BF13" s="316">
        <v>3.2565729999999999</v>
      </c>
      <c r="BG13" s="316">
        <v>4.2536240000000003</v>
      </c>
      <c r="BH13" s="316">
        <v>4.1060040000000004</v>
      </c>
      <c r="BI13" s="316">
        <v>4.6303660000000004</v>
      </c>
      <c r="BJ13" s="316">
        <v>4.6337719999999996</v>
      </c>
      <c r="BK13" s="316">
        <v>4.2460170000000002</v>
      </c>
      <c r="BL13" s="316">
        <v>3.9741420000000001</v>
      </c>
      <c r="BM13" s="316">
        <v>4.8112019999999998</v>
      </c>
      <c r="BN13" s="316">
        <v>4.6372229999999997</v>
      </c>
      <c r="BO13" s="316">
        <v>4.678553</v>
      </c>
      <c r="BP13" s="316">
        <v>4.6968509999999997</v>
      </c>
      <c r="BQ13" s="316">
        <v>4.3242589999999996</v>
      </c>
      <c r="BR13" s="316">
        <v>4.7170610000000002</v>
      </c>
      <c r="BS13" s="316">
        <v>4.530195</v>
      </c>
      <c r="BT13" s="316">
        <v>4.7066610000000004</v>
      </c>
      <c r="BU13" s="316">
        <v>4.5878709999999998</v>
      </c>
      <c r="BV13" s="316">
        <v>4.8361900000000002</v>
      </c>
    </row>
    <row r="14" spans="1:74" ht="11.1" customHeight="1" x14ac:dyDescent="0.2">
      <c r="A14" s="93" t="s">
        <v>206</v>
      </c>
      <c r="B14" s="195" t="s">
        <v>681</v>
      </c>
      <c r="C14" s="250">
        <v>4.4845090000000001</v>
      </c>
      <c r="D14" s="250">
        <v>3.7879170000000002</v>
      </c>
      <c r="E14" s="250">
        <v>4.4718830000000001</v>
      </c>
      <c r="F14" s="250">
        <v>5.2019970000000004</v>
      </c>
      <c r="G14" s="250">
        <v>3.9496850000000001</v>
      </c>
      <c r="H14" s="250">
        <v>4.5232039999999998</v>
      </c>
      <c r="I14" s="250">
        <v>4.8493219999999999</v>
      </c>
      <c r="J14" s="250">
        <v>4.4732419999999999</v>
      </c>
      <c r="K14" s="250">
        <v>5.1326790000000004</v>
      </c>
      <c r="L14" s="250">
        <v>4.854571</v>
      </c>
      <c r="M14" s="250">
        <v>4.4065370000000001</v>
      </c>
      <c r="N14" s="250">
        <v>3.958091</v>
      </c>
      <c r="O14" s="250">
        <v>4.8256019999999999</v>
      </c>
      <c r="P14" s="250">
        <v>3.2312789999999998</v>
      </c>
      <c r="Q14" s="250">
        <v>4.1206699999999996</v>
      </c>
      <c r="R14" s="250">
        <v>3.8630059999999999</v>
      </c>
      <c r="S14" s="250">
        <v>4.0419070000000001</v>
      </c>
      <c r="T14" s="250">
        <v>3.1652279999999999</v>
      </c>
      <c r="U14" s="250">
        <v>3.0206650000000002</v>
      </c>
      <c r="V14" s="250">
        <v>2.9540090000000001</v>
      </c>
      <c r="W14" s="250">
        <v>3.029083</v>
      </c>
      <c r="X14" s="250">
        <v>3.0729039999999999</v>
      </c>
      <c r="Y14" s="250">
        <v>3.219875</v>
      </c>
      <c r="Z14" s="250">
        <v>2.3048630000000001</v>
      </c>
      <c r="AA14" s="250">
        <v>2.4091640000000001</v>
      </c>
      <c r="AB14" s="250">
        <v>3.267938</v>
      </c>
      <c r="AC14" s="250">
        <v>2.6315879999999998</v>
      </c>
      <c r="AD14" s="250">
        <v>2.033636</v>
      </c>
      <c r="AE14" s="250">
        <v>1.7362329999999999</v>
      </c>
      <c r="AF14" s="250">
        <v>2.0037050000000001</v>
      </c>
      <c r="AG14" s="250">
        <v>1.634741</v>
      </c>
      <c r="AH14" s="250">
        <v>1.6072979999999999</v>
      </c>
      <c r="AI14" s="250">
        <v>1.8272489999999999</v>
      </c>
      <c r="AJ14" s="250">
        <v>1.6287990000000001</v>
      </c>
      <c r="AK14" s="250">
        <v>3.283801</v>
      </c>
      <c r="AL14" s="250">
        <v>2.9001570000000001</v>
      </c>
      <c r="AM14" s="250">
        <v>2.480324</v>
      </c>
      <c r="AN14" s="250">
        <v>3.6866089999999998</v>
      </c>
      <c r="AO14" s="250">
        <v>4.1908570000000003</v>
      </c>
      <c r="AP14" s="250">
        <v>3.0975769999999998</v>
      </c>
      <c r="AQ14" s="250">
        <v>3.7642859999999998</v>
      </c>
      <c r="AR14" s="250">
        <v>3.5813250000000001</v>
      </c>
      <c r="AS14" s="250">
        <v>3.1210429999999998</v>
      </c>
      <c r="AT14" s="250">
        <v>3.4326129999999999</v>
      </c>
      <c r="AU14" s="250">
        <v>2.7741600000000002</v>
      </c>
      <c r="AV14" s="250">
        <v>2.8839769999999998</v>
      </c>
      <c r="AW14" s="250">
        <v>3.4176220000000002</v>
      </c>
      <c r="AX14" s="250">
        <v>3.4423339999999998</v>
      </c>
      <c r="AY14" s="250">
        <v>4.0270799999999998</v>
      </c>
      <c r="AZ14" s="250">
        <v>4.873418</v>
      </c>
      <c r="BA14" s="316">
        <v>3.9222429999999999</v>
      </c>
      <c r="BB14" s="316">
        <v>2.778959</v>
      </c>
      <c r="BC14" s="316">
        <v>2.1522679999999998</v>
      </c>
      <c r="BD14" s="316">
        <v>2.6151140000000002</v>
      </c>
      <c r="BE14" s="316">
        <v>2.101216</v>
      </c>
      <c r="BF14" s="316">
        <v>2.1310730000000002</v>
      </c>
      <c r="BG14" s="316">
        <v>2.5552589999999999</v>
      </c>
      <c r="BH14" s="316">
        <v>2.399362</v>
      </c>
      <c r="BI14" s="316">
        <v>5.0932769999999996</v>
      </c>
      <c r="BJ14" s="316">
        <v>4.0540580000000004</v>
      </c>
      <c r="BK14" s="316">
        <v>2.7734610000000002</v>
      </c>
      <c r="BL14" s="316">
        <v>2.630258</v>
      </c>
      <c r="BM14" s="316">
        <v>3.1429559999999999</v>
      </c>
      <c r="BN14" s="316">
        <v>3.0417809999999998</v>
      </c>
      <c r="BO14" s="316">
        <v>2.9200029999999999</v>
      </c>
      <c r="BP14" s="316">
        <v>3.062195</v>
      </c>
      <c r="BQ14" s="316">
        <v>2.9798089999999999</v>
      </c>
      <c r="BR14" s="316">
        <v>3.0375860000000001</v>
      </c>
      <c r="BS14" s="316">
        <v>3.0863879999999999</v>
      </c>
      <c r="BT14" s="316">
        <v>3.264446</v>
      </c>
      <c r="BU14" s="316">
        <v>3.301612</v>
      </c>
      <c r="BV14" s="316">
        <v>3.420382</v>
      </c>
    </row>
    <row r="15" spans="1:74" ht="11.1" customHeight="1" x14ac:dyDescent="0.2">
      <c r="A15" s="93" t="s">
        <v>207</v>
      </c>
      <c r="B15" s="194" t="s">
        <v>424</v>
      </c>
      <c r="C15" s="250">
        <v>53.041603000000002</v>
      </c>
      <c r="D15" s="250">
        <v>51.466349999999998</v>
      </c>
      <c r="E15" s="250">
        <v>56.337364999999998</v>
      </c>
      <c r="F15" s="250">
        <v>48.827123</v>
      </c>
      <c r="G15" s="250">
        <v>52.930869000000001</v>
      </c>
      <c r="H15" s="250">
        <v>51.818474999999999</v>
      </c>
      <c r="I15" s="250">
        <v>55.707383</v>
      </c>
      <c r="J15" s="250">
        <v>59.033298000000002</v>
      </c>
      <c r="K15" s="250">
        <v>52.287165000000002</v>
      </c>
      <c r="L15" s="250">
        <v>56.727381000000001</v>
      </c>
      <c r="M15" s="250">
        <v>53.796326999999998</v>
      </c>
      <c r="N15" s="250">
        <v>56.210839</v>
      </c>
      <c r="O15" s="250">
        <v>57.432340000000003</v>
      </c>
      <c r="P15" s="250">
        <v>49.761395999999998</v>
      </c>
      <c r="Q15" s="250">
        <v>46.631176060000001</v>
      </c>
      <c r="R15" s="250">
        <v>54.501564549999998</v>
      </c>
      <c r="S15" s="250">
        <v>51.783192579999998</v>
      </c>
      <c r="T15" s="250">
        <v>48.80188845</v>
      </c>
      <c r="U15" s="250">
        <v>52.400184260000003</v>
      </c>
      <c r="V15" s="250">
        <v>55.364193999999998</v>
      </c>
      <c r="W15" s="250">
        <v>50.233271479999999</v>
      </c>
      <c r="X15" s="250">
        <v>49.857135749999998</v>
      </c>
      <c r="Y15" s="250">
        <v>46.24244478</v>
      </c>
      <c r="Z15" s="250">
        <v>46.604961090000003</v>
      </c>
      <c r="AA15" s="250">
        <v>49.895085999999999</v>
      </c>
      <c r="AB15" s="250">
        <v>40.509653999999998</v>
      </c>
      <c r="AC15" s="250">
        <v>40.618526000000003</v>
      </c>
      <c r="AD15" s="250">
        <v>33.879925</v>
      </c>
      <c r="AE15" s="250">
        <v>32.674830999999998</v>
      </c>
      <c r="AF15" s="250">
        <v>37.312452999999998</v>
      </c>
      <c r="AG15" s="250">
        <v>40.115977000000001</v>
      </c>
      <c r="AH15" s="250">
        <v>43.881673999999997</v>
      </c>
      <c r="AI15" s="250">
        <v>41.862867000000001</v>
      </c>
      <c r="AJ15" s="250">
        <v>40.711371</v>
      </c>
      <c r="AK15" s="250">
        <v>38.833787999999998</v>
      </c>
      <c r="AL15" s="250">
        <v>38.731740000000002</v>
      </c>
      <c r="AM15" s="250">
        <v>39.193474000000002</v>
      </c>
      <c r="AN15" s="250">
        <v>33.267552000000002</v>
      </c>
      <c r="AO15" s="250">
        <v>43.708264</v>
      </c>
      <c r="AP15" s="250">
        <v>38.622996999999998</v>
      </c>
      <c r="AQ15" s="250">
        <v>41.335453000000001</v>
      </c>
      <c r="AR15" s="250">
        <v>44.267847000000003</v>
      </c>
      <c r="AS15" s="250">
        <v>44.386608000000003</v>
      </c>
      <c r="AT15" s="250">
        <v>42.718384</v>
      </c>
      <c r="AU15" s="250">
        <v>44.204898999999997</v>
      </c>
      <c r="AV15" s="250">
        <v>41.619036000000001</v>
      </c>
      <c r="AW15" s="250">
        <v>42.392093000000003</v>
      </c>
      <c r="AX15" s="250">
        <v>41.226236999999998</v>
      </c>
      <c r="AY15" s="250">
        <v>42.432141100000003</v>
      </c>
      <c r="AZ15" s="250">
        <v>37.075880062000003</v>
      </c>
      <c r="BA15" s="316">
        <v>41.50206</v>
      </c>
      <c r="BB15" s="316">
        <v>39.535269999999997</v>
      </c>
      <c r="BC15" s="316">
        <v>41.830329999999996</v>
      </c>
      <c r="BD15" s="316">
        <v>44.489339999999999</v>
      </c>
      <c r="BE15" s="316">
        <v>44.321309999999997</v>
      </c>
      <c r="BF15" s="316">
        <v>49.05498</v>
      </c>
      <c r="BG15" s="316">
        <v>43.854930000000003</v>
      </c>
      <c r="BH15" s="316">
        <v>44.67998</v>
      </c>
      <c r="BI15" s="316">
        <v>41.561279999999996</v>
      </c>
      <c r="BJ15" s="316">
        <v>40.631790000000002</v>
      </c>
      <c r="BK15" s="316">
        <v>45.54318</v>
      </c>
      <c r="BL15" s="316">
        <v>40.494480000000003</v>
      </c>
      <c r="BM15" s="316">
        <v>43.744889999999998</v>
      </c>
      <c r="BN15" s="316">
        <v>40.191650000000003</v>
      </c>
      <c r="BO15" s="316">
        <v>41.332590000000003</v>
      </c>
      <c r="BP15" s="316">
        <v>41.294600000000003</v>
      </c>
      <c r="BQ15" s="316">
        <v>44.761580000000002</v>
      </c>
      <c r="BR15" s="316">
        <v>49.67989</v>
      </c>
      <c r="BS15" s="316">
        <v>45.618980000000001</v>
      </c>
      <c r="BT15" s="316">
        <v>45.022840000000002</v>
      </c>
      <c r="BU15" s="316">
        <v>43.128399999999999</v>
      </c>
      <c r="BV15" s="316">
        <v>41.831690000000002</v>
      </c>
    </row>
    <row r="16" spans="1:74" ht="11.1" customHeight="1" x14ac:dyDescent="0.2">
      <c r="A16" s="90"/>
      <c r="B16" s="94"/>
      <c r="C16" s="258"/>
      <c r="D16" s="258"/>
      <c r="E16" s="258"/>
      <c r="F16" s="258"/>
      <c r="G16" s="258"/>
      <c r="H16" s="258"/>
      <c r="I16" s="258"/>
      <c r="J16" s="258"/>
      <c r="K16" s="258"/>
      <c r="L16" s="258"/>
      <c r="M16" s="258"/>
      <c r="N16" s="258"/>
      <c r="O16" s="258"/>
      <c r="P16" s="258"/>
      <c r="Q16" s="258"/>
      <c r="R16" s="258"/>
      <c r="S16" s="258"/>
      <c r="T16" s="258"/>
      <c r="U16" s="258"/>
      <c r="V16" s="258"/>
      <c r="W16" s="258"/>
      <c r="X16" s="258"/>
      <c r="Y16" s="258"/>
      <c r="Z16" s="258"/>
      <c r="AA16" s="258"/>
      <c r="AB16" s="258"/>
      <c r="AC16" s="258"/>
      <c r="AD16" s="258"/>
      <c r="AE16" s="258"/>
      <c r="AF16" s="258"/>
      <c r="AG16" s="258"/>
      <c r="AH16" s="258"/>
      <c r="AI16" s="258"/>
      <c r="AJ16" s="258"/>
      <c r="AK16" s="258"/>
      <c r="AL16" s="258"/>
      <c r="AM16" s="258"/>
      <c r="AN16" s="258"/>
      <c r="AO16" s="258"/>
      <c r="AP16" s="258"/>
      <c r="AQ16" s="258"/>
      <c r="AR16" s="258"/>
      <c r="AS16" s="258"/>
      <c r="AT16" s="258"/>
      <c r="AU16" s="258"/>
      <c r="AV16" s="258"/>
      <c r="AW16" s="258"/>
      <c r="AX16" s="258"/>
      <c r="AY16" s="258"/>
      <c r="AZ16" s="258"/>
      <c r="BA16" s="345"/>
      <c r="BB16" s="345"/>
      <c r="BC16" s="345"/>
      <c r="BD16" s="345"/>
      <c r="BE16" s="345"/>
      <c r="BF16" s="345"/>
      <c r="BG16" s="345"/>
      <c r="BH16" s="345"/>
      <c r="BI16" s="345"/>
      <c r="BJ16" s="345"/>
      <c r="BK16" s="345"/>
      <c r="BL16" s="345"/>
      <c r="BM16" s="345"/>
      <c r="BN16" s="345"/>
      <c r="BO16" s="345"/>
      <c r="BP16" s="345"/>
      <c r="BQ16" s="345"/>
      <c r="BR16" s="345"/>
      <c r="BS16" s="345"/>
      <c r="BT16" s="345"/>
      <c r="BU16" s="345"/>
      <c r="BV16" s="345"/>
    </row>
    <row r="17" spans="1:74" ht="11.1" customHeight="1" x14ac:dyDescent="0.2">
      <c r="A17" s="95" t="s">
        <v>208</v>
      </c>
      <c r="B17" s="194" t="s">
        <v>448</v>
      </c>
      <c r="C17" s="250">
        <v>14.651358999999999</v>
      </c>
      <c r="D17" s="250">
        <v>2.9073799999999999</v>
      </c>
      <c r="E17" s="250">
        <v>-5.2833290000000002</v>
      </c>
      <c r="F17" s="250">
        <v>-2.5940560000000001</v>
      </c>
      <c r="G17" s="250">
        <v>0.55760699999999996</v>
      </c>
      <c r="H17" s="250">
        <v>6.9094559999999996</v>
      </c>
      <c r="I17" s="250">
        <v>10.584197</v>
      </c>
      <c r="J17" s="250">
        <v>6.4954850000000004</v>
      </c>
      <c r="K17" s="250">
        <v>3.2514400000000001</v>
      </c>
      <c r="L17" s="250">
        <v>-4.5436709999999998</v>
      </c>
      <c r="M17" s="250">
        <v>0.70729799999999998</v>
      </c>
      <c r="N17" s="250">
        <v>1.209754</v>
      </c>
      <c r="O17" s="250">
        <v>3.732723</v>
      </c>
      <c r="P17" s="250">
        <v>0.59203600000000001</v>
      </c>
      <c r="Q17" s="250">
        <v>1.7898780000000001</v>
      </c>
      <c r="R17" s="250">
        <v>-11.281834999999999</v>
      </c>
      <c r="S17" s="250">
        <v>-7.7695429999999996</v>
      </c>
      <c r="T17" s="250">
        <v>-1.3022370000000001</v>
      </c>
      <c r="U17" s="250">
        <v>6.0726139999999997</v>
      </c>
      <c r="V17" s="250">
        <v>0.26638200000000001</v>
      </c>
      <c r="W17" s="250">
        <v>-0.47376400000000002</v>
      </c>
      <c r="X17" s="250">
        <v>-7.9429629999999998</v>
      </c>
      <c r="Y17" s="250">
        <v>-3.7823419999999999</v>
      </c>
      <c r="Z17" s="250">
        <v>-5.8104930000000001</v>
      </c>
      <c r="AA17" s="250">
        <v>-6.0551360000000001</v>
      </c>
      <c r="AB17" s="250">
        <v>-4.8245110000000002</v>
      </c>
      <c r="AC17" s="250">
        <v>-5.7693539999999999</v>
      </c>
      <c r="AD17" s="250">
        <v>-6.48184</v>
      </c>
      <c r="AE17" s="250">
        <v>-2.2810410000000001</v>
      </c>
      <c r="AF17" s="250">
        <v>3.6472479999999998</v>
      </c>
      <c r="AG17" s="250">
        <v>12.601569</v>
      </c>
      <c r="AH17" s="250">
        <v>8.5710180000000005</v>
      </c>
      <c r="AI17" s="250">
        <v>0.317079</v>
      </c>
      <c r="AJ17" s="250">
        <v>-4.2520189999999998</v>
      </c>
      <c r="AK17" s="250">
        <v>-2.636177</v>
      </c>
      <c r="AL17" s="250">
        <v>3.0990250000000001</v>
      </c>
      <c r="AM17" s="250">
        <v>7.928363</v>
      </c>
      <c r="AN17" s="250">
        <v>16.169229000000001</v>
      </c>
      <c r="AO17" s="250">
        <v>-1.8426800000000001</v>
      </c>
      <c r="AP17" s="250">
        <v>-5.9648779999999997</v>
      </c>
      <c r="AQ17" s="250">
        <v>-2.5758040000000002</v>
      </c>
      <c r="AR17" s="250">
        <v>8.8181340000000006</v>
      </c>
      <c r="AS17" s="250">
        <v>13.529389999999999</v>
      </c>
      <c r="AT17" s="250">
        <v>12.892792999999999</v>
      </c>
      <c r="AU17" s="250">
        <v>4.0109709999999996</v>
      </c>
      <c r="AV17" s="250">
        <v>-5.4525775000000003</v>
      </c>
      <c r="AW17" s="250">
        <v>-7.3886203999999998</v>
      </c>
      <c r="AX17" s="250">
        <v>-2.2735973</v>
      </c>
      <c r="AY17" s="250">
        <v>4.5437604</v>
      </c>
      <c r="AZ17" s="250">
        <v>5.6682658000000004</v>
      </c>
      <c r="BA17" s="316">
        <v>-6.3070459999999997</v>
      </c>
      <c r="BB17" s="316">
        <v>-7.7114390000000004</v>
      </c>
      <c r="BC17" s="316">
        <v>-3.8839969999999999</v>
      </c>
      <c r="BD17" s="316">
        <v>2.606414</v>
      </c>
      <c r="BE17" s="316">
        <v>12.454549999999999</v>
      </c>
      <c r="BF17" s="316">
        <v>7.5552570000000001</v>
      </c>
      <c r="BG17" s="316">
        <v>3.2564389999999999</v>
      </c>
      <c r="BH17" s="316">
        <v>-3.9214669999999998</v>
      </c>
      <c r="BI17" s="316">
        <v>-2.024346</v>
      </c>
      <c r="BJ17" s="316">
        <v>4.1244269999999998</v>
      </c>
      <c r="BK17" s="316">
        <v>3.7897620000000001</v>
      </c>
      <c r="BL17" s="316">
        <v>3.0203479999999998</v>
      </c>
      <c r="BM17" s="316">
        <v>-9.2919820000000009</v>
      </c>
      <c r="BN17" s="316">
        <v>-8.2558959999999999</v>
      </c>
      <c r="BO17" s="316">
        <v>-4.9396190000000004</v>
      </c>
      <c r="BP17" s="316">
        <v>3.5468090000000001</v>
      </c>
      <c r="BQ17" s="316">
        <v>10.564170000000001</v>
      </c>
      <c r="BR17" s="316">
        <v>5.1678179999999996</v>
      </c>
      <c r="BS17" s="316">
        <v>-0.35487380000000002</v>
      </c>
      <c r="BT17" s="316">
        <v>-6.0603150000000001</v>
      </c>
      <c r="BU17" s="316">
        <v>-4.5728400000000002</v>
      </c>
      <c r="BV17" s="316">
        <v>3.263601</v>
      </c>
    </row>
    <row r="18" spans="1:74" ht="11.1" customHeight="1" x14ac:dyDescent="0.2">
      <c r="A18" s="95" t="s">
        <v>209</v>
      </c>
      <c r="B18" s="194" t="s">
        <v>134</v>
      </c>
      <c r="C18" s="250">
        <v>1.090351995</v>
      </c>
      <c r="D18" s="250">
        <v>0.90882901199999999</v>
      </c>
      <c r="E18" s="250">
        <v>0.99683100899999999</v>
      </c>
      <c r="F18" s="250">
        <v>0.70439901000000005</v>
      </c>
      <c r="G18" s="250">
        <v>0.60029599700000003</v>
      </c>
      <c r="H18" s="250">
        <v>0.81769400999999997</v>
      </c>
      <c r="I18" s="250">
        <v>0.92842200699999999</v>
      </c>
      <c r="J18" s="250">
        <v>0.94902101100000003</v>
      </c>
      <c r="K18" s="250">
        <v>0.81770900999999996</v>
      </c>
      <c r="L18" s="250">
        <v>0.72327798799999998</v>
      </c>
      <c r="M18" s="250">
        <v>0.92314499999999999</v>
      </c>
      <c r="N18" s="250">
        <v>0.97118201199999998</v>
      </c>
      <c r="O18" s="250">
        <v>0.97551401400000004</v>
      </c>
      <c r="P18" s="250">
        <v>0.82394300799999998</v>
      </c>
      <c r="Q18" s="250">
        <v>0.84955599199999998</v>
      </c>
      <c r="R18" s="250">
        <v>0.59790098999999997</v>
      </c>
      <c r="S18" s="250">
        <v>0.64794699600000005</v>
      </c>
      <c r="T18" s="250">
        <v>0.69972599999999996</v>
      </c>
      <c r="U18" s="250">
        <v>0.57353301499999998</v>
      </c>
      <c r="V18" s="250">
        <v>0.59271398600000003</v>
      </c>
      <c r="W18" s="250">
        <v>0.41003699999999998</v>
      </c>
      <c r="X18" s="250">
        <v>0.49827199</v>
      </c>
      <c r="Y18" s="250">
        <v>0.61139001000000004</v>
      </c>
      <c r="Z18" s="250">
        <v>0.72288698500000004</v>
      </c>
      <c r="AA18" s="250">
        <v>0.67877999899999997</v>
      </c>
      <c r="AB18" s="250">
        <v>0.66441899999999998</v>
      </c>
      <c r="AC18" s="250">
        <v>0.52651500500000004</v>
      </c>
      <c r="AD18" s="250">
        <v>0.51489699</v>
      </c>
      <c r="AE18" s="250">
        <v>0.499037008</v>
      </c>
      <c r="AF18" s="250">
        <v>0.50978000999999995</v>
      </c>
      <c r="AG18" s="250">
        <v>0.63600700499999996</v>
      </c>
      <c r="AH18" s="250">
        <v>0.69086200099999995</v>
      </c>
      <c r="AI18" s="250">
        <v>0.64686699000000003</v>
      </c>
      <c r="AJ18" s="250">
        <v>0.76254999700000003</v>
      </c>
      <c r="AK18" s="250">
        <v>0.64502601000000004</v>
      </c>
      <c r="AL18" s="250">
        <v>0.80000999399999995</v>
      </c>
      <c r="AM18" s="250">
        <v>0.741954</v>
      </c>
      <c r="AN18" s="250">
        <v>0.75617399200000002</v>
      </c>
      <c r="AO18" s="250">
        <v>0.69015501499999998</v>
      </c>
      <c r="AP18" s="250">
        <v>0.46792401</v>
      </c>
      <c r="AQ18" s="250">
        <v>0.56605299399999998</v>
      </c>
      <c r="AR18" s="250">
        <v>0.65393999999999997</v>
      </c>
      <c r="AS18" s="250">
        <v>0.66698924199999998</v>
      </c>
      <c r="AT18" s="250">
        <v>0.66698924999999998</v>
      </c>
      <c r="AU18" s="250">
        <v>0.66698924999999998</v>
      </c>
      <c r="AV18" s="250">
        <v>0.66698924999999998</v>
      </c>
      <c r="AW18" s="250">
        <v>0.66698924999999998</v>
      </c>
      <c r="AX18" s="250">
        <v>0.66698924999999998</v>
      </c>
      <c r="AY18" s="250">
        <v>0.61655525</v>
      </c>
      <c r="AZ18" s="250">
        <v>0.61655525</v>
      </c>
      <c r="BA18" s="316">
        <v>0.61655530000000003</v>
      </c>
      <c r="BB18" s="316">
        <v>0.61655530000000003</v>
      </c>
      <c r="BC18" s="316">
        <v>0.61655530000000003</v>
      </c>
      <c r="BD18" s="316">
        <v>0.61655530000000003</v>
      </c>
      <c r="BE18" s="316">
        <v>0.61655530000000003</v>
      </c>
      <c r="BF18" s="316">
        <v>0.61655530000000003</v>
      </c>
      <c r="BG18" s="316">
        <v>0.61655530000000003</v>
      </c>
      <c r="BH18" s="316">
        <v>0.61655530000000003</v>
      </c>
      <c r="BI18" s="316">
        <v>0.61655530000000003</v>
      </c>
      <c r="BJ18" s="316">
        <v>0.61655530000000003</v>
      </c>
      <c r="BK18" s="316">
        <v>0.4621749</v>
      </c>
      <c r="BL18" s="316">
        <v>0.4621749</v>
      </c>
      <c r="BM18" s="316">
        <v>0.4621749</v>
      </c>
      <c r="BN18" s="316">
        <v>0.4621749</v>
      </c>
      <c r="BO18" s="316">
        <v>0.4621749</v>
      </c>
      <c r="BP18" s="316">
        <v>0.4621749</v>
      </c>
      <c r="BQ18" s="316">
        <v>0.4621749</v>
      </c>
      <c r="BR18" s="316">
        <v>0.4621749</v>
      </c>
      <c r="BS18" s="316">
        <v>0.4621749</v>
      </c>
      <c r="BT18" s="316">
        <v>0.4621749</v>
      </c>
      <c r="BU18" s="316">
        <v>0.4621749</v>
      </c>
      <c r="BV18" s="316">
        <v>0.4621749</v>
      </c>
    </row>
    <row r="19" spans="1:74" ht="11.1" customHeight="1" x14ac:dyDescent="0.2">
      <c r="A19" s="93" t="s">
        <v>210</v>
      </c>
      <c r="B19" s="194" t="s">
        <v>425</v>
      </c>
      <c r="C19" s="250">
        <v>68.783313995</v>
      </c>
      <c r="D19" s="250">
        <v>55.282559012</v>
      </c>
      <c r="E19" s="250">
        <v>52.050867009000001</v>
      </c>
      <c r="F19" s="250">
        <v>46.937466010000001</v>
      </c>
      <c r="G19" s="250">
        <v>54.088771997000002</v>
      </c>
      <c r="H19" s="250">
        <v>59.545625010000002</v>
      </c>
      <c r="I19" s="250">
        <v>67.220002007000005</v>
      </c>
      <c r="J19" s="250">
        <v>66.477804011000003</v>
      </c>
      <c r="K19" s="250">
        <v>56.356314009999998</v>
      </c>
      <c r="L19" s="250">
        <v>52.906987987999997</v>
      </c>
      <c r="M19" s="250">
        <v>55.426769999999998</v>
      </c>
      <c r="N19" s="250">
        <v>58.391775011999997</v>
      </c>
      <c r="O19" s="250">
        <v>62.140577014000002</v>
      </c>
      <c r="P19" s="250">
        <v>51.177375007999999</v>
      </c>
      <c r="Q19" s="250">
        <v>49.270610052000002</v>
      </c>
      <c r="R19" s="250">
        <v>43.817630540000003</v>
      </c>
      <c r="S19" s="250">
        <v>44.661596576000001</v>
      </c>
      <c r="T19" s="250">
        <v>48.19937745</v>
      </c>
      <c r="U19" s="250">
        <v>59.046331275</v>
      </c>
      <c r="V19" s="250">
        <v>56.223289985999997</v>
      </c>
      <c r="W19" s="250">
        <v>50.169544479999999</v>
      </c>
      <c r="X19" s="250">
        <v>42.412444739999998</v>
      </c>
      <c r="Y19" s="250">
        <v>43.071492790000001</v>
      </c>
      <c r="Z19" s="250">
        <v>41.517355074999998</v>
      </c>
      <c r="AA19" s="250">
        <v>44.518729999000001</v>
      </c>
      <c r="AB19" s="250">
        <v>36.349561999999999</v>
      </c>
      <c r="AC19" s="250">
        <v>35.375687005000003</v>
      </c>
      <c r="AD19" s="250">
        <v>27.912981989999999</v>
      </c>
      <c r="AE19" s="250">
        <v>30.892827008000001</v>
      </c>
      <c r="AF19" s="250">
        <v>41.469481010000003</v>
      </c>
      <c r="AG19" s="250">
        <v>53.353553005000002</v>
      </c>
      <c r="AH19" s="250">
        <v>53.143554000999998</v>
      </c>
      <c r="AI19" s="250">
        <v>42.826812990000001</v>
      </c>
      <c r="AJ19" s="250">
        <v>37.221901997000003</v>
      </c>
      <c r="AK19" s="250">
        <v>36.842637009999997</v>
      </c>
      <c r="AL19" s="250">
        <v>42.630774993999999</v>
      </c>
      <c r="AM19" s="250">
        <v>47.863790999999999</v>
      </c>
      <c r="AN19" s="250">
        <v>50.192954991999997</v>
      </c>
      <c r="AO19" s="250">
        <v>42.555739015</v>
      </c>
      <c r="AP19" s="250">
        <v>33.126043009999997</v>
      </c>
      <c r="AQ19" s="250">
        <v>39.325701993999999</v>
      </c>
      <c r="AR19" s="250">
        <v>53.739921000000002</v>
      </c>
      <c r="AS19" s="250">
        <v>58.582987242000002</v>
      </c>
      <c r="AT19" s="250">
        <v>56.278166249999998</v>
      </c>
      <c r="AU19" s="250">
        <v>48.882859250000003</v>
      </c>
      <c r="AV19" s="250">
        <v>36.833447749999998</v>
      </c>
      <c r="AW19" s="250">
        <v>35.670461850000002</v>
      </c>
      <c r="AX19" s="250">
        <v>39.619628949999999</v>
      </c>
      <c r="AY19" s="250">
        <v>47.592456749999997</v>
      </c>
      <c r="AZ19" s="250">
        <v>43.360701112000001</v>
      </c>
      <c r="BA19" s="316">
        <v>35.811570000000003</v>
      </c>
      <c r="BB19" s="316">
        <v>32.440379999999998</v>
      </c>
      <c r="BC19" s="316">
        <v>38.562890000000003</v>
      </c>
      <c r="BD19" s="316">
        <v>47.712310000000002</v>
      </c>
      <c r="BE19" s="316">
        <v>57.392409999999998</v>
      </c>
      <c r="BF19" s="316">
        <v>57.226790000000001</v>
      </c>
      <c r="BG19" s="316">
        <v>47.727919999999997</v>
      </c>
      <c r="BH19" s="316">
        <v>41.375070000000001</v>
      </c>
      <c r="BI19" s="316">
        <v>40.153489999999998</v>
      </c>
      <c r="BJ19" s="316">
        <v>45.372779999999999</v>
      </c>
      <c r="BK19" s="316">
        <v>49.795119999999997</v>
      </c>
      <c r="BL19" s="316">
        <v>43.976999999999997</v>
      </c>
      <c r="BM19" s="316">
        <v>34.915080000000003</v>
      </c>
      <c r="BN19" s="316">
        <v>32.397930000000002</v>
      </c>
      <c r="BO19" s="316">
        <v>36.855150000000002</v>
      </c>
      <c r="BP19" s="316">
        <v>45.303579999999997</v>
      </c>
      <c r="BQ19" s="316">
        <v>55.787930000000003</v>
      </c>
      <c r="BR19" s="316">
        <v>55.309890000000003</v>
      </c>
      <c r="BS19" s="316">
        <v>45.726289999999999</v>
      </c>
      <c r="BT19" s="316">
        <v>39.424700000000001</v>
      </c>
      <c r="BU19" s="316">
        <v>39.017740000000003</v>
      </c>
      <c r="BV19" s="316">
        <v>45.557470000000002</v>
      </c>
    </row>
    <row r="20" spans="1:74" ht="11.1" customHeight="1" x14ac:dyDescent="0.2">
      <c r="A20" s="90"/>
      <c r="B20" s="94"/>
      <c r="C20" s="258"/>
      <c r="D20" s="258"/>
      <c r="E20" s="258"/>
      <c r="F20" s="258"/>
      <c r="G20" s="258"/>
      <c r="H20" s="258"/>
      <c r="I20" s="258"/>
      <c r="J20" s="258"/>
      <c r="K20" s="258"/>
      <c r="L20" s="258"/>
      <c r="M20" s="258"/>
      <c r="N20" s="258"/>
      <c r="O20" s="258"/>
      <c r="P20" s="258"/>
      <c r="Q20" s="258"/>
      <c r="R20" s="258"/>
      <c r="S20" s="258"/>
      <c r="T20" s="258"/>
      <c r="U20" s="258"/>
      <c r="V20" s="258"/>
      <c r="W20" s="258"/>
      <c r="X20" s="258"/>
      <c r="Y20" s="258"/>
      <c r="Z20" s="258"/>
      <c r="AA20" s="258"/>
      <c r="AB20" s="258"/>
      <c r="AC20" s="258"/>
      <c r="AD20" s="258"/>
      <c r="AE20" s="258"/>
      <c r="AF20" s="258"/>
      <c r="AG20" s="258"/>
      <c r="AH20" s="258"/>
      <c r="AI20" s="258"/>
      <c r="AJ20" s="258"/>
      <c r="AK20" s="258"/>
      <c r="AL20" s="258"/>
      <c r="AM20" s="258"/>
      <c r="AN20" s="258"/>
      <c r="AO20" s="258"/>
      <c r="AP20" s="258"/>
      <c r="AQ20" s="258"/>
      <c r="AR20" s="258"/>
      <c r="AS20" s="258"/>
      <c r="AT20" s="258"/>
      <c r="AU20" s="258"/>
      <c r="AV20" s="258"/>
      <c r="AW20" s="258"/>
      <c r="AX20" s="258"/>
      <c r="AY20" s="258"/>
      <c r="AZ20" s="258"/>
      <c r="BA20" s="345"/>
      <c r="BB20" s="345"/>
      <c r="BC20" s="345"/>
      <c r="BD20" s="345"/>
      <c r="BE20" s="345"/>
      <c r="BF20" s="345"/>
      <c r="BG20" s="345"/>
      <c r="BH20" s="345"/>
      <c r="BI20" s="345"/>
      <c r="BJ20" s="345"/>
      <c r="BK20" s="345"/>
      <c r="BL20" s="345"/>
      <c r="BM20" s="345"/>
      <c r="BN20" s="345"/>
      <c r="BO20" s="345"/>
      <c r="BP20" s="345"/>
      <c r="BQ20" s="345"/>
      <c r="BR20" s="345"/>
      <c r="BS20" s="345"/>
      <c r="BT20" s="345"/>
      <c r="BU20" s="345"/>
      <c r="BV20" s="345"/>
    </row>
    <row r="21" spans="1:74" ht="11.1" customHeight="1" x14ac:dyDescent="0.2">
      <c r="A21" s="90"/>
      <c r="B21" s="96" t="s">
        <v>219</v>
      </c>
      <c r="C21" s="258"/>
      <c r="D21" s="258"/>
      <c r="E21" s="258"/>
      <c r="F21" s="258"/>
      <c r="G21" s="258"/>
      <c r="H21" s="258"/>
      <c r="I21" s="258"/>
      <c r="J21" s="258"/>
      <c r="K21" s="258"/>
      <c r="L21" s="258"/>
      <c r="M21" s="258"/>
      <c r="N21" s="258"/>
      <c r="O21" s="258"/>
      <c r="P21" s="258"/>
      <c r="Q21" s="258"/>
      <c r="R21" s="258"/>
      <c r="S21" s="258"/>
      <c r="T21" s="258"/>
      <c r="U21" s="258"/>
      <c r="V21" s="258"/>
      <c r="W21" s="258"/>
      <c r="X21" s="258"/>
      <c r="Y21" s="258"/>
      <c r="Z21" s="258"/>
      <c r="AA21" s="258"/>
      <c r="AB21" s="258"/>
      <c r="AC21" s="258"/>
      <c r="AD21" s="258"/>
      <c r="AE21" s="258"/>
      <c r="AF21" s="258"/>
      <c r="AG21" s="258"/>
      <c r="AH21" s="258"/>
      <c r="AI21" s="258"/>
      <c r="AJ21" s="258"/>
      <c r="AK21" s="258"/>
      <c r="AL21" s="258"/>
      <c r="AM21" s="258"/>
      <c r="AN21" s="258"/>
      <c r="AO21" s="258"/>
      <c r="AP21" s="258"/>
      <c r="AQ21" s="258"/>
      <c r="AR21" s="258"/>
      <c r="AS21" s="258"/>
      <c r="AT21" s="258"/>
      <c r="AU21" s="258"/>
      <c r="AV21" s="258"/>
      <c r="AW21" s="258"/>
      <c r="AX21" s="258"/>
      <c r="AY21" s="258"/>
      <c r="AZ21" s="258"/>
      <c r="BA21" s="345"/>
      <c r="BB21" s="345"/>
      <c r="BC21" s="345"/>
      <c r="BD21" s="345"/>
      <c r="BE21" s="345"/>
      <c r="BF21" s="345"/>
      <c r="BG21" s="345"/>
      <c r="BH21" s="345"/>
      <c r="BI21" s="345"/>
      <c r="BJ21" s="345"/>
      <c r="BK21" s="345"/>
      <c r="BL21" s="345"/>
      <c r="BM21" s="345"/>
      <c r="BN21" s="345"/>
      <c r="BO21" s="345"/>
      <c r="BP21" s="345"/>
      <c r="BQ21" s="345"/>
      <c r="BR21" s="345"/>
      <c r="BS21" s="345"/>
      <c r="BT21" s="345"/>
      <c r="BU21" s="345"/>
      <c r="BV21" s="345"/>
    </row>
    <row r="22" spans="1:74" ht="11.1" customHeight="1" x14ac:dyDescent="0.2">
      <c r="A22" s="93" t="s">
        <v>211</v>
      </c>
      <c r="B22" s="194" t="s">
        <v>449</v>
      </c>
      <c r="C22" s="250">
        <v>1.458216006</v>
      </c>
      <c r="D22" s="250">
        <v>1.2883629919999999</v>
      </c>
      <c r="E22" s="250">
        <v>1.481761994</v>
      </c>
      <c r="F22" s="250">
        <v>1.5492090000000001</v>
      </c>
      <c r="G22" s="250">
        <v>1.5955469980000001</v>
      </c>
      <c r="H22" s="250">
        <v>1.46502201</v>
      </c>
      <c r="I22" s="250">
        <v>1.6003989940000001</v>
      </c>
      <c r="J22" s="250">
        <v>1.576811001</v>
      </c>
      <c r="K22" s="250">
        <v>1.5847169999999999</v>
      </c>
      <c r="L22" s="250">
        <v>1.5485639870000001</v>
      </c>
      <c r="M22" s="250">
        <v>1.5582680099999999</v>
      </c>
      <c r="N22" s="250">
        <v>1.6297240019999999</v>
      </c>
      <c r="O22" s="250">
        <v>1.5147090110000001</v>
      </c>
      <c r="P22" s="250">
        <v>1.3926020079999999</v>
      </c>
      <c r="Q22" s="250">
        <v>1.555607993</v>
      </c>
      <c r="R22" s="250">
        <v>1.44957</v>
      </c>
      <c r="S22" s="250">
        <v>1.6238929950000001</v>
      </c>
      <c r="T22" s="250">
        <v>1.586433</v>
      </c>
      <c r="U22" s="250">
        <v>1.498201015</v>
      </c>
      <c r="V22" s="250">
        <v>1.4872909990000001</v>
      </c>
      <c r="W22" s="250">
        <v>1.4693970000000001</v>
      </c>
      <c r="X22" s="250">
        <v>1.494130994</v>
      </c>
      <c r="Y22" s="250">
        <v>1.3870199999999999</v>
      </c>
      <c r="Z22" s="250">
        <v>1.5077000039999999</v>
      </c>
      <c r="AA22" s="250">
        <v>1.4345200090000001</v>
      </c>
      <c r="AB22" s="250">
        <v>1.4341140029999999</v>
      </c>
      <c r="AC22" s="250">
        <v>1.407579986</v>
      </c>
      <c r="AD22" s="250">
        <v>1.1919939900000001</v>
      </c>
      <c r="AE22" s="250">
        <v>1.054941997</v>
      </c>
      <c r="AF22" s="250">
        <v>1.2080769899999999</v>
      </c>
      <c r="AG22" s="250">
        <v>1.0187330050000001</v>
      </c>
      <c r="AH22" s="250">
        <v>1.085770009</v>
      </c>
      <c r="AI22" s="250">
        <v>1.05784101</v>
      </c>
      <c r="AJ22" s="250">
        <v>1.1529719949999999</v>
      </c>
      <c r="AK22" s="250">
        <v>1.1674500000000001</v>
      </c>
      <c r="AL22" s="250">
        <v>1.1996030010000001</v>
      </c>
      <c r="AM22" s="250">
        <v>1.4914740150000001</v>
      </c>
      <c r="AN22" s="250">
        <v>1.3505880079999999</v>
      </c>
      <c r="AO22" s="250">
        <v>1.5192010039999999</v>
      </c>
      <c r="AP22" s="250">
        <v>1.4770559999999999</v>
      </c>
      <c r="AQ22" s="250">
        <v>1.526556002</v>
      </c>
      <c r="AR22" s="250">
        <v>1.48547199</v>
      </c>
      <c r="AS22" s="250">
        <v>1.4742360000000001</v>
      </c>
      <c r="AT22" s="250">
        <v>1.4823749879999999</v>
      </c>
      <c r="AU22" s="250">
        <v>1.4094699900000001</v>
      </c>
      <c r="AV22" s="250">
        <v>1.5179615</v>
      </c>
      <c r="AW22" s="250">
        <v>1.4927459999999999</v>
      </c>
      <c r="AX22" s="250">
        <v>1.6028720000000001</v>
      </c>
      <c r="AY22" s="250">
        <v>1.7880670000000001</v>
      </c>
      <c r="AZ22" s="250">
        <v>1.7639419999999999</v>
      </c>
      <c r="BA22" s="316">
        <v>1.8579699999999999</v>
      </c>
      <c r="BB22" s="316">
        <v>1.632792</v>
      </c>
      <c r="BC22" s="316">
        <v>1.5127520000000001</v>
      </c>
      <c r="BD22" s="316">
        <v>1.728526</v>
      </c>
      <c r="BE22" s="316">
        <v>1.511361</v>
      </c>
      <c r="BF22" s="316">
        <v>1.6087769999999999</v>
      </c>
      <c r="BG22" s="316">
        <v>1.5757410000000001</v>
      </c>
      <c r="BH22" s="316">
        <v>1.701641</v>
      </c>
      <c r="BI22" s="316">
        <v>1.7140610000000001</v>
      </c>
      <c r="BJ22" s="316">
        <v>1.756116</v>
      </c>
      <c r="BK22" s="316">
        <v>1.734569</v>
      </c>
      <c r="BL22" s="316">
        <v>1.620196</v>
      </c>
      <c r="BM22" s="316">
        <v>1.8216639999999999</v>
      </c>
      <c r="BN22" s="316">
        <v>1.748022</v>
      </c>
      <c r="BO22" s="316">
        <v>1.7877749999999999</v>
      </c>
      <c r="BP22" s="316">
        <v>1.73776</v>
      </c>
      <c r="BQ22" s="316">
        <v>1.76189</v>
      </c>
      <c r="BR22" s="316">
        <v>1.812055</v>
      </c>
      <c r="BS22" s="316">
        <v>1.7885660000000001</v>
      </c>
      <c r="BT22" s="316">
        <v>1.8307439999999999</v>
      </c>
      <c r="BU22" s="316">
        <v>1.749816</v>
      </c>
      <c r="BV22" s="316">
        <v>1.826344</v>
      </c>
    </row>
    <row r="23" spans="1:74" ht="11.1" customHeight="1" x14ac:dyDescent="0.2">
      <c r="A23" s="90" t="s">
        <v>212</v>
      </c>
      <c r="B23" s="194" t="s">
        <v>162</v>
      </c>
      <c r="C23" s="250">
        <v>64.960304049000001</v>
      </c>
      <c r="D23" s="250">
        <v>45.897340131999997</v>
      </c>
      <c r="E23" s="250">
        <v>44.562375690000003</v>
      </c>
      <c r="F23" s="250">
        <v>40.603160699999997</v>
      </c>
      <c r="G23" s="250">
        <v>47.355588312999998</v>
      </c>
      <c r="H23" s="250">
        <v>56.153628900000001</v>
      </c>
      <c r="I23" s="250">
        <v>63.893594049000001</v>
      </c>
      <c r="J23" s="250">
        <v>63.810033332000003</v>
      </c>
      <c r="K23" s="250">
        <v>53.98738728</v>
      </c>
      <c r="L23" s="250">
        <v>48.473661034999999</v>
      </c>
      <c r="M23" s="250">
        <v>51.806013120000003</v>
      </c>
      <c r="N23" s="250">
        <v>55.713783389</v>
      </c>
      <c r="O23" s="250">
        <v>55.967287067000001</v>
      </c>
      <c r="P23" s="250">
        <v>45.124075752000003</v>
      </c>
      <c r="Q23" s="250">
        <v>44.098063951999997</v>
      </c>
      <c r="R23" s="250">
        <v>33.429106109999999</v>
      </c>
      <c r="S23" s="250">
        <v>40.044650953999998</v>
      </c>
      <c r="T23" s="250">
        <v>44.296773299999998</v>
      </c>
      <c r="U23" s="250">
        <v>55.931744017</v>
      </c>
      <c r="V23" s="250">
        <v>52.431368259999999</v>
      </c>
      <c r="W23" s="250">
        <v>47.248680299999997</v>
      </c>
      <c r="X23" s="250">
        <v>37.522999136999999</v>
      </c>
      <c r="Y23" s="250">
        <v>41.977307279999998</v>
      </c>
      <c r="Z23" s="250">
        <v>40.533543770000001</v>
      </c>
      <c r="AA23" s="250">
        <v>36.850536194</v>
      </c>
      <c r="AB23" s="250">
        <v>32.100228151000003</v>
      </c>
      <c r="AC23" s="250">
        <v>29.024079498999999</v>
      </c>
      <c r="AD23" s="250">
        <v>23.657855940000001</v>
      </c>
      <c r="AE23" s="250">
        <v>26.819733824</v>
      </c>
      <c r="AF23" s="250">
        <v>36.62371899</v>
      </c>
      <c r="AG23" s="250">
        <v>49.820584994999997</v>
      </c>
      <c r="AH23" s="250">
        <v>50.475072990999998</v>
      </c>
      <c r="AI23" s="250">
        <v>38.713113839999998</v>
      </c>
      <c r="AJ23" s="250">
        <v>33.886113733000002</v>
      </c>
      <c r="AK23" s="250">
        <v>34.317226920000003</v>
      </c>
      <c r="AL23" s="250">
        <v>43.538584043</v>
      </c>
      <c r="AM23" s="250">
        <v>45.339752673</v>
      </c>
      <c r="AN23" s="250">
        <v>48.076648132999999</v>
      </c>
      <c r="AO23" s="250">
        <v>34.549781938999999</v>
      </c>
      <c r="AP23" s="250">
        <v>30.118035081999999</v>
      </c>
      <c r="AQ23" s="250">
        <v>35.618458785999998</v>
      </c>
      <c r="AR23" s="250">
        <v>48.029547805999997</v>
      </c>
      <c r="AS23" s="250">
        <v>56.391730785999997</v>
      </c>
      <c r="AT23" s="250">
        <v>56.240760653000002</v>
      </c>
      <c r="AU23" s="250">
        <v>44.360736928999998</v>
      </c>
      <c r="AV23" s="250">
        <v>35.580143184000001</v>
      </c>
      <c r="AW23" s="250">
        <v>32.715582417999997</v>
      </c>
      <c r="AX23" s="250">
        <v>34.406112806000003</v>
      </c>
      <c r="AY23" s="250">
        <v>46.647109999999998</v>
      </c>
      <c r="AZ23" s="250">
        <v>40.14987</v>
      </c>
      <c r="BA23" s="316">
        <v>31.734010000000001</v>
      </c>
      <c r="BB23" s="316">
        <v>28.44773</v>
      </c>
      <c r="BC23" s="316">
        <v>34.971119999999999</v>
      </c>
      <c r="BD23" s="316">
        <v>43.870460000000001</v>
      </c>
      <c r="BE23" s="316">
        <v>53.762160000000002</v>
      </c>
      <c r="BF23" s="316">
        <v>53.4651</v>
      </c>
      <c r="BG23" s="316">
        <v>43.98113</v>
      </c>
      <c r="BH23" s="316">
        <v>37.496670000000002</v>
      </c>
      <c r="BI23" s="316">
        <v>36.150469999999999</v>
      </c>
      <c r="BJ23" s="316">
        <v>41.415129999999998</v>
      </c>
      <c r="BK23" s="316">
        <v>45.879280000000001</v>
      </c>
      <c r="BL23" s="316">
        <v>40.019100000000002</v>
      </c>
      <c r="BM23" s="316">
        <v>30.87154</v>
      </c>
      <c r="BN23" s="316">
        <v>28.695589999999999</v>
      </c>
      <c r="BO23" s="316">
        <v>33.131570000000004</v>
      </c>
      <c r="BP23" s="316">
        <v>41.604979999999998</v>
      </c>
      <c r="BQ23" s="316">
        <v>52.10351</v>
      </c>
      <c r="BR23" s="316">
        <v>51.555929999999996</v>
      </c>
      <c r="BS23" s="316">
        <v>41.905439999999999</v>
      </c>
      <c r="BT23" s="316">
        <v>35.398490000000002</v>
      </c>
      <c r="BU23" s="316">
        <v>34.993340000000003</v>
      </c>
      <c r="BV23" s="316">
        <v>41.52261</v>
      </c>
    </row>
    <row r="24" spans="1:74" ht="11.1" customHeight="1" x14ac:dyDescent="0.2">
      <c r="A24" s="93" t="s">
        <v>213</v>
      </c>
      <c r="B24" s="194" t="s">
        <v>185</v>
      </c>
      <c r="C24" s="250">
        <v>2.8352539860000001</v>
      </c>
      <c r="D24" s="250">
        <v>2.839250008</v>
      </c>
      <c r="E24" s="250">
        <v>2.8257709929999999</v>
      </c>
      <c r="F24" s="250">
        <v>2.6410720200000002</v>
      </c>
      <c r="G24" s="250">
        <v>2.6224550130000002</v>
      </c>
      <c r="H24" s="250">
        <v>2.6213250000000001</v>
      </c>
      <c r="I24" s="250">
        <v>2.5891580059999999</v>
      </c>
      <c r="J24" s="250">
        <v>2.5895260069999999</v>
      </c>
      <c r="K24" s="250">
        <v>2.5873100099999999</v>
      </c>
      <c r="L24" s="250">
        <v>2.788981991</v>
      </c>
      <c r="M24" s="250">
        <v>2.8061680199999999</v>
      </c>
      <c r="N24" s="250">
        <v>2.80558401</v>
      </c>
      <c r="O24" s="250">
        <v>2.7167679869999999</v>
      </c>
      <c r="P24" s="250">
        <v>2.6830859999999999</v>
      </c>
      <c r="Q24" s="250">
        <v>2.6941730169999998</v>
      </c>
      <c r="R24" s="250">
        <v>2.4035480100000002</v>
      </c>
      <c r="S24" s="250">
        <v>2.391622007</v>
      </c>
      <c r="T24" s="250">
        <v>2.3838240000000002</v>
      </c>
      <c r="U24" s="250">
        <v>2.3720230010000001</v>
      </c>
      <c r="V24" s="250">
        <v>2.392084992</v>
      </c>
      <c r="W24" s="250">
        <v>2.3952110100000001</v>
      </c>
      <c r="X24" s="250">
        <v>2.5005180010000001</v>
      </c>
      <c r="Y24" s="250">
        <v>2.5048160099999999</v>
      </c>
      <c r="Z24" s="250">
        <v>2.533540999</v>
      </c>
      <c r="AA24" s="250">
        <v>2.4862049910000001</v>
      </c>
      <c r="AB24" s="250">
        <v>2.4773609890000001</v>
      </c>
      <c r="AC24" s="250">
        <v>2.4111680029999998</v>
      </c>
      <c r="AD24" s="250">
        <v>1.9042829999999999</v>
      </c>
      <c r="AE24" s="250">
        <v>1.9088259919999999</v>
      </c>
      <c r="AF24" s="250">
        <v>1.9661080200000001</v>
      </c>
      <c r="AG24" s="250">
        <v>2.0130379789999999</v>
      </c>
      <c r="AH24" s="250">
        <v>2.0494960249999998</v>
      </c>
      <c r="AI24" s="250">
        <v>2.05676601</v>
      </c>
      <c r="AJ24" s="250">
        <v>2.3534500020000002</v>
      </c>
      <c r="AK24" s="250">
        <v>2.3891399999999998</v>
      </c>
      <c r="AL24" s="250">
        <v>2.4368160080000001</v>
      </c>
      <c r="AM24" s="250">
        <v>2.3232520029999999</v>
      </c>
      <c r="AN24" s="250">
        <v>2.2294209839999999</v>
      </c>
      <c r="AO24" s="250">
        <v>2.293918997</v>
      </c>
      <c r="AP24" s="250">
        <v>2.0967210000000001</v>
      </c>
      <c r="AQ24" s="250">
        <v>2.107907</v>
      </c>
      <c r="AR24" s="250">
        <v>2.1064349999999998</v>
      </c>
      <c r="AS24" s="250">
        <v>2.1768030120000001</v>
      </c>
      <c r="AT24" s="250">
        <v>2.1656320070000001</v>
      </c>
      <c r="AU24" s="250">
        <v>2.1590979899999998</v>
      </c>
      <c r="AV24" s="250">
        <v>2.2825398579999998</v>
      </c>
      <c r="AW24" s="250">
        <v>2.4948033000000001</v>
      </c>
      <c r="AX24" s="250">
        <v>2.2381198100000002</v>
      </c>
      <c r="AY24" s="250">
        <v>2.3793061099999999</v>
      </c>
      <c r="AZ24" s="250">
        <v>2.2518854400000001</v>
      </c>
      <c r="BA24" s="316">
        <v>2.2195960000000001</v>
      </c>
      <c r="BB24" s="316">
        <v>2.3598620000000001</v>
      </c>
      <c r="BC24" s="316">
        <v>2.0790099999999998</v>
      </c>
      <c r="BD24" s="316">
        <v>2.113321</v>
      </c>
      <c r="BE24" s="316">
        <v>2.1188940000000001</v>
      </c>
      <c r="BF24" s="316">
        <v>2.1529180000000001</v>
      </c>
      <c r="BG24" s="316">
        <v>2.1710500000000001</v>
      </c>
      <c r="BH24" s="316">
        <v>2.1767539999999999</v>
      </c>
      <c r="BI24" s="316">
        <v>2.2889569999999999</v>
      </c>
      <c r="BJ24" s="316">
        <v>2.2015280000000002</v>
      </c>
      <c r="BK24" s="316">
        <v>2.1812659999999999</v>
      </c>
      <c r="BL24" s="316">
        <v>2.3377059999999998</v>
      </c>
      <c r="BM24" s="316">
        <v>2.2218810000000002</v>
      </c>
      <c r="BN24" s="316">
        <v>1.954318</v>
      </c>
      <c r="BO24" s="316">
        <v>1.935805</v>
      </c>
      <c r="BP24" s="316">
        <v>1.960844</v>
      </c>
      <c r="BQ24" s="316">
        <v>1.922534</v>
      </c>
      <c r="BR24" s="316">
        <v>1.9419010000000001</v>
      </c>
      <c r="BS24" s="316">
        <v>2.0322830000000001</v>
      </c>
      <c r="BT24" s="316">
        <v>2.195468</v>
      </c>
      <c r="BU24" s="316">
        <v>2.2745799999999998</v>
      </c>
      <c r="BV24" s="316">
        <v>2.2085119999999998</v>
      </c>
    </row>
    <row r="25" spans="1:74" ht="11.1" customHeight="1" x14ac:dyDescent="0.2">
      <c r="A25" s="93" t="s">
        <v>214</v>
      </c>
      <c r="B25" s="195" t="s">
        <v>682</v>
      </c>
      <c r="C25" s="250">
        <v>0.14028399</v>
      </c>
      <c r="D25" s="250">
        <v>0.10956399999999999</v>
      </c>
      <c r="E25" s="250">
        <v>0.104556986</v>
      </c>
      <c r="F25" s="250">
        <v>7.456401E-2</v>
      </c>
      <c r="G25" s="250">
        <v>6.1864003000000001E-2</v>
      </c>
      <c r="H25" s="250">
        <v>5.7251009999999998E-2</v>
      </c>
      <c r="I25" s="250">
        <v>5.5048993999999997E-2</v>
      </c>
      <c r="J25" s="250">
        <v>5.7900001999999999E-2</v>
      </c>
      <c r="K25" s="250">
        <v>6.2132010000000001E-2</v>
      </c>
      <c r="L25" s="250">
        <v>7.6027003999999995E-2</v>
      </c>
      <c r="M25" s="250">
        <v>8.6642010000000005E-2</v>
      </c>
      <c r="N25" s="250">
        <v>8.5741009000000007E-2</v>
      </c>
      <c r="O25" s="250">
        <v>0.110619997</v>
      </c>
      <c r="P25" s="250">
        <v>0.101557988</v>
      </c>
      <c r="Q25" s="250">
        <v>0.107558003</v>
      </c>
      <c r="R25" s="250">
        <v>6.6704009999999994E-2</v>
      </c>
      <c r="S25" s="250">
        <v>6.3794001000000003E-2</v>
      </c>
      <c r="T25" s="250">
        <v>4.5470009999999998E-2</v>
      </c>
      <c r="U25" s="250">
        <v>4.8139992999999999E-2</v>
      </c>
      <c r="V25" s="250">
        <v>5.0665996999999997E-2</v>
      </c>
      <c r="W25" s="250">
        <v>5.4725009999999998E-2</v>
      </c>
      <c r="X25" s="250">
        <v>6.4883992000000001E-2</v>
      </c>
      <c r="Y25" s="250">
        <v>7.6289010000000004E-2</v>
      </c>
      <c r="Z25" s="250">
        <v>8.5529991999999999E-2</v>
      </c>
      <c r="AA25" s="250">
        <v>0.102114992</v>
      </c>
      <c r="AB25" s="250">
        <v>0.110552988</v>
      </c>
      <c r="AC25" s="250">
        <v>9.3244001000000007E-2</v>
      </c>
      <c r="AD25" s="250">
        <v>4.6331009999999999E-2</v>
      </c>
      <c r="AE25" s="250">
        <v>4.6728005000000003E-2</v>
      </c>
      <c r="AF25" s="250">
        <v>4.9469010000000001E-2</v>
      </c>
      <c r="AG25" s="250">
        <v>4.4257986999999999E-2</v>
      </c>
      <c r="AH25" s="250">
        <v>4.8428013999999998E-2</v>
      </c>
      <c r="AI25" s="250">
        <v>5.5808009999999998E-2</v>
      </c>
      <c r="AJ25" s="250">
        <v>5.3245011000000002E-2</v>
      </c>
      <c r="AK25" s="250">
        <v>6.0786E-2</v>
      </c>
      <c r="AL25" s="250">
        <v>8.2146000999999996E-2</v>
      </c>
      <c r="AM25" s="250">
        <v>8.7295999999999999E-2</v>
      </c>
      <c r="AN25" s="250">
        <v>0.105366996</v>
      </c>
      <c r="AO25" s="250">
        <v>7.9818985999999995E-2</v>
      </c>
      <c r="AP25" s="250">
        <v>5.1993989999999997E-2</v>
      </c>
      <c r="AQ25" s="250">
        <v>4.7550993E-2</v>
      </c>
      <c r="AR25" s="250">
        <v>5.3001989999999999E-2</v>
      </c>
      <c r="AS25" s="250">
        <v>5.2231000999999999E-2</v>
      </c>
      <c r="AT25" s="250">
        <v>5.4613009999999997E-2</v>
      </c>
      <c r="AU25" s="250">
        <v>5.8410990000000003E-2</v>
      </c>
      <c r="AV25" s="250">
        <v>6.5163550000000001E-2</v>
      </c>
      <c r="AW25" s="250">
        <v>9.4392299999999998E-2</v>
      </c>
      <c r="AX25" s="250">
        <v>8.0969399999999997E-2</v>
      </c>
      <c r="AY25" s="250">
        <v>6.6830100000000003E-2</v>
      </c>
      <c r="AZ25" s="250">
        <v>5.4602299999999999E-2</v>
      </c>
      <c r="BA25" s="316">
        <v>4.7652899999999998E-2</v>
      </c>
      <c r="BB25" s="316">
        <v>5.1735000000000003E-2</v>
      </c>
      <c r="BC25" s="316">
        <v>4.7768600000000001E-2</v>
      </c>
      <c r="BD25" s="316">
        <v>4.3775099999999997E-2</v>
      </c>
      <c r="BE25" s="316">
        <v>5.4747900000000002E-2</v>
      </c>
      <c r="BF25" s="316">
        <v>5.5709399999999999E-2</v>
      </c>
      <c r="BG25" s="316">
        <v>5.61539E-2</v>
      </c>
      <c r="BH25" s="316">
        <v>5.8904999999999999E-2</v>
      </c>
      <c r="BI25" s="316">
        <v>6.8704699999999994E-2</v>
      </c>
      <c r="BJ25" s="316">
        <v>8.5459300000000002E-2</v>
      </c>
      <c r="BK25" s="316">
        <v>0.11752219999999999</v>
      </c>
      <c r="BL25" s="316">
        <v>0.1136909</v>
      </c>
      <c r="BM25" s="316">
        <v>0.10528999999999999</v>
      </c>
      <c r="BN25" s="316">
        <v>5.7121600000000002E-2</v>
      </c>
      <c r="BO25" s="316">
        <v>5.3707600000000001E-2</v>
      </c>
      <c r="BP25" s="316">
        <v>5.5072799999999998E-2</v>
      </c>
      <c r="BQ25" s="316">
        <v>4.9983699999999999E-2</v>
      </c>
      <c r="BR25" s="316">
        <v>4.9742399999999999E-2</v>
      </c>
      <c r="BS25" s="316">
        <v>4.8391400000000001E-2</v>
      </c>
      <c r="BT25" s="316">
        <v>6.8040799999999999E-2</v>
      </c>
      <c r="BU25" s="316">
        <v>8.0237699999999995E-2</v>
      </c>
      <c r="BV25" s="316">
        <v>0.1027464</v>
      </c>
    </row>
    <row r="26" spans="1:74" ht="11.1" customHeight="1" x14ac:dyDescent="0.2">
      <c r="A26" s="93" t="s">
        <v>215</v>
      </c>
      <c r="B26" s="195" t="s">
        <v>683</v>
      </c>
      <c r="C26" s="250">
        <v>2.6949699960000002</v>
      </c>
      <c r="D26" s="250">
        <v>2.7296860079999998</v>
      </c>
      <c r="E26" s="250">
        <v>2.7212140069999999</v>
      </c>
      <c r="F26" s="250">
        <v>2.5665080100000002</v>
      </c>
      <c r="G26" s="250">
        <v>2.56059101</v>
      </c>
      <c r="H26" s="250">
        <v>2.5640739899999998</v>
      </c>
      <c r="I26" s="250">
        <v>2.534109012</v>
      </c>
      <c r="J26" s="250">
        <v>2.5316260050000001</v>
      </c>
      <c r="K26" s="250">
        <v>2.5251779999999999</v>
      </c>
      <c r="L26" s="250">
        <v>2.7129549869999998</v>
      </c>
      <c r="M26" s="250">
        <v>2.71952601</v>
      </c>
      <c r="N26" s="250">
        <v>2.7198430010000001</v>
      </c>
      <c r="O26" s="250">
        <v>2.6061479900000002</v>
      </c>
      <c r="P26" s="250">
        <v>2.5815280120000001</v>
      </c>
      <c r="Q26" s="250">
        <v>2.5866150139999999</v>
      </c>
      <c r="R26" s="250">
        <v>2.3368440000000001</v>
      </c>
      <c r="S26" s="250">
        <v>2.3278280059999998</v>
      </c>
      <c r="T26" s="250">
        <v>2.3383539899999999</v>
      </c>
      <c r="U26" s="250">
        <v>2.3238830080000001</v>
      </c>
      <c r="V26" s="250">
        <v>2.3414189950000002</v>
      </c>
      <c r="W26" s="250">
        <v>2.3404859999999998</v>
      </c>
      <c r="X26" s="250">
        <v>2.4356340090000002</v>
      </c>
      <c r="Y26" s="250">
        <v>2.4285269999999999</v>
      </c>
      <c r="Z26" s="250">
        <v>2.4480110069999999</v>
      </c>
      <c r="AA26" s="250">
        <v>2.384089999</v>
      </c>
      <c r="AB26" s="250">
        <v>2.3668080009999999</v>
      </c>
      <c r="AC26" s="250">
        <v>2.3179240019999998</v>
      </c>
      <c r="AD26" s="250">
        <v>1.8579519900000001</v>
      </c>
      <c r="AE26" s="250">
        <v>1.8620979870000001</v>
      </c>
      <c r="AF26" s="250">
        <v>1.9166390099999999</v>
      </c>
      <c r="AG26" s="250">
        <v>1.968779992</v>
      </c>
      <c r="AH26" s="250">
        <v>2.0010680110000001</v>
      </c>
      <c r="AI26" s="250">
        <v>2.0009579999999998</v>
      </c>
      <c r="AJ26" s="250">
        <v>2.3002049910000002</v>
      </c>
      <c r="AK26" s="250">
        <v>2.328354</v>
      </c>
      <c r="AL26" s="250">
        <v>2.3546700070000002</v>
      </c>
      <c r="AM26" s="250">
        <v>2.2359560030000001</v>
      </c>
      <c r="AN26" s="250">
        <v>2.124053988</v>
      </c>
      <c r="AO26" s="250">
        <v>2.2141000110000002</v>
      </c>
      <c r="AP26" s="250">
        <v>2.0447270099999999</v>
      </c>
      <c r="AQ26" s="250">
        <v>2.0603560070000002</v>
      </c>
      <c r="AR26" s="250">
        <v>2.05343301</v>
      </c>
      <c r="AS26" s="250">
        <v>2.1245720110000001</v>
      </c>
      <c r="AT26" s="250">
        <v>2.111018997</v>
      </c>
      <c r="AU26" s="250">
        <v>2.1006870000000002</v>
      </c>
      <c r="AV26" s="250">
        <v>2.217376308</v>
      </c>
      <c r="AW26" s="250">
        <v>2.4004110000000001</v>
      </c>
      <c r="AX26" s="250">
        <v>2.1571506</v>
      </c>
      <c r="AY26" s="250">
        <v>2.3124760000000002</v>
      </c>
      <c r="AZ26" s="250">
        <v>2.1972832000000002</v>
      </c>
      <c r="BA26" s="316">
        <v>2.1719430000000002</v>
      </c>
      <c r="BB26" s="316">
        <v>2.3081269999999998</v>
      </c>
      <c r="BC26" s="316">
        <v>2.0312410000000001</v>
      </c>
      <c r="BD26" s="316">
        <v>2.0695450000000002</v>
      </c>
      <c r="BE26" s="316">
        <v>2.064146</v>
      </c>
      <c r="BF26" s="316">
        <v>2.0972089999999999</v>
      </c>
      <c r="BG26" s="316">
        <v>2.1148959999999999</v>
      </c>
      <c r="BH26" s="316">
        <v>2.1178490000000001</v>
      </c>
      <c r="BI26" s="316">
        <v>2.220253</v>
      </c>
      <c r="BJ26" s="316">
        <v>2.1160679999999998</v>
      </c>
      <c r="BK26" s="316">
        <v>2.0637439999999998</v>
      </c>
      <c r="BL26" s="316">
        <v>2.2240150000000001</v>
      </c>
      <c r="BM26" s="316">
        <v>2.1165910000000001</v>
      </c>
      <c r="BN26" s="316">
        <v>1.897197</v>
      </c>
      <c r="BO26" s="316">
        <v>1.8820969999999999</v>
      </c>
      <c r="BP26" s="316">
        <v>1.9057710000000001</v>
      </c>
      <c r="BQ26" s="316">
        <v>1.8725499999999999</v>
      </c>
      <c r="BR26" s="316">
        <v>1.8921589999999999</v>
      </c>
      <c r="BS26" s="316">
        <v>1.9838910000000001</v>
      </c>
      <c r="BT26" s="316">
        <v>2.127427</v>
      </c>
      <c r="BU26" s="316">
        <v>2.1943419999999998</v>
      </c>
      <c r="BV26" s="316">
        <v>2.1057649999999999</v>
      </c>
    </row>
    <row r="27" spans="1:74" ht="11.1" customHeight="1" x14ac:dyDescent="0.2">
      <c r="A27" s="93" t="s">
        <v>216</v>
      </c>
      <c r="B27" s="194" t="s">
        <v>450</v>
      </c>
      <c r="C27" s="250">
        <v>69.253774041</v>
      </c>
      <c r="D27" s="250">
        <v>50.024953132</v>
      </c>
      <c r="E27" s="250">
        <v>48.869908676999998</v>
      </c>
      <c r="F27" s="250">
        <v>44.793441719999997</v>
      </c>
      <c r="G27" s="250">
        <v>51.573590324000001</v>
      </c>
      <c r="H27" s="250">
        <v>60.239975909999998</v>
      </c>
      <c r="I27" s="250">
        <v>68.083151048999994</v>
      </c>
      <c r="J27" s="250">
        <v>67.976370340000003</v>
      </c>
      <c r="K27" s="250">
        <v>58.159414290000001</v>
      </c>
      <c r="L27" s="250">
        <v>52.811207013000001</v>
      </c>
      <c r="M27" s="250">
        <v>56.170449150000003</v>
      </c>
      <c r="N27" s="250">
        <v>60.149091401</v>
      </c>
      <c r="O27" s="250">
        <v>60.198764064999999</v>
      </c>
      <c r="P27" s="250">
        <v>49.199763760000003</v>
      </c>
      <c r="Q27" s="250">
        <v>48.347844962000003</v>
      </c>
      <c r="R27" s="250">
        <v>37.282224120000002</v>
      </c>
      <c r="S27" s="250">
        <v>44.060165955999999</v>
      </c>
      <c r="T27" s="250">
        <v>48.267030300000002</v>
      </c>
      <c r="U27" s="250">
        <v>59.801968033000001</v>
      </c>
      <c r="V27" s="250">
        <v>56.310744251000003</v>
      </c>
      <c r="W27" s="250">
        <v>51.113288310000002</v>
      </c>
      <c r="X27" s="250">
        <v>41.517648131999998</v>
      </c>
      <c r="Y27" s="250">
        <v>45.869143289999997</v>
      </c>
      <c r="Z27" s="250">
        <v>44.574784772999998</v>
      </c>
      <c r="AA27" s="250">
        <v>40.771261193999997</v>
      </c>
      <c r="AB27" s="250">
        <v>36.011703142999998</v>
      </c>
      <c r="AC27" s="250">
        <v>32.842827487999998</v>
      </c>
      <c r="AD27" s="250">
        <v>26.754132930000001</v>
      </c>
      <c r="AE27" s="250">
        <v>29.783501813000001</v>
      </c>
      <c r="AF27" s="250">
        <v>39.797904000000003</v>
      </c>
      <c r="AG27" s="250">
        <v>52.852355979000002</v>
      </c>
      <c r="AH27" s="250">
        <v>53.610339025000002</v>
      </c>
      <c r="AI27" s="250">
        <v>41.827720859999999</v>
      </c>
      <c r="AJ27" s="250">
        <v>37.392535729999999</v>
      </c>
      <c r="AK27" s="250">
        <v>37.873816920000003</v>
      </c>
      <c r="AL27" s="250">
        <v>47.175003052000001</v>
      </c>
      <c r="AM27" s="250">
        <v>49.154478691000001</v>
      </c>
      <c r="AN27" s="250">
        <v>51.656657125000002</v>
      </c>
      <c r="AO27" s="250">
        <v>38.36290194</v>
      </c>
      <c r="AP27" s="250">
        <v>33.691812081999998</v>
      </c>
      <c r="AQ27" s="250">
        <v>39.252921788000002</v>
      </c>
      <c r="AR27" s="250">
        <v>51.621454796000002</v>
      </c>
      <c r="AS27" s="250">
        <v>60.042769798000002</v>
      </c>
      <c r="AT27" s="250">
        <v>59.888767647999998</v>
      </c>
      <c r="AU27" s="250">
        <v>47.929304909000003</v>
      </c>
      <c r="AV27" s="250">
        <v>39.380644541999999</v>
      </c>
      <c r="AW27" s="250">
        <v>36.703131718000002</v>
      </c>
      <c r="AX27" s="250">
        <v>38.247103115999998</v>
      </c>
      <c r="AY27" s="250">
        <v>50.81446871</v>
      </c>
      <c r="AZ27" s="250">
        <v>44.165698640000002</v>
      </c>
      <c r="BA27" s="316">
        <v>35.811570000000003</v>
      </c>
      <c r="BB27" s="316">
        <v>32.440379999999998</v>
      </c>
      <c r="BC27" s="316">
        <v>38.562890000000003</v>
      </c>
      <c r="BD27" s="316">
        <v>47.712310000000002</v>
      </c>
      <c r="BE27" s="316">
        <v>57.392409999999998</v>
      </c>
      <c r="BF27" s="316">
        <v>57.226790000000001</v>
      </c>
      <c r="BG27" s="316">
        <v>47.727919999999997</v>
      </c>
      <c r="BH27" s="316">
        <v>41.375070000000001</v>
      </c>
      <c r="BI27" s="316">
        <v>40.153489999999998</v>
      </c>
      <c r="BJ27" s="316">
        <v>45.372779999999999</v>
      </c>
      <c r="BK27" s="316">
        <v>49.795119999999997</v>
      </c>
      <c r="BL27" s="316">
        <v>43.976999999999997</v>
      </c>
      <c r="BM27" s="316">
        <v>34.915080000000003</v>
      </c>
      <c r="BN27" s="316">
        <v>32.397930000000002</v>
      </c>
      <c r="BO27" s="316">
        <v>36.855150000000002</v>
      </c>
      <c r="BP27" s="316">
        <v>45.303579999999997</v>
      </c>
      <c r="BQ27" s="316">
        <v>55.787930000000003</v>
      </c>
      <c r="BR27" s="316">
        <v>55.309890000000003</v>
      </c>
      <c r="BS27" s="316">
        <v>45.726289999999999</v>
      </c>
      <c r="BT27" s="316">
        <v>39.424700000000001</v>
      </c>
      <c r="BU27" s="316">
        <v>39.017740000000003</v>
      </c>
      <c r="BV27" s="316">
        <v>45.557470000000002</v>
      </c>
    </row>
    <row r="28" spans="1:74" ht="11.1" customHeight="1" x14ac:dyDescent="0.2">
      <c r="A28" s="90"/>
      <c r="B28" s="94"/>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258"/>
      <c r="AZ28" s="258"/>
      <c r="BA28" s="345"/>
      <c r="BB28" s="345"/>
      <c r="BC28" s="345"/>
      <c r="BD28" s="345"/>
      <c r="BE28" s="345"/>
      <c r="BF28" s="345"/>
      <c r="BG28" s="345"/>
      <c r="BH28" s="345"/>
      <c r="BI28" s="345"/>
      <c r="BJ28" s="345"/>
      <c r="BK28" s="345"/>
      <c r="BL28" s="345"/>
      <c r="BM28" s="345"/>
      <c r="BN28" s="345"/>
      <c r="BO28" s="345"/>
      <c r="BP28" s="345"/>
      <c r="BQ28" s="345"/>
      <c r="BR28" s="345"/>
      <c r="BS28" s="345"/>
      <c r="BT28" s="345"/>
      <c r="BU28" s="345"/>
      <c r="BV28" s="345"/>
    </row>
    <row r="29" spans="1:74" ht="11.1" customHeight="1" x14ac:dyDescent="0.2">
      <c r="A29" s="93" t="s">
        <v>217</v>
      </c>
      <c r="B29" s="97" t="s">
        <v>163</v>
      </c>
      <c r="C29" s="250">
        <v>-0.47046004600000002</v>
      </c>
      <c r="D29" s="250">
        <v>5.2576058799999998</v>
      </c>
      <c r="E29" s="250">
        <v>3.1809583319999999</v>
      </c>
      <c r="F29" s="250">
        <v>2.1440242899999999</v>
      </c>
      <c r="G29" s="250">
        <v>2.5151816729999998</v>
      </c>
      <c r="H29" s="250">
        <v>-0.69435089999999999</v>
      </c>
      <c r="I29" s="250">
        <v>-0.86314904199999998</v>
      </c>
      <c r="J29" s="250">
        <v>-1.498566329</v>
      </c>
      <c r="K29" s="250">
        <v>-1.80310028</v>
      </c>
      <c r="L29" s="250">
        <v>9.5780975000000004E-2</v>
      </c>
      <c r="M29" s="250">
        <v>-0.74367914999999996</v>
      </c>
      <c r="N29" s="250">
        <v>-1.7573163890000001</v>
      </c>
      <c r="O29" s="250">
        <v>1.941812949</v>
      </c>
      <c r="P29" s="250">
        <v>1.9776112480000001</v>
      </c>
      <c r="Q29" s="250">
        <v>0.92276508999999995</v>
      </c>
      <c r="R29" s="250">
        <v>6.5354064200000002</v>
      </c>
      <c r="S29" s="250">
        <v>0.60143062000000003</v>
      </c>
      <c r="T29" s="250">
        <v>-6.765285E-2</v>
      </c>
      <c r="U29" s="250">
        <v>-0.75563675799999996</v>
      </c>
      <c r="V29" s="250">
        <v>-8.7454265000000003E-2</v>
      </c>
      <c r="W29" s="250">
        <v>-0.94374382999999995</v>
      </c>
      <c r="X29" s="250">
        <v>0.89479660800000005</v>
      </c>
      <c r="Y29" s="250">
        <v>-2.7976505</v>
      </c>
      <c r="Z29" s="250">
        <v>-3.057429698</v>
      </c>
      <c r="AA29" s="250">
        <v>3.747468805</v>
      </c>
      <c r="AB29" s="250">
        <v>0.33785885700000001</v>
      </c>
      <c r="AC29" s="250">
        <v>2.5328595169999999</v>
      </c>
      <c r="AD29" s="250">
        <v>1.1588490600000001</v>
      </c>
      <c r="AE29" s="250">
        <v>1.109325195</v>
      </c>
      <c r="AF29" s="250">
        <v>1.67157701</v>
      </c>
      <c r="AG29" s="250">
        <v>0.50119702600000005</v>
      </c>
      <c r="AH29" s="250">
        <v>-0.46678502399999999</v>
      </c>
      <c r="AI29" s="250">
        <v>0.99909212999999997</v>
      </c>
      <c r="AJ29" s="250">
        <v>-0.17063373300000001</v>
      </c>
      <c r="AK29" s="250">
        <v>-1.0311799100000001</v>
      </c>
      <c r="AL29" s="250">
        <v>-4.5442280579999998</v>
      </c>
      <c r="AM29" s="250">
        <v>-1.2906876915000001</v>
      </c>
      <c r="AN29" s="250">
        <v>-1.4637021326999999</v>
      </c>
      <c r="AO29" s="250">
        <v>4.1928370751999999</v>
      </c>
      <c r="AP29" s="250">
        <v>-0.56576907163000001</v>
      </c>
      <c r="AQ29" s="250">
        <v>7.2780206286000002E-2</v>
      </c>
      <c r="AR29" s="250">
        <v>2.1184662039000002</v>
      </c>
      <c r="AS29" s="250">
        <v>-1.4597825556999999</v>
      </c>
      <c r="AT29" s="250">
        <v>-3.6106013981</v>
      </c>
      <c r="AU29" s="250">
        <v>0.95355434142999995</v>
      </c>
      <c r="AV29" s="250">
        <v>-2.5471967916999998</v>
      </c>
      <c r="AW29" s="250">
        <v>-1.0326698684</v>
      </c>
      <c r="AX29" s="250">
        <v>1.3725258338999999</v>
      </c>
      <c r="AY29" s="250">
        <v>-3.2220119600000001</v>
      </c>
      <c r="AZ29" s="250">
        <v>-0.80499752845999994</v>
      </c>
      <c r="BA29" s="316">
        <v>0</v>
      </c>
      <c r="BB29" s="316">
        <v>0</v>
      </c>
      <c r="BC29" s="316">
        <v>0</v>
      </c>
      <c r="BD29" s="316">
        <v>0</v>
      </c>
      <c r="BE29" s="316">
        <v>0</v>
      </c>
      <c r="BF29" s="316">
        <v>0</v>
      </c>
      <c r="BG29" s="316">
        <v>0</v>
      </c>
      <c r="BH29" s="316">
        <v>0</v>
      </c>
      <c r="BI29" s="316">
        <v>0</v>
      </c>
      <c r="BJ29" s="316">
        <v>0</v>
      </c>
      <c r="BK29" s="316">
        <v>0</v>
      </c>
      <c r="BL29" s="316">
        <v>0</v>
      </c>
      <c r="BM29" s="316">
        <v>0</v>
      </c>
      <c r="BN29" s="316">
        <v>0</v>
      </c>
      <c r="BO29" s="316">
        <v>0</v>
      </c>
      <c r="BP29" s="316">
        <v>0</v>
      </c>
      <c r="BQ29" s="316">
        <v>0</v>
      </c>
      <c r="BR29" s="316">
        <v>0</v>
      </c>
      <c r="BS29" s="316">
        <v>0</v>
      </c>
      <c r="BT29" s="316">
        <v>0</v>
      </c>
      <c r="BU29" s="316">
        <v>0</v>
      </c>
      <c r="BV29" s="316">
        <v>0</v>
      </c>
    </row>
    <row r="30" spans="1:74" ht="11.1" customHeight="1" x14ac:dyDescent="0.2">
      <c r="A30" s="93"/>
      <c r="B30" s="97"/>
      <c r="C30" s="258"/>
      <c r="D30" s="258"/>
      <c r="E30" s="258"/>
      <c r="F30" s="258"/>
      <c r="G30" s="258"/>
      <c r="H30" s="258"/>
      <c r="I30" s="258"/>
      <c r="J30" s="258"/>
      <c r="K30" s="258"/>
      <c r="L30" s="258"/>
      <c r="M30" s="258"/>
      <c r="N30" s="258"/>
      <c r="O30" s="258"/>
      <c r="P30" s="258"/>
      <c r="Q30" s="258"/>
      <c r="R30" s="258"/>
      <c r="S30" s="258"/>
      <c r="T30" s="258"/>
      <c r="U30" s="258"/>
      <c r="V30" s="258"/>
      <c r="W30" s="258"/>
      <c r="X30" s="258"/>
      <c r="Y30" s="258"/>
      <c r="Z30" s="258"/>
      <c r="AA30" s="258"/>
      <c r="AB30" s="258"/>
      <c r="AC30" s="258"/>
      <c r="AD30" s="258"/>
      <c r="AE30" s="258"/>
      <c r="AF30" s="258"/>
      <c r="AG30" s="258"/>
      <c r="AH30" s="258"/>
      <c r="AI30" s="258"/>
      <c r="AJ30" s="258"/>
      <c r="AK30" s="258"/>
      <c r="AL30" s="258"/>
      <c r="AM30" s="258"/>
      <c r="AN30" s="258"/>
      <c r="AO30" s="258"/>
      <c r="AP30" s="258"/>
      <c r="AQ30" s="258"/>
      <c r="AR30" s="258"/>
      <c r="AS30" s="258"/>
      <c r="AT30" s="258"/>
      <c r="AU30" s="258"/>
      <c r="AV30" s="258"/>
      <c r="AW30" s="258"/>
      <c r="AX30" s="258"/>
      <c r="AY30" s="258"/>
      <c r="AZ30" s="258"/>
      <c r="BA30" s="345"/>
      <c r="BB30" s="345"/>
      <c r="BC30" s="345"/>
      <c r="BD30" s="345"/>
      <c r="BE30" s="345"/>
      <c r="BF30" s="345"/>
      <c r="BG30" s="345"/>
      <c r="BH30" s="345"/>
      <c r="BI30" s="345"/>
      <c r="BJ30" s="345"/>
      <c r="BK30" s="345"/>
      <c r="BL30" s="345"/>
      <c r="BM30" s="345"/>
      <c r="BN30" s="345"/>
      <c r="BO30" s="345"/>
      <c r="BP30" s="345"/>
      <c r="BQ30" s="345"/>
      <c r="BR30" s="345"/>
      <c r="BS30" s="345"/>
      <c r="BT30" s="345"/>
      <c r="BU30" s="345"/>
      <c r="BV30" s="345"/>
    </row>
    <row r="31" spans="1:74" ht="11.1" customHeight="1" x14ac:dyDescent="0.2">
      <c r="A31" s="93"/>
      <c r="B31" s="91" t="s">
        <v>678</v>
      </c>
      <c r="C31" s="227"/>
      <c r="D31" s="227"/>
      <c r="E31" s="227"/>
      <c r="F31" s="227"/>
      <c r="G31" s="227"/>
      <c r="H31" s="227"/>
      <c r="I31" s="227"/>
      <c r="J31" s="227"/>
      <c r="K31" s="227"/>
      <c r="L31" s="227"/>
      <c r="M31" s="227"/>
      <c r="N31" s="227"/>
      <c r="O31" s="227"/>
      <c r="P31" s="227"/>
      <c r="Q31" s="227"/>
      <c r="R31" s="227"/>
      <c r="S31" s="227"/>
      <c r="T31" s="227"/>
      <c r="U31" s="227"/>
      <c r="V31" s="227"/>
      <c r="W31" s="227"/>
      <c r="X31" s="227"/>
      <c r="Y31" s="227"/>
      <c r="Z31" s="227"/>
      <c r="AA31" s="227"/>
      <c r="AB31" s="227"/>
      <c r="AC31" s="227"/>
      <c r="AD31" s="227"/>
      <c r="AE31" s="227"/>
      <c r="AF31" s="227"/>
      <c r="AG31" s="227"/>
      <c r="AH31" s="227"/>
      <c r="AI31" s="227"/>
      <c r="AJ31" s="227"/>
      <c r="AK31" s="227"/>
      <c r="AL31" s="227"/>
      <c r="AM31" s="227"/>
      <c r="AN31" s="227"/>
      <c r="AO31" s="227"/>
      <c r="AP31" s="227"/>
      <c r="AQ31" s="227"/>
      <c r="AR31" s="227"/>
      <c r="AS31" s="227"/>
      <c r="AT31" s="227"/>
      <c r="AU31" s="227"/>
      <c r="AV31" s="227"/>
      <c r="AW31" s="227"/>
      <c r="AX31" s="227"/>
      <c r="AY31" s="227"/>
      <c r="AZ31" s="227"/>
      <c r="BA31" s="346"/>
      <c r="BB31" s="346"/>
      <c r="BC31" s="346"/>
      <c r="BD31" s="346"/>
      <c r="BE31" s="346"/>
      <c r="BF31" s="346"/>
      <c r="BG31" s="346"/>
      <c r="BH31" s="346"/>
      <c r="BI31" s="346"/>
      <c r="BJ31" s="346"/>
      <c r="BK31" s="346"/>
      <c r="BL31" s="346"/>
      <c r="BM31" s="346"/>
      <c r="BN31" s="346"/>
      <c r="BO31" s="346"/>
      <c r="BP31" s="346"/>
      <c r="BQ31" s="346"/>
      <c r="BR31" s="346"/>
      <c r="BS31" s="346"/>
      <c r="BT31" s="346"/>
      <c r="BU31" s="346"/>
      <c r="BV31" s="346"/>
    </row>
    <row r="32" spans="1:74" ht="11.1" customHeight="1" x14ac:dyDescent="0.2">
      <c r="A32" s="93" t="s">
        <v>613</v>
      </c>
      <c r="B32" s="194" t="s">
        <v>184</v>
      </c>
      <c r="C32" s="250">
        <v>24.768999999999998</v>
      </c>
      <c r="D32" s="250">
        <v>24.937999999999999</v>
      </c>
      <c r="E32" s="250">
        <v>24.736000000000001</v>
      </c>
      <c r="F32" s="250">
        <v>23.417000000000002</v>
      </c>
      <c r="G32" s="250">
        <v>22.841000000000001</v>
      </c>
      <c r="H32" s="250">
        <v>22.997</v>
      </c>
      <c r="I32" s="250">
        <v>21.024999999999999</v>
      </c>
      <c r="J32" s="250">
        <v>21.806000000000001</v>
      </c>
      <c r="K32" s="250">
        <v>22.536999999999999</v>
      </c>
      <c r="L32" s="250">
        <v>21.878</v>
      </c>
      <c r="M32" s="250">
        <v>22.419</v>
      </c>
      <c r="N32" s="250">
        <v>21.692</v>
      </c>
      <c r="O32" s="250">
        <v>21.390999999999998</v>
      </c>
      <c r="P32" s="250">
        <v>23.550999999999998</v>
      </c>
      <c r="Q32" s="250">
        <v>24.160320939999998</v>
      </c>
      <c r="R32" s="250">
        <v>22.766764389999999</v>
      </c>
      <c r="S32" s="250">
        <v>24.273466809999999</v>
      </c>
      <c r="T32" s="250">
        <v>24.52893736</v>
      </c>
      <c r="U32" s="250">
        <v>25.239933099999998</v>
      </c>
      <c r="V32" s="250">
        <v>26.440583100000001</v>
      </c>
      <c r="W32" s="250">
        <v>27.713936619999998</v>
      </c>
      <c r="X32" s="250">
        <v>29.683237869999999</v>
      </c>
      <c r="Y32" s="250">
        <v>30.717214089999999</v>
      </c>
      <c r="Z32" s="250">
        <v>31.32</v>
      </c>
      <c r="AA32" s="250">
        <v>31.382000000000001</v>
      </c>
      <c r="AB32" s="250">
        <v>31.803000000000001</v>
      </c>
      <c r="AC32" s="250">
        <v>30.829000000000001</v>
      </c>
      <c r="AD32" s="250">
        <v>31.167999999999999</v>
      </c>
      <c r="AE32" s="250">
        <v>31.521999999999998</v>
      </c>
      <c r="AF32" s="250">
        <v>29.51</v>
      </c>
      <c r="AG32" s="250">
        <v>27.716000000000001</v>
      </c>
      <c r="AH32" s="250">
        <v>27.138000000000002</v>
      </c>
      <c r="AI32" s="250">
        <v>25.536840000000002</v>
      </c>
      <c r="AJ32" s="250">
        <v>25.02535</v>
      </c>
      <c r="AK32" s="250">
        <v>24.151730000000001</v>
      </c>
      <c r="AL32" s="250">
        <v>23.64</v>
      </c>
      <c r="AM32" s="250">
        <v>27.798999999999999</v>
      </c>
      <c r="AN32" s="250">
        <v>28.312999999999999</v>
      </c>
      <c r="AO32" s="250">
        <v>28.146000000000001</v>
      </c>
      <c r="AP32" s="250">
        <v>28.539000000000001</v>
      </c>
      <c r="AQ32" s="250">
        <v>28.861000000000001</v>
      </c>
      <c r="AR32" s="250">
        <v>26.064</v>
      </c>
      <c r="AS32" s="250">
        <v>24.206</v>
      </c>
      <c r="AT32" s="250">
        <v>24.204999999999998</v>
      </c>
      <c r="AU32" s="250">
        <v>23.449000000000002</v>
      </c>
      <c r="AV32" s="250">
        <v>24.443999999999999</v>
      </c>
      <c r="AW32" s="250">
        <v>24.559000000000001</v>
      </c>
      <c r="AX32" s="250">
        <v>25.295000000000002</v>
      </c>
      <c r="AY32" s="250">
        <v>24.792470000000002</v>
      </c>
      <c r="AZ32" s="250">
        <v>26.200620000000001</v>
      </c>
      <c r="BA32" s="316">
        <v>26.61505</v>
      </c>
      <c r="BB32" s="316">
        <v>28.006879999999999</v>
      </c>
      <c r="BC32" s="316">
        <v>29.623740000000002</v>
      </c>
      <c r="BD32" s="316">
        <v>28.816079999999999</v>
      </c>
      <c r="BE32" s="316">
        <v>27.956859999999999</v>
      </c>
      <c r="BF32" s="316">
        <v>28.71641</v>
      </c>
      <c r="BG32" s="316">
        <v>29.748940000000001</v>
      </c>
      <c r="BH32" s="316">
        <v>31.994219999999999</v>
      </c>
      <c r="BI32" s="316">
        <v>33.240349999999999</v>
      </c>
      <c r="BJ32" s="316">
        <v>35.066389999999998</v>
      </c>
      <c r="BK32" s="316">
        <v>35.362540000000003</v>
      </c>
      <c r="BL32" s="316">
        <v>36.525970000000001</v>
      </c>
      <c r="BM32" s="316">
        <v>37.200319999999998</v>
      </c>
      <c r="BN32" s="316">
        <v>37.939590000000003</v>
      </c>
      <c r="BO32" s="316">
        <v>38.422750000000001</v>
      </c>
      <c r="BP32" s="316">
        <v>38.54571</v>
      </c>
      <c r="BQ32" s="316">
        <v>38.217359999999999</v>
      </c>
      <c r="BR32" s="316">
        <v>37.131489999999999</v>
      </c>
      <c r="BS32" s="316">
        <v>37.048229999999997</v>
      </c>
      <c r="BT32" s="316">
        <v>37.638539999999999</v>
      </c>
      <c r="BU32" s="316">
        <v>38.303159999999998</v>
      </c>
      <c r="BV32" s="316">
        <v>38.840760000000003</v>
      </c>
    </row>
    <row r="33" spans="1:74" ht="11.1" customHeight="1" x14ac:dyDescent="0.2">
      <c r="A33" s="98" t="s">
        <v>614</v>
      </c>
      <c r="B33" s="195" t="s">
        <v>91</v>
      </c>
      <c r="C33" s="250">
        <v>128.30604500000001</v>
      </c>
      <c r="D33" s="250">
        <v>125.39866499999999</v>
      </c>
      <c r="E33" s="250">
        <v>130.681994</v>
      </c>
      <c r="F33" s="250">
        <v>133.27605</v>
      </c>
      <c r="G33" s="250">
        <v>132.71844300000001</v>
      </c>
      <c r="H33" s="250">
        <v>125.808987</v>
      </c>
      <c r="I33" s="250">
        <v>115.22479</v>
      </c>
      <c r="J33" s="250">
        <v>108.729305</v>
      </c>
      <c r="K33" s="250">
        <v>105.47786499999999</v>
      </c>
      <c r="L33" s="250">
        <v>110.021536</v>
      </c>
      <c r="M33" s="250">
        <v>109.314238</v>
      </c>
      <c r="N33" s="250">
        <v>108.104484</v>
      </c>
      <c r="O33" s="250">
        <v>104.37176100000001</v>
      </c>
      <c r="P33" s="250">
        <v>103.779725</v>
      </c>
      <c r="Q33" s="250">
        <v>101.989847</v>
      </c>
      <c r="R33" s="250">
        <v>113.271682</v>
      </c>
      <c r="S33" s="250">
        <v>121.041225</v>
      </c>
      <c r="T33" s="250">
        <v>122.343462</v>
      </c>
      <c r="U33" s="250">
        <v>116.270848</v>
      </c>
      <c r="V33" s="250">
        <v>116.00446599999999</v>
      </c>
      <c r="W33" s="250">
        <v>116.47823</v>
      </c>
      <c r="X33" s="250">
        <v>124.421193</v>
      </c>
      <c r="Y33" s="250">
        <v>128.20353499999999</v>
      </c>
      <c r="Z33" s="250">
        <v>134.014028</v>
      </c>
      <c r="AA33" s="250">
        <v>140.069164</v>
      </c>
      <c r="AB33" s="250">
        <v>144.893675</v>
      </c>
      <c r="AC33" s="250">
        <v>150.66302899999999</v>
      </c>
      <c r="AD33" s="250">
        <v>157.144869</v>
      </c>
      <c r="AE33" s="250">
        <v>159.42590999999999</v>
      </c>
      <c r="AF33" s="250">
        <v>155.778662</v>
      </c>
      <c r="AG33" s="250">
        <v>143.17709300000001</v>
      </c>
      <c r="AH33" s="250">
        <v>134.606075</v>
      </c>
      <c r="AI33" s="250">
        <v>134.288996</v>
      </c>
      <c r="AJ33" s="250">
        <v>138.54101499999999</v>
      </c>
      <c r="AK33" s="250">
        <v>141.17719199999999</v>
      </c>
      <c r="AL33" s="250">
        <v>138.07816700000001</v>
      </c>
      <c r="AM33" s="250">
        <v>130.14980399999999</v>
      </c>
      <c r="AN33" s="250">
        <v>113.980575</v>
      </c>
      <c r="AO33" s="250">
        <v>115.823255</v>
      </c>
      <c r="AP33" s="250">
        <v>121.788133</v>
      </c>
      <c r="AQ33" s="250">
        <v>124.36393700000001</v>
      </c>
      <c r="AR33" s="250">
        <v>115.54580300000001</v>
      </c>
      <c r="AS33" s="250">
        <v>102.016413</v>
      </c>
      <c r="AT33" s="250">
        <v>89.123620000000003</v>
      </c>
      <c r="AU33" s="250">
        <v>85.112649000000005</v>
      </c>
      <c r="AV33" s="250">
        <v>90.565226499999994</v>
      </c>
      <c r="AW33" s="250">
        <v>97.953846900000002</v>
      </c>
      <c r="AX33" s="250">
        <v>100.22744419999999</v>
      </c>
      <c r="AY33" s="250">
        <v>95.683683799999997</v>
      </c>
      <c r="AZ33" s="250">
        <v>90.015417999999997</v>
      </c>
      <c r="BA33" s="316">
        <v>96.322460000000007</v>
      </c>
      <c r="BB33" s="316">
        <v>104.0339</v>
      </c>
      <c r="BC33" s="316">
        <v>107.9179</v>
      </c>
      <c r="BD33" s="316">
        <v>105.3115</v>
      </c>
      <c r="BE33" s="316">
        <v>92.856939999999994</v>
      </c>
      <c r="BF33" s="316">
        <v>85.301680000000005</v>
      </c>
      <c r="BG33" s="316">
        <v>82.045240000000007</v>
      </c>
      <c r="BH33" s="316">
        <v>85.966710000000006</v>
      </c>
      <c r="BI33" s="316">
        <v>87.991050000000001</v>
      </c>
      <c r="BJ33" s="316">
        <v>83.866630000000001</v>
      </c>
      <c r="BK33" s="316">
        <v>80.076859999999996</v>
      </c>
      <c r="BL33" s="316">
        <v>77.056520000000006</v>
      </c>
      <c r="BM33" s="316">
        <v>86.348500000000001</v>
      </c>
      <c r="BN33" s="316">
        <v>94.604389999999995</v>
      </c>
      <c r="BO33" s="316">
        <v>99.54401</v>
      </c>
      <c r="BP33" s="316">
        <v>95.997200000000007</v>
      </c>
      <c r="BQ33" s="316">
        <v>85.433030000000002</v>
      </c>
      <c r="BR33" s="316">
        <v>80.265209999999996</v>
      </c>
      <c r="BS33" s="316">
        <v>80.620090000000005</v>
      </c>
      <c r="BT33" s="316">
        <v>86.680400000000006</v>
      </c>
      <c r="BU33" s="316">
        <v>91.253240000000005</v>
      </c>
      <c r="BV33" s="316">
        <v>87.989639999999994</v>
      </c>
    </row>
    <row r="34" spans="1:74" ht="11.1" customHeight="1" x14ac:dyDescent="0.2">
      <c r="A34" s="98" t="s">
        <v>60</v>
      </c>
      <c r="B34" s="195" t="s">
        <v>61</v>
      </c>
      <c r="C34" s="250">
        <v>123.234514</v>
      </c>
      <c r="D34" s="250">
        <v>120.52585999999999</v>
      </c>
      <c r="E34" s="250">
        <v>126.007914</v>
      </c>
      <c r="F34" s="250">
        <v>128.57078799999999</v>
      </c>
      <c r="G34" s="250">
        <v>127.982</v>
      </c>
      <c r="H34" s="250">
        <v>121.04136200000001</v>
      </c>
      <c r="I34" s="250">
        <v>110.348409</v>
      </c>
      <c r="J34" s="250">
        <v>103.744169</v>
      </c>
      <c r="K34" s="250">
        <v>100.383973</v>
      </c>
      <c r="L34" s="250">
        <v>104.855065</v>
      </c>
      <c r="M34" s="250">
        <v>104.075187</v>
      </c>
      <c r="N34" s="250">
        <v>102.79285400000001</v>
      </c>
      <c r="O34" s="250">
        <v>99.144744000000003</v>
      </c>
      <c r="P34" s="250">
        <v>98.637321</v>
      </c>
      <c r="Q34" s="250">
        <v>96.932056000000003</v>
      </c>
      <c r="R34" s="250">
        <v>108.07230199999999</v>
      </c>
      <c r="S34" s="250">
        <v>115.700254</v>
      </c>
      <c r="T34" s="250">
        <v>116.860902</v>
      </c>
      <c r="U34" s="250">
        <v>110.661384</v>
      </c>
      <c r="V34" s="250">
        <v>110.268097</v>
      </c>
      <c r="W34" s="250">
        <v>110.614957</v>
      </c>
      <c r="X34" s="250">
        <v>118.56643200000001</v>
      </c>
      <c r="Y34" s="250">
        <v>122.357287</v>
      </c>
      <c r="Z34" s="250">
        <v>128.17629199999999</v>
      </c>
      <c r="AA34" s="250">
        <v>134.38400999999999</v>
      </c>
      <c r="AB34" s="250">
        <v>139.36110099999999</v>
      </c>
      <c r="AC34" s="250">
        <v>145.28303700000001</v>
      </c>
      <c r="AD34" s="250">
        <v>151.80708300000001</v>
      </c>
      <c r="AE34" s="250">
        <v>154.13032899999999</v>
      </c>
      <c r="AF34" s="250">
        <v>150.52528699999999</v>
      </c>
      <c r="AG34" s="250">
        <v>137.96951999999999</v>
      </c>
      <c r="AH34" s="250">
        <v>129.44430399999999</v>
      </c>
      <c r="AI34" s="250">
        <v>129.17302699999999</v>
      </c>
      <c r="AJ34" s="250">
        <v>133.54653999999999</v>
      </c>
      <c r="AK34" s="250">
        <v>136.30420899999999</v>
      </c>
      <c r="AL34" s="250">
        <v>133.32667799999999</v>
      </c>
      <c r="AM34" s="250">
        <v>125.539145</v>
      </c>
      <c r="AN34" s="250">
        <v>109.510749</v>
      </c>
      <c r="AO34" s="250">
        <v>111.494259</v>
      </c>
      <c r="AP34" s="250">
        <v>117.337118</v>
      </c>
      <c r="AQ34" s="250">
        <v>119.790902</v>
      </c>
      <c r="AR34" s="250">
        <v>110.85074899999999</v>
      </c>
      <c r="AS34" s="250">
        <v>97.319754000000003</v>
      </c>
      <c r="AT34" s="250">
        <v>84.425354999999996</v>
      </c>
      <c r="AU34" s="250">
        <v>80.412779</v>
      </c>
      <c r="AV34" s="250">
        <v>84.821433999999996</v>
      </c>
      <c r="AW34" s="250">
        <v>92.302060999999995</v>
      </c>
      <c r="AX34" s="250">
        <v>94.653745999999998</v>
      </c>
      <c r="AY34" s="250">
        <v>90.035730000000001</v>
      </c>
      <c r="AZ34" s="250">
        <v>84.832499999999996</v>
      </c>
      <c r="BA34" s="316">
        <v>90.88561</v>
      </c>
      <c r="BB34" s="316">
        <v>98.505949999999999</v>
      </c>
      <c r="BC34" s="316">
        <v>102.3026</v>
      </c>
      <c r="BD34" s="316">
        <v>99.605800000000002</v>
      </c>
      <c r="BE34" s="316">
        <v>87.146389999999997</v>
      </c>
      <c r="BF34" s="316">
        <v>79.536600000000007</v>
      </c>
      <c r="BG34" s="316">
        <v>76.223309999999998</v>
      </c>
      <c r="BH34" s="316">
        <v>80.219220000000007</v>
      </c>
      <c r="BI34" s="316">
        <v>82.319760000000002</v>
      </c>
      <c r="BJ34" s="316">
        <v>78.266810000000007</v>
      </c>
      <c r="BK34" s="316">
        <v>74.729680000000002</v>
      </c>
      <c r="BL34" s="316">
        <v>71.961740000000006</v>
      </c>
      <c r="BM34" s="316">
        <v>81.508930000000007</v>
      </c>
      <c r="BN34" s="316">
        <v>89.689419999999998</v>
      </c>
      <c r="BO34" s="316">
        <v>94.552160000000001</v>
      </c>
      <c r="BP34" s="316">
        <v>90.93074</v>
      </c>
      <c r="BQ34" s="316">
        <v>80.293679999999995</v>
      </c>
      <c r="BR34" s="316">
        <v>75.049509999999998</v>
      </c>
      <c r="BS34" s="316">
        <v>75.322940000000003</v>
      </c>
      <c r="BT34" s="316">
        <v>81.361289999999997</v>
      </c>
      <c r="BU34" s="316">
        <v>85.919060000000002</v>
      </c>
      <c r="BV34" s="316">
        <v>82.637860000000003</v>
      </c>
    </row>
    <row r="35" spans="1:74" ht="11.1" customHeight="1" x14ac:dyDescent="0.2">
      <c r="A35" s="98" t="s">
        <v>58</v>
      </c>
      <c r="B35" s="195" t="s">
        <v>62</v>
      </c>
      <c r="C35" s="250">
        <v>3.1251929999999999</v>
      </c>
      <c r="D35" s="250">
        <v>3.0082529999999998</v>
      </c>
      <c r="E35" s="250">
        <v>2.8913120000000001</v>
      </c>
      <c r="F35" s="250">
        <v>2.8929550000000002</v>
      </c>
      <c r="G35" s="250">
        <v>2.8945970000000001</v>
      </c>
      <c r="H35" s="250">
        <v>2.8962400000000001</v>
      </c>
      <c r="I35" s="250">
        <v>2.9386009999999998</v>
      </c>
      <c r="J35" s="250">
        <v>2.9809610000000002</v>
      </c>
      <c r="K35" s="250">
        <v>3.0233219999999998</v>
      </c>
      <c r="L35" s="250">
        <v>3.1015000000000001</v>
      </c>
      <c r="M35" s="250">
        <v>3.1796790000000001</v>
      </c>
      <c r="N35" s="250">
        <v>3.257857</v>
      </c>
      <c r="O35" s="250">
        <v>3.1158079999999999</v>
      </c>
      <c r="P35" s="250">
        <v>2.9737580000000001</v>
      </c>
      <c r="Q35" s="250">
        <v>2.831709</v>
      </c>
      <c r="R35" s="250">
        <v>2.8828290000000001</v>
      </c>
      <c r="S35" s="250">
        <v>2.9339490000000001</v>
      </c>
      <c r="T35" s="250">
        <v>2.9850690000000002</v>
      </c>
      <c r="U35" s="250">
        <v>3.0461659999999999</v>
      </c>
      <c r="V35" s="250">
        <v>3.107262</v>
      </c>
      <c r="W35" s="250">
        <v>3.1683590000000001</v>
      </c>
      <c r="X35" s="250">
        <v>3.1983519999999999</v>
      </c>
      <c r="Y35" s="250">
        <v>3.2283439999999999</v>
      </c>
      <c r="Z35" s="250">
        <v>3.258337</v>
      </c>
      <c r="AA35" s="250">
        <v>3.178963</v>
      </c>
      <c r="AB35" s="250">
        <v>3.0995900000000001</v>
      </c>
      <c r="AC35" s="250">
        <v>3.020216</v>
      </c>
      <c r="AD35" s="250">
        <v>3.0196689999999999</v>
      </c>
      <c r="AE35" s="250">
        <v>3.0191219999999999</v>
      </c>
      <c r="AF35" s="250">
        <v>3.0185749999999998</v>
      </c>
      <c r="AG35" s="250">
        <v>2.9813800000000001</v>
      </c>
      <c r="AH35" s="250">
        <v>2.9441850000000001</v>
      </c>
      <c r="AI35" s="250">
        <v>2.90699</v>
      </c>
      <c r="AJ35" s="250">
        <v>2.887165</v>
      </c>
      <c r="AK35" s="250">
        <v>2.86734</v>
      </c>
      <c r="AL35" s="250">
        <v>2.847515</v>
      </c>
      <c r="AM35" s="250">
        <v>2.7499579999999999</v>
      </c>
      <c r="AN35" s="250">
        <v>2.6524000000000001</v>
      </c>
      <c r="AO35" s="250">
        <v>2.554843</v>
      </c>
      <c r="AP35" s="250">
        <v>2.5804119999999999</v>
      </c>
      <c r="AQ35" s="250">
        <v>2.605982</v>
      </c>
      <c r="AR35" s="250">
        <v>2.631551</v>
      </c>
      <c r="AS35" s="250">
        <v>2.6560480000000002</v>
      </c>
      <c r="AT35" s="250">
        <v>2.680545</v>
      </c>
      <c r="AU35" s="250">
        <v>2.7050420000000002</v>
      </c>
      <c r="AV35" s="250">
        <v>3.490723</v>
      </c>
      <c r="AW35" s="250">
        <v>3.4319280000000001</v>
      </c>
      <c r="AX35" s="250">
        <v>3.3749229999999999</v>
      </c>
      <c r="AY35" s="250">
        <v>3.4988760000000001</v>
      </c>
      <c r="AZ35" s="250">
        <v>3.2358509999999998</v>
      </c>
      <c r="BA35" s="316">
        <v>3.6314090000000001</v>
      </c>
      <c r="BB35" s="316">
        <v>3.5807660000000001</v>
      </c>
      <c r="BC35" s="316">
        <v>3.5246810000000002</v>
      </c>
      <c r="BD35" s="316">
        <v>3.4726189999999999</v>
      </c>
      <c r="BE35" s="316">
        <v>3.456607</v>
      </c>
      <c r="BF35" s="316">
        <v>3.4451800000000001</v>
      </c>
      <c r="BG35" s="316">
        <v>3.4364330000000001</v>
      </c>
      <c r="BH35" s="316">
        <v>3.3738229999999998</v>
      </c>
      <c r="BI35" s="316">
        <v>3.3166060000000002</v>
      </c>
      <c r="BJ35" s="316">
        <v>3.2590889999999999</v>
      </c>
      <c r="BK35" s="316">
        <v>3.0763379999999998</v>
      </c>
      <c r="BL35" s="316">
        <v>2.8959769999999998</v>
      </c>
      <c r="BM35" s="316">
        <v>2.706915</v>
      </c>
      <c r="BN35" s="316">
        <v>2.7351779999999999</v>
      </c>
      <c r="BO35" s="316">
        <v>2.764583</v>
      </c>
      <c r="BP35" s="316">
        <v>2.7930489999999999</v>
      </c>
      <c r="BQ35" s="316">
        <v>2.85276</v>
      </c>
      <c r="BR35" s="316">
        <v>2.9128289999999999</v>
      </c>
      <c r="BS35" s="316">
        <v>2.9747119999999998</v>
      </c>
      <c r="BT35" s="316">
        <v>2.9847630000000001</v>
      </c>
      <c r="BU35" s="316">
        <v>2.9952610000000002</v>
      </c>
      <c r="BV35" s="316">
        <v>3.0027569999999999</v>
      </c>
    </row>
    <row r="36" spans="1:74" ht="11.1" customHeight="1" x14ac:dyDescent="0.2">
      <c r="A36" s="98" t="s">
        <v>59</v>
      </c>
      <c r="B36" s="195" t="s">
        <v>238</v>
      </c>
      <c r="C36" s="250">
        <v>1.6479470000000001</v>
      </c>
      <c r="D36" s="250">
        <v>1.5779399999999999</v>
      </c>
      <c r="E36" s="250">
        <v>1.5079340000000001</v>
      </c>
      <c r="F36" s="250">
        <v>1.5438620000000001</v>
      </c>
      <c r="G36" s="250">
        <v>1.5797909999999999</v>
      </c>
      <c r="H36" s="250">
        <v>1.6157189999999999</v>
      </c>
      <c r="I36" s="250">
        <v>1.680688</v>
      </c>
      <c r="J36" s="250">
        <v>1.745657</v>
      </c>
      <c r="K36" s="250">
        <v>1.8106260000000001</v>
      </c>
      <c r="L36" s="250">
        <v>1.80938</v>
      </c>
      <c r="M36" s="250">
        <v>1.808135</v>
      </c>
      <c r="N36" s="250">
        <v>1.806889</v>
      </c>
      <c r="O36" s="250">
        <v>1.8730880000000001</v>
      </c>
      <c r="P36" s="250">
        <v>1.939287</v>
      </c>
      <c r="Q36" s="250">
        <v>2.0054859999999999</v>
      </c>
      <c r="R36" s="250">
        <v>2.1023290000000001</v>
      </c>
      <c r="S36" s="250">
        <v>2.199173</v>
      </c>
      <c r="T36" s="250">
        <v>2.2960159999999998</v>
      </c>
      <c r="U36" s="250">
        <v>2.35162</v>
      </c>
      <c r="V36" s="250">
        <v>2.4072249999999999</v>
      </c>
      <c r="W36" s="250">
        <v>2.4628290000000002</v>
      </c>
      <c r="X36" s="250">
        <v>2.4195359999999999</v>
      </c>
      <c r="Y36" s="250">
        <v>2.3762439999999998</v>
      </c>
      <c r="Z36" s="250">
        <v>2.332951</v>
      </c>
      <c r="AA36" s="250">
        <v>2.2712829999999999</v>
      </c>
      <c r="AB36" s="250">
        <v>2.209616</v>
      </c>
      <c r="AC36" s="250">
        <v>2.147948</v>
      </c>
      <c r="AD36" s="250">
        <v>2.1060650000000001</v>
      </c>
      <c r="AE36" s="250">
        <v>2.0641829999999999</v>
      </c>
      <c r="AF36" s="250">
        <v>2.0223</v>
      </c>
      <c r="AG36" s="250">
        <v>2.006513</v>
      </c>
      <c r="AH36" s="250">
        <v>1.990726</v>
      </c>
      <c r="AI36" s="250">
        <v>1.974939</v>
      </c>
      <c r="AJ36" s="250">
        <v>1.8679140000000001</v>
      </c>
      <c r="AK36" s="250">
        <v>1.7608900000000001</v>
      </c>
      <c r="AL36" s="250">
        <v>1.6538649999999999</v>
      </c>
      <c r="AM36" s="250">
        <v>1.6176219999999999</v>
      </c>
      <c r="AN36" s="250">
        <v>1.581378</v>
      </c>
      <c r="AO36" s="250">
        <v>1.5451349999999999</v>
      </c>
      <c r="AP36" s="250">
        <v>1.6478090000000001</v>
      </c>
      <c r="AQ36" s="250">
        <v>1.7504839999999999</v>
      </c>
      <c r="AR36" s="250">
        <v>1.8531580000000001</v>
      </c>
      <c r="AS36" s="250">
        <v>1.8334490000000001</v>
      </c>
      <c r="AT36" s="250">
        <v>1.8137399999999999</v>
      </c>
      <c r="AU36" s="250">
        <v>1.7940309999999999</v>
      </c>
      <c r="AV36" s="250">
        <v>2.0685289999999998</v>
      </c>
      <c r="AW36" s="250">
        <v>2.0434269999999999</v>
      </c>
      <c r="AX36" s="250">
        <v>2.0285169999999999</v>
      </c>
      <c r="AY36" s="250">
        <v>1.9667030000000001</v>
      </c>
      <c r="AZ36" s="250">
        <v>1.7748429999999999</v>
      </c>
      <c r="BA36" s="316">
        <v>1.6287160000000001</v>
      </c>
      <c r="BB36" s="316">
        <v>1.7729189999999999</v>
      </c>
      <c r="BC36" s="316">
        <v>1.908973</v>
      </c>
      <c r="BD36" s="316">
        <v>2.0533410000000001</v>
      </c>
      <c r="BE36" s="316">
        <v>2.073353</v>
      </c>
      <c r="BF36" s="316">
        <v>2.1386599999999998</v>
      </c>
      <c r="BG36" s="316">
        <v>2.2040109999999999</v>
      </c>
      <c r="BH36" s="316">
        <v>2.1919029999999999</v>
      </c>
      <c r="BI36" s="316">
        <v>2.1797369999999998</v>
      </c>
      <c r="BJ36" s="316">
        <v>2.1722009999999998</v>
      </c>
      <c r="BK36" s="316">
        <v>2.1186569999999998</v>
      </c>
      <c r="BL36" s="316">
        <v>2.0632799999999998</v>
      </c>
      <c r="BM36" s="316">
        <v>2.0137589999999999</v>
      </c>
      <c r="BN36" s="316">
        <v>2.0617709999999998</v>
      </c>
      <c r="BO36" s="316">
        <v>2.1103149999999999</v>
      </c>
      <c r="BP36" s="316">
        <v>2.1569430000000001</v>
      </c>
      <c r="BQ36" s="316">
        <v>2.1670310000000002</v>
      </c>
      <c r="BR36" s="316">
        <v>2.1803400000000002</v>
      </c>
      <c r="BS36" s="316">
        <v>2.197203</v>
      </c>
      <c r="BT36" s="316">
        <v>2.2172079999999998</v>
      </c>
      <c r="BU36" s="316">
        <v>2.2270270000000001</v>
      </c>
      <c r="BV36" s="316">
        <v>2.242219</v>
      </c>
    </row>
    <row r="37" spans="1:74" ht="11.1" customHeight="1" x14ac:dyDescent="0.2">
      <c r="A37" s="98" t="s">
        <v>196</v>
      </c>
      <c r="B37" s="446" t="s">
        <v>197</v>
      </c>
      <c r="C37" s="250">
        <v>0.29839100000000002</v>
      </c>
      <c r="D37" s="250">
        <v>0.28661199999999998</v>
      </c>
      <c r="E37" s="250">
        <v>0.27483400000000002</v>
      </c>
      <c r="F37" s="250">
        <v>0.26844499999999999</v>
      </c>
      <c r="G37" s="250">
        <v>0.26205499999999998</v>
      </c>
      <c r="H37" s="250">
        <v>0.255666</v>
      </c>
      <c r="I37" s="250">
        <v>0.25709199999999999</v>
      </c>
      <c r="J37" s="250">
        <v>0.25851800000000003</v>
      </c>
      <c r="K37" s="250">
        <v>0.25994400000000001</v>
      </c>
      <c r="L37" s="250">
        <v>0.25559100000000001</v>
      </c>
      <c r="M37" s="250">
        <v>0.25123699999999999</v>
      </c>
      <c r="N37" s="250">
        <v>0.24688399999999999</v>
      </c>
      <c r="O37" s="250">
        <v>0.238121</v>
      </c>
      <c r="P37" s="250">
        <v>0.22935900000000001</v>
      </c>
      <c r="Q37" s="250">
        <v>0.22059599999999999</v>
      </c>
      <c r="R37" s="250">
        <v>0.214222</v>
      </c>
      <c r="S37" s="250">
        <v>0.20784900000000001</v>
      </c>
      <c r="T37" s="250">
        <v>0.20147499999999999</v>
      </c>
      <c r="U37" s="250">
        <v>0.21167800000000001</v>
      </c>
      <c r="V37" s="250">
        <v>0.221882</v>
      </c>
      <c r="W37" s="250">
        <v>0.23208500000000001</v>
      </c>
      <c r="X37" s="250">
        <v>0.236873</v>
      </c>
      <c r="Y37" s="250">
        <v>0.24166000000000001</v>
      </c>
      <c r="Z37" s="250">
        <v>0.246448</v>
      </c>
      <c r="AA37" s="250">
        <v>0.23490800000000001</v>
      </c>
      <c r="AB37" s="250">
        <v>0.22336800000000001</v>
      </c>
      <c r="AC37" s="250">
        <v>0.21182799999999999</v>
      </c>
      <c r="AD37" s="250">
        <v>0.21205199999999999</v>
      </c>
      <c r="AE37" s="250">
        <v>0.21227599999999999</v>
      </c>
      <c r="AF37" s="250">
        <v>0.21249999999999999</v>
      </c>
      <c r="AG37" s="250">
        <v>0.21967999999999999</v>
      </c>
      <c r="AH37" s="250">
        <v>0.22686000000000001</v>
      </c>
      <c r="AI37" s="250">
        <v>0.23404</v>
      </c>
      <c r="AJ37" s="250">
        <v>0.239396</v>
      </c>
      <c r="AK37" s="250">
        <v>0.244753</v>
      </c>
      <c r="AL37" s="250">
        <v>0.25010900000000003</v>
      </c>
      <c r="AM37" s="250">
        <v>0.24307899999999999</v>
      </c>
      <c r="AN37" s="250">
        <v>0.23604800000000001</v>
      </c>
      <c r="AO37" s="250">
        <v>0.229018</v>
      </c>
      <c r="AP37" s="250">
        <v>0.22279399999999999</v>
      </c>
      <c r="AQ37" s="250">
        <v>0.21656900000000001</v>
      </c>
      <c r="AR37" s="250">
        <v>0.210345</v>
      </c>
      <c r="AS37" s="250">
        <v>0.20716200000000001</v>
      </c>
      <c r="AT37" s="250">
        <v>0.20397999999999999</v>
      </c>
      <c r="AU37" s="250">
        <v>0.200797</v>
      </c>
      <c r="AV37" s="250">
        <v>0.1845405</v>
      </c>
      <c r="AW37" s="250">
        <v>0.1764309</v>
      </c>
      <c r="AX37" s="250">
        <v>0.1702582</v>
      </c>
      <c r="AY37" s="250">
        <v>0.1823748</v>
      </c>
      <c r="AZ37" s="250">
        <v>0.17222399999999999</v>
      </c>
      <c r="BA37" s="316">
        <v>0.17672840000000001</v>
      </c>
      <c r="BB37" s="316">
        <v>0.17426800000000001</v>
      </c>
      <c r="BC37" s="316">
        <v>0.1816015</v>
      </c>
      <c r="BD37" s="316">
        <v>0.17972560000000001</v>
      </c>
      <c r="BE37" s="316">
        <v>0.18058540000000001</v>
      </c>
      <c r="BF37" s="316">
        <v>0.18124170000000001</v>
      </c>
      <c r="BG37" s="316">
        <v>0.18148629999999999</v>
      </c>
      <c r="BH37" s="316">
        <v>0.18176290000000001</v>
      </c>
      <c r="BI37" s="316">
        <v>0.17494470000000001</v>
      </c>
      <c r="BJ37" s="316">
        <v>0.1685275</v>
      </c>
      <c r="BK37" s="316">
        <v>0.1521904</v>
      </c>
      <c r="BL37" s="316">
        <v>0.1355162</v>
      </c>
      <c r="BM37" s="316">
        <v>0.11889710000000001</v>
      </c>
      <c r="BN37" s="316">
        <v>0.1180278</v>
      </c>
      <c r="BO37" s="316">
        <v>0.116955</v>
      </c>
      <c r="BP37" s="316">
        <v>0.11646869999999999</v>
      </c>
      <c r="BQ37" s="316">
        <v>0.11955929999999999</v>
      </c>
      <c r="BR37" s="316">
        <v>0.1225363</v>
      </c>
      <c r="BS37" s="316">
        <v>0.1252354</v>
      </c>
      <c r="BT37" s="316">
        <v>0.11714040000000001</v>
      </c>
      <c r="BU37" s="316">
        <v>0.11189490000000001</v>
      </c>
      <c r="BV37" s="316">
        <v>0.10680249999999999</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347"/>
      <c r="BB38" s="347"/>
      <c r="BC38" s="347"/>
      <c r="BD38" s="347"/>
      <c r="BE38" s="347"/>
      <c r="BF38" s="347"/>
      <c r="BG38" s="347"/>
      <c r="BH38" s="347"/>
      <c r="BI38" s="347"/>
      <c r="BJ38" s="347"/>
      <c r="BK38" s="347"/>
      <c r="BL38" s="347"/>
      <c r="BM38" s="347"/>
      <c r="BN38" s="347"/>
      <c r="BO38" s="347"/>
      <c r="BP38" s="347"/>
      <c r="BQ38" s="347"/>
      <c r="BR38" s="347"/>
      <c r="BS38" s="347"/>
      <c r="BT38" s="347"/>
      <c r="BU38" s="347"/>
      <c r="BV38" s="347"/>
    </row>
    <row r="39" spans="1:74" ht="11.1" customHeight="1" x14ac:dyDescent="0.2">
      <c r="A39" s="98"/>
      <c r="B39" s="91" t="s">
        <v>47</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347"/>
      <c r="BB39" s="347"/>
      <c r="BC39" s="347"/>
      <c r="BD39" s="347"/>
      <c r="BE39" s="347"/>
      <c r="BF39" s="347"/>
      <c r="BG39" s="347"/>
      <c r="BH39" s="347"/>
      <c r="BI39" s="347"/>
      <c r="BJ39" s="347"/>
      <c r="BK39" s="347"/>
      <c r="BL39" s="347"/>
      <c r="BM39" s="347"/>
      <c r="BN39" s="347"/>
      <c r="BO39" s="347"/>
      <c r="BP39" s="347"/>
      <c r="BQ39" s="347"/>
      <c r="BR39" s="347"/>
      <c r="BS39" s="347"/>
      <c r="BT39" s="347"/>
      <c r="BU39" s="347"/>
      <c r="BV39" s="347"/>
    </row>
    <row r="40" spans="1:74" ht="11.1" customHeight="1" x14ac:dyDescent="0.2">
      <c r="A40" s="98"/>
      <c r="B40" s="97" t="s">
        <v>48</v>
      </c>
      <c r="C40" s="227"/>
      <c r="D40" s="227"/>
      <c r="E40" s="227"/>
      <c r="F40" s="227"/>
      <c r="G40" s="227"/>
      <c r="H40" s="227"/>
      <c r="I40" s="227"/>
      <c r="J40" s="227"/>
      <c r="K40" s="227"/>
      <c r="L40" s="227"/>
      <c r="M40" s="227"/>
      <c r="N40" s="227"/>
      <c r="O40" s="227"/>
      <c r="P40" s="227"/>
      <c r="Q40" s="227"/>
      <c r="R40" s="227"/>
      <c r="S40" s="227"/>
      <c r="T40" s="227"/>
      <c r="U40" s="227"/>
      <c r="V40" s="227"/>
      <c r="W40" s="227"/>
      <c r="X40" s="227"/>
      <c r="Y40" s="227"/>
      <c r="Z40" s="227"/>
      <c r="AA40" s="227"/>
      <c r="AB40" s="227"/>
      <c r="AC40" s="227"/>
      <c r="AD40" s="227"/>
      <c r="AE40" s="227"/>
      <c r="AF40" s="227"/>
      <c r="AG40" s="227"/>
      <c r="AH40" s="227"/>
      <c r="AI40" s="227"/>
      <c r="AJ40" s="227"/>
      <c r="AK40" s="227"/>
      <c r="AL40" s="227"/>
      <c r="AM40" s="227"/>
      <c r="AN40" s="227"/>
      <c r="AO40" s="227"/>
      <c r="AP40" s="227"/>
      <c r="AQ40" s="227"/>
      <c r="AR40" s="227"/>
      <c r="AS40" s="227"/>
      <c r="AT40" s="227"/>
      <c r="AU40" s="227"/>
      <c r="AV40" s="227"/>
      <c r="AW40" s="227"/>
      <c r="AX40" s="227"/>
      <c r="AY40" s="227"/>
      <c r="AZ40" s="227"/>
      <c r="BA40" s="346"/>
      <c r="BB40" s="346"/>
      <c r="BC40" s="346"/>
      <c r="BD40" s="346"/>
      <c r="BE40" s="346"/>
      <c r="BF40" s="346"/>
      <c r="BG40" s="346"/>
      <c r="BH40" s="346"/>
      <c r="BI40" s="346"/>
      <c r="BJ40" s="346"/>
      <c r="BK40" s="346"/>
      <c r="BL40" s="346"/>
      <c r="BM40" s="346"/>
      <c r="BN40" s="346"/>
      <c r="BO40" s="346"/>
      <c r="BP40" s="346"/>
      <c r="BQ40" s="346"/>
      <c r="BR40" s="346"/>
      <c r="BS40" s="346"/>
      <c r="BT40" s="346"/>
      <c r="BU40" s="346"/>
      <c r="BV40" s="346"/>
    </row>
    <row r="41" spans="1:74" ht="11.1" customHeight="1" x14ac:dyDescent="0.2">
      <c r="A41" s="98" t="s">
        <v>54</v>
      </c>
      <c r="B41" s="195" t="s">
        <v>56</v>
      </c>
      <c r="C41" s="253">
        <v>6.4547315496</v>
      </c>
      <c r="D41" s="253">
        <v>6.4547315496</v>
      </c>
      <c r="E41" s="253">
        <v>6.4547315496</v>
      </c>
      <c r="F41" s="253">
        <v>6.4547315496</v>
      </c>
      <c r="G41" s="253">
        <v>6.4547315496</v>
      </c>
      <c r="H41" s="253">
        <v>6.4547315496</v>
      </c>
      <c r="I41" s="253">
        <v>6.4547315496</v>
      </c>
      <c r="J41" s="253">
        <v>6.4547315496</v>
      </c>
      <c r="K41" s="253">
        <v>6.4547315496</v>
      </c>
      <c r="L41" s="253">
        <v>6.4547315496</v>
      </c>
      <c r="M41" s="253">
        <v>6.4547315496</v>
      </c>
      <c r="N41" s="253">
        <v>6.4547315496</v>
      </c>
      <c r="O41" s="253">
        <v>6.3676961752999999</v>
      </c>
      <c r="P41" s="253">
        <v>6.3676961752999999</v>
      </c>
      <c r="Q41" s="253">
        <v>6.3676961752999999</v>
      </c>
      <c r="R41" s="253">
        <v>6.3676961752999999</v>
      </c>
      <c r="S41" s="253">
        <v>6.3676961752999999</v>
      </c>
      <c r="T41" s="253">
        <v>6.3676961752999999</v>
      </c>
      <c r="U41" s="253">
        <v>6.3676961752999999</v>
      </c>
      <c r="V41" s="253">
        <v>6.3676961752999999</v>
      </c>
      <c r="W41" s="253">
        <v>6.3676961752999999</v>
      </c>
      <c r="X41" s="253">
        <v>6.3676961752999999</v>
      </c>
      <c r="Y41" s="253">
        <v>6.3676961752999999</v>
      </c>
      <c r="Z41" s="253">
        <v>6.3676961752999999</v>
      </c>
      <c r="AA41" s="253">
        <v>6.3653438678000001</v>
      </c>
      <c r="AB41" s="253">
        <v>6.3653438678000001</v>
      </c>
      <c r="AC41" s="253">
        <v>6.3653438678000001</v>
      </c>
      <c r="AD41" s="253">
        <v>6.3653438678000001</v>
      </c>
      <c r="AE41" s="253">
        <v>6.3653438678000001</v>
      </c>
      <c r="AF41" s="253">
        <v>6.3653438678000001</v>
      </c>
      <c r="AG41" s="253">
        <v>6.3653438678000001</v>
      </c>
      <c r="AH41" s="253">
        <v>6.3653438678000001</v>
      </c>
      <c r="AI41" s="253">
        <v>6.3653438678000001</v>
      </c>
      <c r="AJ41" s="253">
        <v>6.3653438678000001</v>
      </c>
      <c r="AK41" s="253">
        <v>6.3653438678000001</v>
      </c>
      <c r="AL41" s="253">
        <v>6.3653438678000001</v>
      </c>
      <c r="AM41" s="253">
        <v>6.3206500269000001</v>
      </c>
      <c r="AN41" s="253">
        <v>6.3206500269000001</v>
      </c>
      <c r="AO41" s="253">
        <v>6.3206500269000001</v>
      </c>
      <c r="AP41" s="253">
        <v>6.3206500269000001</v>
      </c>
      <c r="AQ41" s="253">
        <v>6.3206500269000001</v>
      </c>
      <c r="AR41" s="253">
        <v>6.3206500269000001</v>
      </c>
      <c r="AS41" s="253">
        <v>6.3206500269000001</v>
      </c>
      <c r="AT41" s="253">
        <v>6.3206500269000001</v>
      </c>
      <c r="AU41" s="253">
        <v>6.3206500269000001</v>
      </c>
      <c r="AV41" s="253">
        <v>6.3206500269000001</v>
      </c>
      <c r="AW41" s="253">
        <v>6.3206500269000001</v>
      </c>
      <c r="AX41" s="253">
        <v>6.3206500269000001</v>
      </c>
      <c r="AY41" s="253">
        <v>6.2971269528000002</v>
      </c>
      <c r="AZ41" s="253">
        <v>6.2971269528000002</v>
      </c>
      <c r="BA41" s="348">
        <v>6.2971269999999997</v>
      </c>
      <c r="BB41" s="348">
        <v>6.2971269999999997</v>
      </c>
      <c r="BC41" s="348">
        <v>6.2971269999999997</v>
      </c>
      <c r="BD41" s="348">
        <v>6.2971269999999997</v>
      </c>
      <c r="BE41" s="348">
        <v>6.2971269999999997</v>
      </c>
      <c r="BF41" s="348">
        <v>6.2971269999999997</v>
      </c>
      <c r="BG41" s="348">
        <v>6.2971269999999997</v>
      </c>
      <c r="BH41" s="348">
        <v>6.2971269999999997</v>
      </c>
      <c r="BI41" s="348">
        <v>6.2971269999999997</v>
      </c>
      <c r="BJ41" s="348">
        <v>6.2971269999999997</v>
      </c>
      <c r="BK41" s="348">
        <v>6.2147959999999998</v>
      </c>
      <c r="BL41" s="348">
        <v>6.2147959999999998</v>
      </c>
      <c r="BM41" s="348">
        <v>6.2147959999999998</v>
      </c>
      <c r="BN41" s="348">
        <v>6.2147959999999998</v>
      </c>
      <c r="BO41" s="348">
        <v>6.2147959999999998</v>
      </c>
      <c r="BP41" s="348">
        <v>6.2147959999999998</v>
      </c>
      <c r="BQ41" s="348">
        <v>6.2147959999999998</v>
      </c>
      <c r="BR41" s="348">
        <v>6.2147959999999998</v>
      </c>
      <c r="BS41" s="348">
        <v>6.2147959999999998</v>
      </c>
      <c r="BT41" s="348">
        <v>6.2147959999999998</v>
      </c>
      <c r="BU41" s="348">
        <v>6.2147959999999998</v>
      </c>
      <c r="BV41" s="348">
        <v>6.2147959999999998</v>
      </c>
    </row>
    <row r="42" spans="1:74" ht="11.1" customHeight="1" x14ac:dyDescent="0.2">
      <c r="A42" s="98"/>
      <c r="B42" s="97" t="s">
        <v>52</v>
      </c>
      <c r="C42" s="226"/>
      <c r="D42" s="226"/>
      <c r="E42" s="226"/>
      <c r="F42" s="226"/>
      <c r="G42" s="226"/>
      <c r="H42" s="226"/>
      <c r="I42" s="226"/>
      <c r="J42" s="226"/>
      <c r="K42" s="226"/>
      <c r="L42" s="226"/>
      <c r="M42" s="226"/>
      <c r="N42" s="226"/>
      <c r="O42" s="226"/>
      <c r="P42" s="226"/>
      <c r="Q42" s="226"/>
      <c r="R42" s="226"/>
      <c r="S42" s="226"/>
      <c r="T42" s="226"/>
      <c r="U42" s="226"/>
      <c r="V42" s="226"/>
      <c r="W42" s="226"/>
      <c r="X42" s="226"/>
      <c r="Y42" s="226"/>
      <c r="Z42" s="226"/>
      <c r="AA42" s="226"/>
      <c r="AB42" s="226"/>
      <c r="AC42" s="226"/>
      <c r="AD42" s="226"/>
      <c r="AE42" s="226"/>
      <c r="AF42" s="226"/>
      <c r="AG42" s="226"/>
      <c r="AH42" s="226"/>
      <c r="AI42" s="226"/>
      <c r="AJ42" s="226"/>
      <c r="AK42" s="226"/>
      <c r="AL42" s="226"/>
      <c r="AM42" s="226"/>
      <c r="AN42" s="226"/>
      <c r="AO42" s="226"/>
      <c r="AP42" s="226"/>
      <c r="AQ42" s="226"/>
      <c r="AR42" s="226"/>
      <c r="AS42" s="226"/>
      <c r="AT42" s="226"/>
      <c r="AU42" s="226"/>
      <c r="AV42" s="226"/>
      <c r="AW42" s="226"/>
      <c r="AX42" s="226"/>
      <c r="AY42" s="226"/>
      <c r="AZ42" s="226"/>
      <c r="BA42" s="349"/>
      <c r="BB42" s="349"/>
      <c r="BC42" s="349"/>
      <c r="BD42" s="349"/>
      <c r="BE42" s="349"/>
      <c r="BF42" s="349"/>
      <c r="BG42" s="349"/>
      <c r="BH42" s="349"/>
      <c r="BI42" s="349"/>
      <c r="BJ42" s="349"/>
      <c r="BK42" s="349"/>
      <c r="BL42" s="349"/>
      <c r="BM42" s="349"/>
      <c r="BN42" s="349"/>
      <c r="BO42" s="349"/>
      <c r="BP42" s="349"/>
      <c r="BQ42" s="349"/>
      <c r="BR42" s="349"/>
      <c r="BS42" s="349"/>
      <c r="BT42" s="349"/>
      <c r="BU42" s="349"/>
      <c r="BV42" s="349"/>
    </row>
    <row r="43" spans="1:74" ht="11.1" customHeight="1" x14ac:dyDescent="0.2">
      <c r="A43" s="98" t="s">
        <v>591</v>
      </c>
      <c r="B43" s="195" t="s">
        <v>57</v>
      </c>
      <c r="C43" s="262">
        <v>0.24292626728</v>
      </c>
      <c r="D43" s="262">
        <v>0.25241836735000001</v>
      </c>
      <c r="E43" s="262">
        <v>0.25819354839000003</v>
      </c>
      <c r="F43" s="262">
        <v>0.25464285714000001</v>
      </c>
      <c r="G43" s="262">
        <v>0.25275115206999998</v>
      </c>
      <c r="H43" s="262">
        <v>0.25158095238</v>
      </c>
      <c r="I43" s="262">
        <v>0.25836866358999999</v>
      </c>
      <c r="J43" s="262">
        <v>0.26530414746999997</v>
      </c>
      <c r="K43" s="262">
        <v>0.26638571429000002</v>
      </c>
      <c r="L43" s="262">
        <v>0.26890322580999998</v>
      </c>
      <c r="M43" s="262">
        <v>0.27294285713999999</v>
      </c>
      <c r="N43" s="262">
        <v>0.26907373272000001</v>
      </c>
      <c r="O43" s="262">
        <v>0.27165898618000001</v>
      </c>
      <c r="P43" s="262">
        <v>0.27174999999999999</v>
      </c>
      <c r="Q43" s="262">
        <v>0.27561290322999998</v>
      </c>
      <c r="R43" s="262">
        <v>0.27287619048</v>
      </c>
      <c r="S43" s="262">
        <v>0.27204147465</v>
      </c>
      <c r="T43" s="262">
        <v>0.26721658986000002</v>
      </c>
      <c r="U43" s="262">
        <v>0.26660952381000003</v>
      </c>
      <c r="V43" s="262">
        <v>0.26590322580999998</v>
      </c>
      <c r="W43" s="262">
        <v>0.25984761904999998</v>
      </c>
      <c r="X43" s="262">
        <v>0.26339170506999998</v>
      </c>
      <c r="Y43" s="262">
        <v>0.26578095237999999</v>
      </c>
      <c r="Z43" s="262">
        <v>0.26488479262999998</v>
      </c>
      <c r="AA43" s="262">
        <v>0.27403686636000002</v>
      </c>
      <c r="AB43" s="262">
        <v>0.27253201970000002</v>
      </c>
      <c r="AC43" s="262">
        <v>0.25678801842999999</v>
      </c>
      <c r="AD43" s="262">
        <v>0.18255714285999999</v>
      </c>
      <c r="AE43" s="262">
        <v>0.16480184332</v>
      </c>
      <c r="AF43" s="262">
        <v>0.17472380952</v>
      </c>
      <c r="AG43" s="262">
        <v>0.18638248848</v>
      </c>
      <c r="AH43" s="262">
        <v>0.19732380952</v>
      </c>
      <c r="AI43" s="262">
        <v>0.20843333333</v>
      </c>
      <c r="AJ43" s="262">
        <v>0.21845161290000001</v>
      </c>
      <c r="AK43" s="262">
        <v>0.2248</v>
      </c>
      <c r="AL43" s="262">
        <v>0.22878801842999999</v>
      </c>
      <c r="AM43" s="262">
        <v>0.23743317972</v>
      </c>
      <c r="AN43" s="262">
        <v>0.24818367347</v>
      </c>
      <c r="AO43" s="262">
        <v>0.25120737326999998</v>
      </c>
      <c r="AP43" s="262">
        <v>0.25338095238000002</v>
      </c>
      <c r="AQ43" s="262">
        <v>0.25752073733000003</v>
      </c>
      <c r="AR43" s="262">
        <v>0.26249523809999997</v>
      </c>
      <c r="AS43" s="262">
        <v>0.26594930876</v>
      </c>
      <c r="AT43" s="262">
        <v>0.26744239631</v>
      </c>
      <c r="AU43" s="262">
        <v>0.26798095238000003</v>
      </c>
      <c r="AV43" s="262">
        <v>0.25822119816</v>
      </c>
      <c r="AW43" s="262">
        <v>0.26354761905000001</v>
      </c>
      <c r="AX43" s="262">
        <v>0.25766359446999998</v>
      </c>
      <c r="AY43" s="262">
        <v>0.25838709676999999</v>
      </c>
      <c r="AZ43" s="262">
        <v>0.252</v>
      </c>
      <c r="BA43" s="334">
        <v>0.26205620000000002</v>
      </c>
      <c r="BB43" s="334">
        <v>0.25944800000000001</v>
      </c>
      <c r="BC43" s="334">
        <v>0.26046619999999998</v>
      </c>
      <c r="BD43" s="334">
        <v>0.25762259999999998</v>
      </c>
      <c r="BE43" s="334">
        <v>0.26378079999999998</v>
      </c>
      <c r="BF43" s="334">
        <v>0.26911669999999999</v>
      </c>
      <c r="BG43" s="334">
        <v>0.27290520000000001</v>
      </c>
      <c r="BH43" s="334">
        <v>0.27450259999999999</v>
      </c>
      <c r="BI43" s="334">
        <v>0.27901690000000001</v>
      </c>
      <c r="BJ43" s="334">
        <v>0.2786072</v>
      </c>
      <c r="BK43" s="334">
        <v>0.28093279999999998</v>
      </c>
      <c r="BL43" s="334">
        <v>0.29026940000000001</v>
      </c>
      <c r="BM43" s="334">
        <v>0.29643170000000002</v>
      </c>
      <c r="BN43" s="334">
        <v>0.29127069999999999</v>
      </c>
      <c r="BO43" s="334">
        <v>0.29143570000000002</v>
      </c>
      <c r="BP43" s="334">
        <v>0.28793540000000001</v>
      </c>
      <c r="BQ43" s="334">
        <v>0.29447980000000001</v>
      </c>
      <c r="BR43" s="334">
        <v>0.30020059999999998</v>
      </c>
      <c r="BS43" s="334">
        <v>0.30415520000000001</v>
      </c>
      <c r="BT43" s="334">
        <v>0.30551859999999997</v>
      </c>
      <c r="BU43" s="334">
        <v>0.30988969999999999</v>
      </c>
      <c r="BV43" s="334">
        <v>0.30848959999999997</v>
      </c>
    </row>
    <row r="44" spans="1:74" ht="11.1" customHeight="1" x14ac:dyDescent="0.2">
      <c r="A44" s="98"/>
      <c r="B44" s="97" t="s">
        <v>53</v>
      </c>
      <c r="C44" s="226"/>
      <c r="D44" s="226"/>
      <c r="E44" s="226"/>
      <c r="F44" s="226"/>
      <c r="G44" s="226"/>
      <c r="H44" s="226"/>
      <c r="I44" s="226"/>
      <c r="J44" s="226"/>
      <c r="K44" s="226"/>
      <c r="L44" s="226"/>
      <c r="M44" s="226"/>
      <c r="N44" s="226"/>
      <c r="O44" s="226"/>
      <c r="P44" s="226"/>
      <c r="Q44" s="226"/>
      <c r="R44" s="226"/>
      <c r="S44" s="226"/>
      <c r="T44" s="226"/>
      <c r="U44" s="226"/>
      <c r="V44" s="226"/>
      <c r="W44" s="226"/>
      <c r="X44" s="226"/>
      <c r="Y44" s="226"/>
      <c r="Z44" s="226"/>
      <c r="AA44" s="226"/>
      <c r="AB44" s="226"/>
      <c r="AC44" s="226"/>
      <c r="AD44" s="226"/>
      <c r="AE44" s="226"/>
      <c r="AF44" s="226"/>
      <c r="AG44" s="226"/>
      <c r="AH44" s="226"/>
      <c r="AI44" s="226"/>
      <c r="AJ44" s="226"/>
      <c r="AK44" s="226"/>
      <c r="AL44" s="226"/>
      <c r="AM44" s="226"/>
      <c r="AN44" s="226"/>
      <c r="AO44" s="226"/>
      <c r="AP44" s="226"/>
      <c r="AQ44" s="226"/>
      <c r="AR44" s="226"/>
      <c r="AS44" s="226"/>
      <c r="AT44" s="226"/>
      <c r="AU44" s="226"/>
      <c r="AV44" s="226"/>
      <c r="AW44" s="226"/>
      <c r="AX44" s="226"/>
      <c r="AY44" s="226"/>
      <c r="AZ44" s="226"/>
      <c r="BA44" s="349"/>
      <c r="BB44" s="349"/>
      <c r="BC44" s="349"/>
      <c r="BD44" s="349"/>
      <c r="BE44" s="349"/>
      <c r="BF44" s="349"/>
      <c r="BG44" s="349"/>
      <c r="BH44" s="349"/>
      <c r="BI44" s="349"/>
      <c r="BJ44" s="349"/>
      <c r="BK44" s="349"/>
      <c r="BL44" s="349"/>
      <c r="BM44" s="349"/>
      <c r="BN44" s="349"/>
      <c r="BO44" s="349"/>
      <c r="BP44" s="349"/>
      <c r="BQ44" s="349"/>
      <c r="BR44" s="349"/>
      <c r="BS44" s="349"/>
      <c r="BT44" s="349"/>
      <c r="BU44" s="349"/>
      <c r="BV44" s="349"/>
    </row>
    <row r="45" spans="1:74" ht="11.1" customHeight="1" x14ac:dyDescent="0.2">
      <c r="A45" s="98" t="s">
        <v>523</v>
      </c>
      <c r="B45" s="196" t="s">
        <v>55</v>
      </c>
      <c r="C45" s="209">
        <v>2.06</v>
      </c>
      <c r="D45" s="209">
        <v>2.0699999999999998</v>
      </c>
      <c r="E45" s="209">
        <v>2.04</v>
      </c>
      <c r="F45" s="209">
        <v>2.0699999999999998</v>
      </c>
      <c r="G45" s="209">
        <v>2.04</v>
      </c>
      <c r="H45" s="209">
        <v>2.04</v>
      </c>
      <c r="I45" s="209">
        <v>2.0499999999999998</v>
      </c>
      <c r="J45" s="209">
        <v>2.06</v>
      </c>
      <c r="K45" s="209">
        <v>2.0499999999999998</v>
      </c>
      <c r="L45" s="209">
        <v>2.04</v>
      </c>
      <c r="M45" s="209">
        <v>2.06</v>
      </c>
      <c r="N45" s="209">
        <v>2.11</v>
      </c>
      <c r="O45" s="209">
        <v>2.1</v>
      </c>
      <c r="P45" s="209">
        <v>2.0699999999999998</v>
      </c>
      <c r="Q45" s="209">
        <v>2.08</v>
      </c>
      <c r="R45" s="209">
        <v>2.0699999999999998</v>
      </c>
      <c r="S45" s="209">
        <v>2.0499999999999998</v>
      </c>
      <c r="T45" s="209">
        <v>2.0299999999999998</v>
      </c>
      <c r="U45" s="209">
        <v>2.02</v>
      </c>
      <c r="V45" s="209">
        <v>2</v>
      </c>
      <c r="W45" s="209">
        <v>1.96</v>
      </c>
      <c r="X45" s="209">
        <v>1.96</v>
      </c>
      <c r="Y45" s="209">
        <v>1.96</v>
      </c>
      <c r="Z45" s="209">
        <v>1.91</v>
      </c>
      <c r="AA45" s="209">
        <v>1.94</v>
      </c>
      <c r="AB45" s="209">
        <v>1.9</v>
      </c>
      <c r="AC45" s="209">
        <v>1.93</v>
      </c>
      <c r="AD45" s="209">
        <v>1.92</v>
      </c>
      <c r="AE45" s="209">
        <v>1.89</v>
      </c>
      <c r="AF45" s="209">
        <v>1.9</v>
      </c>
      <c r="AG45" s="209">
        <v>1.91</v>
      </c>
      <c r="AH45" s="209">
        <v>1.94</v>
      </c>
      <c r="AI45" s="209">
        <v>1.94</v>
      </c>
      <c r="AJ45" s="209">
        <v>1.91</v>
      </c>
      <c r="AK45" s="209">
        <v>1.91</v>
      </c>
      <c r="AL45" s="209">
        <v>1.92</v>
      </c>
      <c r="AM45" s="209">
        <v>1.9058865382000001</v>
      </c>
      <c r="AN45" s="209">
        <v>1.9322427148000001</v>
      </c>
      <c r="AO45" s="209">
        <v>1.8987337578000001</v>
      </c>
      <c r="AP45" s="209">
        <v>1.8992450505</v>
      </c>
      <c r="AQ45" s="209">
        <v>1.8975332478</v>
      </c>
      <c r="AR45" s="209">
        <v>1.9571917764</v>
      </c>
      <c r="AS45" s="209">
        <v>2.0133932594999999</v>
      </c>
      <c r="AT45" s="209">
        <v>2.0614683722999998</v>
      </c>
      <c r="AU45" s="209">
        <v>2.0131583903000001</v>
      </c>
      <c r="AV45" s="209">
        <v>2.0326419654999999</v>
      </c>
      <c r="AW45" s="209">
        <v>2.0427086592000001</v>
      </c>
      <c r="AX45" s="209">
        <v>2.0769753788999998</v>
      </c>
      <c r="AY45" s="209">
        <v>1.9030370000000001</v>
      </c>
      <c r="AZ45" s="209">
        <v>1.718574</v>
      </c>
      <c r="BA45" s="350">
        <v>1.7444660000000001</v>
      </c>
      <c r="BB45" s="350">
        <v>1.777552</v>
      </c>
      <c r="BC45" s="350">
        <v>1.7430300000000001</v>
      </c>
      <c r="BD45" s="350">
        <v>1.714234</v>
      </c>
      <c r="BE45" s="350">
        <v>1.569331</v>
      </c>
      <c r="BF45" s="350">
        <v>1.570187</v>
      </c>
      <c r="BG45" s="350">
        <v>1.5991200000000001</v>
      </c>
      <c r="BH45" s="350">
        <v>1.5594920000000001</v>
      </c>
      <c r="BI45" s="350">
        <v>1.5863849999999999</v>
      </c>
      <c r="BJ45" s="350">
        <v>1.587045</v>
      </c>
      <c r="BK45" s="350">
        <v>1.5862179999999999</v>
      </c>
      <c r="BL45" s="350">
        <v>1.5832189999999999</v>
      </c>
      <c r="BM45" s="350">
        <v>1.6012249999999999</v>
      </c>
      <c r="BN45" s="350">
        <v>1.619162</v>
      </c>
      <c r="BO45" s="350">
        <v>1.6182190000000001</v>
      </c>
      <c r="BP45" s="350">
        <v>1.5918699999999999</v>
      </c>
      <c r="BQ45" s="350">
        <v>1.6008709999999999</v>
      </c>
      <c r="BR45" s="350">
        <v>1.60999</v>
      </c>
      <c r="BS45" s="350">
        <v>1.602322</v>
      </c>
      <c r="BT45" s="350">
        <v>1.581961</v>
      </c>
      <c r="BU45" s="350">
        <v>1.5852839999999999</v>
      </c>
      <c r="BV45" s="350">
        <v>1.5901430000000001</v>
      </c>
    </row>
    <row r="46" spans="1:74" s="413" customFormat="1" ht="12" customHeight="1" x14ac:dyDescent="0.2">
      <c r="A46" s="412"/>
      <c r="B46" s="803" t="s">
        <v>861</v>
      </c>
      <c r="C46" s="740"/>
      <c r="D46" s="740"/>
      <c r="E46" s="740"/>
      <c r="F46" s="740"/>
      <c r="G46" s="740"/>
      <c r="H46" s="740"/>
      <c r="I46" s="740"/>
      <c r="J46" s="740"/>
      <c r="K46" s="740"/>
      <c r="L46" s="740"/>
      <c r="M46" s="740"/>
      <c r="N46" s="740"/>
      <c r="O46" s="740"/>
      <c r="P46" s="740"/>
      <c r="Q46" s="734"/>
      <c r="AY46" s="468"/>
      <c r="AZ46" s="468"/>
      <c r="BA46" s="468"/>
      <c r="BB46" s="468"/>
      <c r="BC46" s="468"/>
      <c r="BD46" s="468"/>
      <c r="BE46" s="468"/>
      <c r="BF46" s="468"/>
      <c r="BG46" s="468"/>
      <c r="BH46" s="468"/>
      <c r="BI46" s="468"/>
      <c r="BJ46" s="468"/>
    </row>
    <row r="47" spans="1:74" s="413" customFormat="1" ht="12" customHeight="1" x14ac:dyDescent="0.2">
      <c r="A47" s="412"/>
      <c r="B47" s="798" t="s">
        <v>862</v>
      </c>
      <c r="C47" s="740"/>
      <c r="D47" s="740"/>
      <c r="E47" s="740"/>
      <c r="F47" s="740"/>
      <c r="G47" s="740"/>
      <c r="H47" s="740"/>
      <c r="I47" s="740"/>
      <c r="J47" s="740"/>
      <c r="K47" s="740"/>
      <c r="L47" s="740"/>
      <c r="M47" s="740"/>
      <c r="N47" s="740"/>
      <c r="O47" s="740"/>
      <c r="P47" s="740"/>
      <c r="Q47" s="734"/>
      <c r="AY47" s="468"/>
      <c r="AZ47" s="468"/>
      <c r="BA47" s="468"/>
      <c r="BB47" s="468"/>
      <c r="BC47" s="468"/>
      <c r="BD47" s="468"/>
      <c r="BE47" s="468"/>
      <c r="BF47" s="468"/>
      <c r="BG47" s="468"/>
      <c r="BH47" s="468"/>
      <c r="BI47" s="468"/>
      <c r="BJ47" s="468"/>
    </row>
    <row r="48" spans="1:74" s="413" customFormat="1" ht="12" customHeight="1" x14ac:dyDescent="0.2">
      <c r="A48" s="412"/>
      <c r="B48" s="803" t="s">
        <v>863</v>
      </c>
      <c r="C48" s="740"/>
      <c r="D48" s="740"/>
      <c r="E48" s="740"/>
      <c r="F48" s="740"/>
      <c r="G48" s="740"/>
      <c r="H48" s="740"/>
      <c r="I48" s="740"/>
      <c r="J48" s="740"/>
      <c r="K48" s="740"/>
      <c r="L48" s="740"/>
      <c r="M48" s="740"/>
      <c r="N48" s="740"/>
      <c r="O48" s="740"/>
      <c r="P48" s="740"/>
      <c r="Q48" s="734"/>
      <c r="AY48" s="468"/>
      <c r="AZ48" s="468"/>
      <c r="BA48" s="468"/>
      <c r="BB48" s="468"/>
      <c r="BC48" s="468"/>
      <c r="BD48" s="468"/>
      <c r="BE48" s="468"/>
      <c r="BF48" s="468"/>
      <c r="BG48" s="468"/>
      <c r="BH48" s="468"/>
      <c r="BI48" s="468"/>
      <c r="BJ48" s="468"/>
    </row>
    <row r="49" spans="1:74" s="413" customFormat="1" ht="12" customHeight="1" x14ac:dyDescent="0.2">
      <c r="A49" s="412"/>
      <c r="B49" s="803" t="s">
        <v>90</v>
      </c>
      <c r="C49" s="740"/>
      <c r="D49" s="740"/>
      <c r="E49" s="740"/>
      <c r="F49" s="740"/>
      <c r="G49" s="740"/>
      <c r="H49" s="740"/>
      <c r="I49" s="740"/>
      <c r="J49" s="740"/>
      <c r="K49" s="740"/>
      <c r="L49" s="740"/>
      <c r="M49" s="740"/>
      <c r="N49" s="740"/>
      <c r="O49" s="740"/>
      <c r="P49" s="740"/>
      <c r="Q49" s="734"/>
      <c r="AY49" s="468"/>
      <c r="AZ49" s="468"/>
      <c r="BA49" s="468"/>
      <c r="BB49" s="468"/>
      <c r="BC49" s="468"/>
      <c r="BD49" s="468"/>
      <c r="BE49" s="468"/>
      <c r="BF49" s="468"/>
      <c r="BG49" s="468"/>
      <c r="BH49" s="468"/>
      <c r="BI49" s="468"/>
      <c r="BJ49" s="468"/>
    </row>
    <row r="50" spans="1:74" s="270" customFormat="1" ht="12" customHeight="1" x14ac:dyDescent="0.2">
      <c r="A50" s="93"/>
      <c r="B50" s="754" t="s">
        <v>808</v>
      </c>
      <c r="C50" s="755"/>
      <c r="D50" s="755"/>
      <c r="E50" s="755"/>
      <c r="F50" s="755"/>
      <c r="G50" s="755"/>
      <c r="H50" s="755"/>
      <c r="I50" s="755"/>
      <c r="J50" s="755"/>
      <c r="K50" s="755"/>
      <c r="L50" s="755"/>
      <c r="M50" s="755"/>
      <c r="N50" s="755"/>
      <c r="O50" s="755"/>
      <c r="P50" s="755"/>
      <c r="Q50" s="755"/>
      <c r="AY50" s="467"/>
      <c r="AZ50" s="467"/>
      <c r="BA50" s="467"/>
      <c r="BB50" s="467"/>
      <c r="BC50" s="467"/>
      <c r="BD50" s="467"/>
      <c r="BE50" s="467"/>
      <c r="BF50" s="467"/>
      <c r="BG50" s="467"/>
      <c r="BH50" s="467"/>
      <c r="BI50" s="467"/>
      <c r="BJ50" s="467"/>
    </row>
    <row r="51" spans="1:74" s="413" customFormat="1" ht="12" customHeight="1" x14ac:dyDescent="0.2">
      <c r="A51" s="412"/>
      <c r="B51" s="775" t="str">
        <f>"Notes: "&amp;"EIA completed modeling and analysis for this report on " &amp;Dates!D2&amp;"."</f>
        <v>Notes: EIA completed modeling and analysis for this report on Thursday March 3, 2022.</v>
      </c>
      <c r="C51" s="797"/>
      <c r="D51" s="797"/>
      <c r="E51" s="797"/>
      <c r="F51" s="797"/>
      <c r="G51" s="797"/>
      <c r="H51" s="797"/>
      <c r="I51" s="797"/>
      <c r="J51" s="797"/>
      <c r="K51" s="797"/>
      <c r="L51" s="797"/>
      <c r="M51" s="797"/>
      <c r="N51" s="797"/>
      <c r="O51" s="797"/>
      <c r="P51" s="797"/>
      <c r="Q51" s="776"/>
      <c r="AY51" s="468"/>
      <c r="AZ51" s="468"/>
      <c r="BA51" s="468"/>
      <c r="BB51" s="468"/>
      <c r="BC51" s="468"/>
      <c r="BD51" s="468"/>
      <c r="BE51" s="468"/>
      <c r="BF51" s="468"/>
      <c r="BG51" s="468"/>
      <c r="BH51" s="468"/>
      <c r="BI51" s="468"/>
      <c r="BJ51" s="468"/>
    </row>
    <row r="52" spans="1:74" s="413" customFormat="1" ht="12" customHeight="1" x14ac:dyDescent="0.2">
      <c r="A52" s="412"/>
      <c r="B52" s="748" t="s">
        <v>351</v>
      </c>
      <c r="C52" s="747"/>
      <c r="D52" s="747"/>
      <c r="E52" s="747"/>
      <c r="F52" s="747"/>
      <c r="G52" s="747"/>
      <c r="H52" s="747"/>
      <c r="I52" s="747"/>
      <c r="J52" s="747"/>
      <c r="K52" s="747"/>
      <c r="L52" s="747"/>
      <c r="M52" s="747"/>
      <c r="N52" s="747"/>
      <c r="O52" s="747"/>
      <c r="P52" s="747"/>
      <c r="Q52" s="747"/>
      <c r="AY52" s="468"/>
      <c r="AZ52" s="468"/>
      <c r="BA52" s="468"/>
      <c r="BB52" s="468"/>
      <c r="BC52" s="468"/>
      <c r="BD52" s="468"/>
      <c r="BE52" s="468"/>
      <c r="BF52" s="468"/>
      <c r="BG52" s="468"/>
      <c r="BH52" s="468"/>
      <c r="BI52" s="468"/>
      <c r="BJ52" s="468"/>
    </row>
    <row r="53" spans="1:74" s="413" customFormat="1" ht="12" customHeight="1" x14ac:dyDescent="0.2">
      <c r="A53" s="412"/>
      <c r="B53" s="741" t="s">
        <v>864</v>
      </c>
      <c r="C53" s="740"/>
      <c r="D53" s="740"/>
      <c r="E53" s="740"/>
      <c r="F53" s="740"/>
      <c r="G53" s="740"/>
      <c r="H53" s="740"/>
      <c r="I53" s="740"/>
      <c r="J53" s="740"/>
      <c r="K53" s="740"/>
      <c r="L53" s="740"/>
      <c r="M53" s="740"/>
      <c r="N53" s="740"/>
      <c r="O53" s="740"/>
      <c r="P53" s="740"/>
      <c r="Q53" s="734"/>
      <c r="AY53" s="468"/>
      <c r="AZ53" s="468"/>
      <c r="BA53" s="468"/>
      <c r="BB53" s="468"/>
      <c r="BC53" s="468"/>
      <c r="BD53" s="468"/>
      <c r="BE53" s="468"/>
      <c r="BF53" s="468"/>
      <c r="BG53" s="468"/>
      <c r="BH53" s="468"/>
      <c r="BI53" s="468"/>
      <c r="BJ53" s="468"/>
    </row>
    <row r="54" spans="1:74" s="413" customFormat="1" ht="12" customHeight="1" x14ac:dyDescent="0.2">
      <c r="A54" s="412"/>
      <c r="B54" s="743" t="s">
        <v>831</v>
      </c>
      <c r="C54" s="744"/>
      <c r="D54" s="744"/>
      <c r="E54" s="744"/>
      <c r="F54" s="744"/>
      <c r="G54" s="744"/>
      <c r="H54" s="744"/>
      <c r="I54" s="744"/>
      <c r="J54" s="744"/>
      <c r="K54" s="744"/>
      <c r="L54" s="744"/>
      <c r="M54" s="744"/>
      <c r="N54" s="744"/>
      <c r="O54" s="744"/>
      <c r="P54" s="744"/>
      <c r="Q54" s="734"/>
      <c r="AY54" s="468"/>
      <c r="AZ54" s="468"/>
      <c r="BA54" s="468"/>
      <c r="BB54" s="468"/>
      <c r="BC54" s="468"/>
      <c r="BD54" s="468"/>
      <c r="BE54" s="468"/>
      <c r="BF54" s="468"/>
      <c r="BG54" s="468"/>
      <c r="BH54" s="468"/>
      <c r="BI54" s="468"/>
      <c r="BJ54" s="468"/>
    </row>
    <row r="55" spans="1:74" s="414" customFormat="1" ht="12" customHeight="1" x14ac:dyDescent="0.2">
      <c r="A55" s="393"/>
      <c r="B55" s="763" t="s">
        <v>1361</v>
      </c>
      <c r="C55" s="734"/>
      <c r="D55" s="734"/>
      <c r="E55" s="734"/>
      <c r="F55" s="734"/>
      <c r="G55" s="734"/>
      <c r="H55" s="734"/>
      <c r="I55" s="734"/>
      <c r="J55" s="734"/>
      <c r="K55" s="734"/>
      <c r="L55" s="734"/>
      <c r="M55" s="734"/>
      <c r="N55" s="734"/>
      <c r="O55" s="734"/>
      <c r="P55" s="734"/>
      <c r="Q55" s="734"/>
      <c r="AY55" s="469"/>
      <c r="AZ55" s="469"/>
      <c r="BA55" s="469"/>
      <c r="BB55" s="469"/>
      <c r="BC55" s="469"/>
      <c r="BD55" s="469"/>
      <c r="BE55" s="469"/>
      <c r="BF55" s="469"/>
      <c r="BG55" s="469"/>
      <c r="BH55" s="469"/>
      <c r="BI55" s="469"/>
      <c r="BJ55" s="469"/>
    </row>
    <row r="56" spans="1:74" x14ac:dyDescent="0.2">
      <c r="BD56" s="351"/>
      <c r="BE56" s="351"/>
      <c r="BF56" s="351"/>
      <c r="BK56" s="351"/>
      <c r="BL56" s="351"/>
      <c r="BM56" s="351"/>
      <c r="BN56" s="351"/>
      <c r="BO56" s="351"/>
      <c r="BP56" s="351"/>
      <c r="BQ56" s="351"/>
      <c r="BR56" s="351"/>
      <c r="BS56" s="351"/>
      <c r="BT56" s="351"/>
      <c r="BU56" s="351"/>
      <c r="BV56" s="351"/>
    </row>
    <row r="57" spans="1:74" x14ac:dyDescent="0.2">
      <c r="BD57" s="351"/>
      <c r="BE57" s="351"/>
      <c r="BF57" s="351"/>
      <c r="BK57" s="351"/>
      <c r="BL57" s="351"/>
      <c r="BM57" s="351"/>
      <c r="BN57" s="351"/>
      <c r="BO57" s="351"/>
      <c r="BP57" s="351"/>
      <c r="BQ57" s="351"/>
      <c r="BR57" s="351"/>
      <c r="BS57" s="351"/>
      <c r="BT57" s="351"/>
      <c r="BU57" s="351"/>
      <c r="BV57" s="351"/>
    </row>
    <row r="58" spans="1:74" x14ac:dyDescent="0.2">
      <c r="BD58" s="351"/>
      <c r="BE58" s="351"/>
      <c r="BF58" s="351"/>
      <c r="BK58" s="351"/>
      <c r="BL58" s="351"/>
      <c r="BM58" s="351"/>
      <c r="BN58" s="351"/>
      <c r="BO58" s="351"/>
      <c r="BP58" s="351"/>
      <c r="BQ58" s="351"/>
      <c r="BR58" s="351"/>
      <c r="BS58" s="351"/>
      <c r="BT58" s="351"/>
      <c r="BU58" s="351"/>
      <c r="BV58" s="351"/>
    </row>
    <row r="59" spans="1:74" x14ac:dyDescent="0.2">
      <c r="BD59" s="351"/>
      <c r="BE59" s="351"/>
      <c r="BF59" s="351"/>
      <c r="BK59" s="351"/>
      <c r="BL59" s="351"/>
      <c r="BM59" s="351"/>
      <c r="BN59" s="351"/>
      <c r="BO59" s="351"/>
      <c r="BP59" s="351"/>
      <c r="BQ59" s="351"/>
      <c r="BR59" s="351"/>
      <c r="BS59" s="351"/>
      <c r="BT59" s="351"/>
      <c r="BU59" s="351"/>
      <c r="BV59" s="351"/>
    </row>
    <row r="60" spans="1:74" x14ac:dyDescent="0.2">
      <c r="BD60" s="351"/>
      <c r="BE60" s="351"/>
      <c r="BF60" s="351"/>
      <c r="BK60" s="351"/>
      <c r="BL60" s="351"/>
      <c r="BM60" s="351"/>
      <c r="BN60" s="351"/>
      <c r="BO60" s="351"/>
      <c r="BP60" s="351"/>
      <c r="BQ60" s="351"/>
      <c r="BR60" s="351"/>
      <c r="BS60" s="351"/>
      <c r="BT60" s="351"/>
      <c r="BU60" s="351"/>
      <c r="BV60" s="351"/>
    </row>
    <row r="61" spans="1:74" x14ac:dyDescent="0.2">
      <c r="BD61" s="351"/>
      <c r="BE61" s="351"/>
      <c r="BF61" s="351"/>
      <c r="BK61" s="351"/>
      <c r="BL61" s="351"/>
      <c r="BM61" s="351"/>
      <c r="BN61" s="351"/>
      <c r="BO61" s="351"/>
      <c r="BP61" s="351"/>
      <c r="BQ61" s="351"/>
      <c r="BR61" s="351"/>
      <c r="BS61" s="351"/>
      <c r="BT61" s="351"/>
      <c r="BU61" s="351"/>
      <c r="BV61" s="351"/>
    </row>
    <row r="62" spans="1:74" x14ac:dyDescent="0.2">
      <c r="BD62" s="351"/>
      <c r="BE62" s="351"/>
      <c r="BF62" s="351"/>
      <c r="BK62" s="351"/>
      <c r="BL62" s="351"/>
      <c r="BM62" s="351"/>
      <c r="BN62" s="351"/>
      <c r="BO62" s="351"/>
      <c r="BP62" s="351"/>
      <c r="BQ62" s="351"/>
      <c r="BR62" s="351"/>
      <c r="BS62" s="351"/>
      <c r="BT62" s="351"/>
      <c r="BU62" s="351"/>
      <c r="BV62" s="351"/>
    </row>
    <row r="63" spans="1:74" x14ac:dyDescent="0.2">
      <c r="BD63" s="351"/>
      <c r="BE63" s="351"/>
      <c r="BF63" s="351"/>
      <c r="BK63" s="351"/>
      <c r="BL63" s="351"/>
      <c r="BM63" s="351"/>
      <c r="BN63" s="351"/>
      <c r="BO63" s="351"/>
      <c r="BP63" s="351"/>
      <c r="BQ63" s="351"/>
      <c r="BR63" s="351"/>
      <c r="BS63" s="351"/>
      <c r="BT63" s="351"/>
      <c r="BU63" s="351"/>
      <c r="BV63" s="351"/>
    </row>
    <row r="64" spans="1:74" x14ac:dyDescent="0.2">
      <c r="BD64" s="351"/>
      <c r="BE64" s="351"/>
      <c r="BF64" s="351"/>
      <c r="BK64" s="351"/>
      <c r="BL64" s="351"/>
      <c r="BM64" s="351"/>
      <c r="BN64" s="351"/>
      <c r="BO64" s="351"/>
      <c r="BP64" s="351"/>
      <c r="BQ64" s="351"/>
      <c r="BR64" s="351"/>
      <c r="BS64" s="351"/>
      <c r="BT64" s="351"/>
      <c r="BU64" s="351"/>
      <c r="BV64" s="351"/>
    </row>
    <row r="65" spans="56:74" x14ac:dyDescent="0.2">
      <c r="BD65" s="351"/>
      <c r="BE65" s="351"/>
      <c r="BF65" s="351"/>
      <c r="BK65" s="351"/>
      <c r="BL65" s="351"/>
      <c r="BM65" s="351"/>
      <c r="BN65" s="351"/>
      <c r="BO65" s="351"/>
      <c r="BP65" s="351"/>
      <c r="BQ65" s="351"/>
      <c r="BR65" s="351"/>
      <c r="BS65" s="351"/>
      <c r="BT65" s="351"/>
      <c r="BU65" s="351"/>
      <c r="BV65" s="351"/>
    </row>
    <row r="66" spans="56:74" x14ac:dyDescent="0.2">
      <c r="BK66" s="351"/>
      <c r="BL66" s="351"/>
      <c r="BM66" s="351"/>
      <c r="BN66" s="351"/>
      <c r="BO66" s="351"/>
      <c r="BP66" s="351"/>
      <c r="BQ66" s="351"/>
      <c r="BR66" s="351"/>
      <c r="BS66" s="351"/>
      <c r="BT66" s="351"/>
      <c r="BU66" s="351"/>
      <c r="BV66" s="351"/>
    </row>
    <row r="67" spans="56:74" x14ac:dyDescent="0.2">
      <c r="BK67" s="351"/>
      <c r="BL67" s="351"/>
      <c r="BM67" s="351"/>
      <c r="BN67" s="351"/>
      <c r="BO67" s="351"/>
      <c r="BP67" s="351"/>
      <c r="BQ67" s="351"/>
      <c r="BR67" s="351"/>
      <c r="BS67" s="351"/>
      <c r="BT67" s="351"/>
      <c r="BU67" s="351"/>
      <c r="BV67" s="351"/>
    </row>
    <row r="68" spans="56:74" x14ac:dyDescent="0.2">
      <c r="BK68" s="351"/>
      <c r="BL68" s="351"/>
      <c r="BM68" s="351"/>
      <c r="BN68" s="351"/>
      <c r="BO68" s="351"/>
      <c r="BP68" s="351"/>
      <c r="BQ68" s="351"/>
      <c r="BR68" s="351"/>
      <c r="BS68" s="351"/>
      <c r="BT68" s="351"/>
      <c r="BU68" s="351"/>
      <c r="BV68" s="351"/>
    </row>
    <row r="69" spans="56:74" x14ac:dyDescent="0.2">
      <c r="BK69" s="351"/>
      <c r="BL69" s="351"/>
      <c r="BM69" s="351"/>
      <c r="BN69" s="351"/>
      <c r="BO69" s="351"/>
      <c r="BP69" s="351"/>
      <c r="BQ69" s="351"/>
      <c r="BR69" s="351"/>
      <c r="BS69" s="351"/>
      <c r="BT69" s="351"/>
      <c r="BU69" s="351"/>
      <c r="BV69" s="351"/>
    </row>
    <row r="70" spans="56:74" x14ac:dyDescent="0.2">
      <c r="BK70" s="351"/>
      <c r="BL70" s="351"/>
      <c r="BM70" s="351"/>
      <c r="BN70" s="351"/>
      <c r="BO70" s="351"/>
      <c r="BP70" s="351"/>
      <c r="BQ70" s="351"/>
      <c r="BR70" s="351"/>
      <c r="BS70" s="351"/>
      <c r="BT70" s="351"/>
      <c r="BU70" s="351"/>
      <c r="BV70" s="351"/>
    </row>
    <row r="71" spans="56:74" x14ac:dyDescent="0.2">
      <c r="BK71" s="351"/>
      <c r="BL71" s="351"/>
      <c r="BM71" s="351"/>
      <c r="BN71" s="351"/>
      <c r="BO71" s="351"/>
      <c r="BP71" s="351"/>
      <c r="BQ71" s="351"/>
      <c r="BR71" s="351"/>
      <c r="BS71" s="351"/>
      <c r="BT71" s="351"/>
      <c r="BU71" s="351"/>
      <c r="BV71" s="351"/>
    </row>
    <row r="72" spans="56:74" x14ac:dyDescent="0.2">
      <c r="BK72" s="351"/>
      <c r="BL72" s="351"/>
      <c r="BM72" s="351"/>
      <c r="BN72" s="351"/>
      <c r="BO72" s="351"/>
      <c r="BP72" s="351"/>
      <c r="BQ72" s="351"/>
      <c r="BR72" s="351"/>
      <c r="BS72" s="351"/>
      <c r="BT72" s="351"/>
      <c r="BU72" s="351"/>
      <c r="BV72" s="351"/>
    </row>
    <row r="73" spans="56:74" x14ac:dyDescent="0.2">
      <c r="BK73" s="351"/>
      <c r="BL73" s="351"/>
      <c r="BM73" s="351"/>
      <c r="BN73" s="351"/>
      <c r="BO73" s="351"/>
      <c r="BP73" s="351"/>
      <c r="BQ73" s="351"/>
      <c r="BR73" s="351"/>
      <c r="BS73" s="351"/>
      <c r="BT73" s="351"/>
      <c r="BU73" s="351"/>
      <c r="BV73" s="351"/>
    </row>
    <row r="74" spans="56:74" x14ac:dyDescent="0.2">
      <c r="BK74" s="351"/>
      <c r="BL74" s="351"/>
      <c r="BM74" s="351"/>
      <c r="BN74" s="351"/>
      <c r="BO74" s="351"/>
      <c r="BP74" s="351"/>
      <c r="BQ74" s="351"/>
      <c r="BR74" s="351"/>
      <c r="BS74" s="351"/>
      <c r="BT74" s="351"/>
      <c r="BU74" s="351"/>
      <c r="BV74" s="351"/>
    </row>
    <row r="75" spans="56:74" x14ac:dyDescent="0.2">
      <c r="BK75" s="351"/>
      <c r="BL75" s="351"/>
      <c r="BM75" s="351"/>
      <c r="BN75" s="351"/>
      <c r="BO75" s="351"/>
      <c r="BP75" s="351"/>
      <c r="BQ75" s="351"/>
      <c r="BR75" s="351"/>
      <c r="BS75" s="351"/>
      <c r="BT75" s="351"/>
      <c r="BU75" s="351"/>
      <c r="BV75" s="351"/>
    </row>
    <row r="76" spans="56:74" x14ac:dyDescent="0.2">
      <c r="BK76" s="351"/>
      <c r="BL76" s="351"/>
      <c r="BM76" s="351"/>
      <c r="BN76" s="351"/>
      <c r="BO76" s="351"/>
      <c r="BP76" s="351"/>
      <c r="BQ76" s="351"/>
      <c r="BR76" s="351"/>
      <c r="BS76" s="351"/>
      <c r="BT76" s="351"/>
      <c r="BU76" s="351"/>
      <c r="BV76" s="351"/>
    </row>
    <row r="77" spans="56:74" x14ac:dyDescent="0.2">
      <c r="BK77" s="351"/>
      <c r="BL77" s="351"/>
      <c r="BM77" s="351"/>
      <c r="BN77" s="351"/>
      <c r="BO77" s="351"/>
      <c r="BP77" s="351"/>
      <c r="BQ77" s="351"/>
      <c r="BR77" s="351"/>
      <c r="BS77" s="351"/>
      <c r="BT77" s="351"/>
      <c r="BU77" s="351"/>
      <c r="BV77" s="351"/>
    </row>
    <row r="78" spans="56:74" x14ac:dyDescent="0.2">
      <c r="BK78" s="351"/>
      <c r="BL78" s="351"/>
      <c r="BM78" s="351"/>
      <c r="BN78" s="351"/>
      <c r="BO78" s="351"/>
      <c r="BP78" s="351"/>
      <c r="BQ78" s="351"/>
      <c r="BR78" s="351"/>
      <c r="BS78" s="351"/>
      <c r="BT78" s="351"/>
      <c r="BU78" s="351"/>
      <c r="BV78" s="351"/>
    </row>
    <row r="79" spans="56:74" x14ac:dyDescent="0.2">
      <c r="BK79" s="351"/>
      <c r="BL79" s="351"/>
      <c r="BM79" s="351"/>
      <c r="BN79" s="351"/>
      <c r="BO79" s="351"/>
      <c r="BP79" s="351"/>
      <c r="BQ79" s="351"/>
      <c r="BR79" s="351"/>
      <c r="BS79" s="351"/>
      <c r="BT79" s="351"/>
      <c r="BU79" s="351"/>
      <c r="BV79" s="351"/>
    </row>
    <row r="80" spans="56:74" x14ac:dyDescent="0.2">
      <c r="BK80" s="351"/>
      <c r="BL80" s="351"/>
      <c r="BM80" s="351"/>
      <c r="BN80" s="351"/>
      <c r="BO80" s="351"/>
      <c r="BP80" s="351"/>
      <c r="BQ80" s="351"/>
      <c r="BR80" s="351"/>
      <c r="BS80" s="351"/>
      <c r="BT80" s="351"/>
      <c r="BU80" s="351"/>
      <c r="BV80" s="351"/>
    </row>
    <row r="81" spans="63:74" x14ac:dyDescent="0.2">
      <c r="BK81" s="351"/>
      <c r="BL81" s="351"/>
      <c r="BM81" s="351"/>
      <c r="BN81" s="351"/>
      <c r="BO81" s="351"/>
      <c r="BP81" s="351"/>
      <c r="BQ81" s="351"/>
      <c r="BR81" s="351"/>
      <c r="BS81" s="351"/>
      <c r="BT81" s="351"/>
      <c r="BU81" s="351"/>
      <c r="BV81" s="351"/>
    </row>
    <row r="82" spans="63:74" x14ac:dyDescent="0.2">
      <c r="BK82" s="351"/>
      <c r="BL82" s="351"/>
      <c r="BM82" s="351"/>
      <c r="BN82" s="351"/>
      <c r="BO82" s="351"/>
      <c r="BP82" s="351"/>
      <c r="BQ82" s="351"/>
      <c r="BR82" s="351"/>
      <c r="BS82" s="351"/>
      <c r="BT82" s="351"/>
      <c r="BU82" s="351"/>
      <c r="BV82" s="351"/>
    </row>
    <row r="83" spans="63:74" x14ac:dyDescent="0.2">
      <c r="BK83" s="351"/>
      <c r="BL83" s="351"/>
      <c r="BM83" s="351"/>
      <c r="BN83" s="351"/>
      <c r="BO83" s="351"/>
      <c r="BP83" s="351"/>
      <c r="BQ83" s="351"/>
      <c r="BR83" s="351"/>
      <c r="BS83" s="351"/>
      <c r="BT83" s="351"/>
      <c r="BU83" s="351"/>
      <c r="BV83" s="351"/>
    </row>
    <row r="84" spans="63:74" x14ac:dyDescent="0.2">
      <c r="BK84" s="351"/>
      <c r="BL84" s="351"/>
      <c r="BM84" s="351"/>
      <c r="BN84" s="351"/>
      <c r="BO84" s="351"/>
      <c r="BP84" s="351"/>
      <c r="BQ84" s="351"/>
      <c r="BR84" s="351"/>
      <c r="BS84" s="351"/>
      <c r="BT84" s="351"/>
      <c r="BU84" s="351"/>
      <c r="BV84" s="351"/>
    </row>
    <row r="85" spans="63:74" x14ac:dyDescent="0.2">
      <c r="BK85" s="351"/>
      <c r="BL85" s="351"/>
      <c r="BM85" s="351"/>
      <c r="BN85" s="351"/>
      <c r="BO85" s="351"/>
      <c r="BP85" s="351"/>
      <c r="BQ85" s="351"/>
      <c r="BR85" s="351"/>
      <c r="BS85" s="351"/>
      <c r="BT85" s="351"/>
      <c r="BU85" s="351"/>
      <c r="BV85" s="351"/>
    </row>
    <row r="86" spans="63:74" x14ac:dyDescent="0.2">
      <c r="BK86" s="351"/>
      <c r="BL86" s="351"/>
      <c r="BM86" s="351"/>
      <c r="BN86" s="351"/>
      <c r="BO86" s="351"/>
      <c r="BP86" s="351"/>
      <c r="BQ86" s="351"/>
      <c r="BR86" s="351"/>
      <c r="BS86" s="351"/>
      <c r="BT86" s="351"/>
      <c r="BU86" s="351"/>
      <c r="BV86" s="351"/>
    </row>
    <row r="87" spans="63:74" x14ac:dyDescent="0.2">
      <c r="BK87" s="351"/>
      <c r="BL87" s="351"/>
      <c r="BM87" s="351"/>
      <c r="BN87" s="351"/>
      <c r="BO87" s="351"/>
      <c r="BP87" s="351"/>
      <c r="BQ87" s="351"/>
      <c r="BR87" s="351"/>
      <c r="BS87" s="351"/>
      <c r="BT87" s="351"/>
      <c r="BU87" s="351"/>
      <c r="BV87" s="351"/>
    </row>
    <row r="88" spans="63:74" x14ac:dyDescent="0.2">
      <c r="BK88" s="351"/>
      <c r="BL88" s="351"/>
      <c r="BM88" s="351"/>
      <c r="BN88" s="351"/>
      <c r="BO88" s="351"/>
      <c r="BP88" s="351"/>
      <c r="BQ88" s="351"/>
      <c r="BR88" s="351"/>
      <c r="BS88" s="351"/>
      <c r="BT88" s="351"/>
      <c r="BU88" s="351"/>
      <c r="BV88" s="351"/>
    </row>
    <row r="89" spans="63:74" x14ac:dyDescent="0.2">
      <c r="BK89" s="351"/>
      <c r="BL89" s="351"/>
      <c r="BM89" s="351"/>
      <c r="BN89" s="351"/>
      <c r="BO89" s="351"/>
      <c r="BP89" s="351"/>
      <c r="BQ89" s="351"/>
      <c r="BR89" s="351"/>
      <c r="BS89" s="351"/>
      <c r="BT89" s="351"/>
      <c r="BU89" s="351"/>
      <c r="BV89" s="351"/>
    </row>
    <row r="90" spans="63:74" x14ac:dyDescent="0.2">
      <c r="BK90" s="351"/>
      <c r="BL90" s="351"/>
      <c r="BM90" s="351"/>
      <c r="BN90" s="351"/>
      <c r="BO90" s="351"/>
      <c r="BP90" s="351"/>
      <c r="BQ90" s="351"/>
      <c r="BR90" s="351"/>
      <c r="BS90" s="351"/>
      <c r="BT90" s="351"/>
      <c r="BU90" s="351"/>
      <c r="BV90" s="351"/>
    </row>
    <row r="91" spans="63:74" x14ac:dyDescent="0.2">
      <c r="BK91" s="351"/>
      <c r="BL91" s="351"/>
      <c r="BM91" s="351"/>
      <c r="BN91" s="351"/>
      <c r="BO91" s="351"/>
      <c r="BP91" s="351"/>
      <c r="BQ91" s="351"/>
      <c r="BR91" s="351"/>
      <c r="BS91" s="351"/>
      <c r="BT91" s="351"/>
      <c r="BU91" s="351"/>
      <c r="BV91" s="351"/>
    </row>
    <row r="92" spans="63:74" x14ac:dyDescent="0.2">
      <c r="BK92" s="351"/>
      <c r="BL92" s="351"/>
      <c r="BM92" s="351"/>
      <c r="BN92" s="351"/>
      <c r="BO92" s="351"/>
      <c r="BP92" s="351"/>
      <c r="BQ92" s="351"/>
      <c r="BR92" s="351"/>
      <c r="BS92" s="351"/>
      <c r="BT92" s="351"/>
      <c r="BU92" s="351"/>
      <c r="BV92" s="351"/>
    </row>
    <row r="93" spans="63:74" x14ac:dyDescent="0.2">
      <c r="BK93" s="351"/>
      <c r="BL93" s="351"/>
      <c r="BM93" s="351"/>
      <c r="BN93" s="351"/>
      <c r="BO93" s="351"/>
      <c r="BP93" s="351"/>
      <c r="BQ93" s="351"/>
      <c r="BR93" s="351"/>
      <c r="BS93" s="351"/>
      <c r="BT93" s="351"/>
      <c r="BU93" s="351"/>
      <c r="BV93" s="351"/>
    </row>
    <row r="94" spans="63:74" x14ac:dyDescent="0.2">
      <c r="BK94" s="351"/>
      <c r="BL94" s="351"/>
      <c r="BM94" s="351"/>
      <c r="BN94" s="351"/>
      <c r="BO94" s="351"/>
      <c r="BP94" s="351"/>
      <c r="BQ94" s="351"/>
      <c r="BR94" s="351"/>
      <c r="BS94" s="351"/>
      <c r="BT94" s="351"/>
      <c r="BU94" s="351"/>
      <c r="BV94" s="351"/>
    </row>
    <row r="95" spans="63:74" x14ac:dyDescent="0.2">
      <c r="BK95" s="351"/>
      <c r="BL95" s="351"/>
      <c r="BM95" s="351"/>
      <c r="BN95" s="351"/>
      <c r="BO95" s="351"/>
      <c r="BP95" s="351"/>
      <c r="BQ95" s="351"/>
      <c r="BR95" s="351"/>
      <c r="BS95" s="351"/>
      <c r="BT95" s="351"/>
      <c r="BU95" s="351"/>
      <c r="BV95" s="351"/>
    </row>
    <row r="96" spans="63:74" x14ac:dyDescent="0.2">
      <c r="BK96" s="351"/>
      <c r="BL96" s="351"/>
      <c r="BM96" s="351"/>
      <c r="BN96" s="351"/>
      <c r="BO96" s="351"/>
      <c r="BP96" s="351"/>
      <c r="BQ96" s="351"/>
      <c r="BR96" s="351"/>
      <c r="BS96" s="351"/>
      <c r="BT96" s="351"/>
      <c r="BU96" s="351"/>
      <c r="BV96" s="351"/>
    </row>
    <row r="97" spans="63:74" x14ac:dyDescent="0.2">
      <c r="BK97" s="351"/>
      <c r="BL97" s="351"/>
      <c r="BM97" s="351"/>
      <c r="BN97" s="351"/>
      <c r="BO97" s="351"/>
      <c r="BP97" s="351"/>
      <c r="BQ97" s="351"/>
      <c r="BR97" s="351"/>
      <c r="BS97" s="351"/>
      <c r="BT97" s="351"/>
      <c r="BU97" s="351"/>
      <c r="BV97" s="351"/>
    </row>
    <row r="98" spans="63:74" x14ac:dyDescent="0.2">
      <c r="BK98" s="351"/>
      <c r="BL98" s="351"/>
      <c r="BM98" s="351"/>
      <c r="BN98" s="351"/>
      <c r="BO98" s="351"/>
      <c r="BP98" s="351"/>
      <c r="BQ98" s="351"/>
      <c r="BR98" s="351"/>
      <c r="BS98" s="351"/>
      <c r="BT98" s="351"/>
      <c r="BU98" s="351"/>
      <c r="BV98" s="351"/>
    </row>
    <row r="99" spans="63:74" x14ac:dyDescent="0.2">
      <c r="BK99" s="351"/>
      <c r="BL99" s="351"/>
      <c r="BM99" s="351"/>
      <c r="BN99" s="351"/>
      <c r="BO99" s="351"/>
      <c r="BP99" s="351"/>
      <c r="BQ99" s="351"/>
      <c r="BR99" s="351"/>
      <c r="BS99" s="351"/>
      <c r="BT99" s="351"/>
      <c r="BU99" s="351"/>
      <c r="BV99" s="351"/>
    </row>
    <row r="100" spans="63:74" x14ac:dyDescent="0.2">
      <c r="BK100" s="351"/>
      <c r="BL100" s="351"/>
      <c r="BM100" s="351"/>
      <c r="BN100" s="351"/>
      <c r="BO100" s="351"/>
      <c r="BP100" s="351"/>
      <c r="BQ100" s="351"/>
      <c r="BR100" s="351"/>
      <c r="BS100" s="351"/>
      <c r="BT100" s="351"/>
      <c r="BU100" s="351"/>
      <c r="BV100" s="351"/>
    </row>
    <row r="101" spans="63:74" x14ac:dyDescent="0.2">
      <c r="BK101" s="351"/>
      <c r="BL101" s="351"/>
      <c r="BM101" s="351"/>
      <c r="BN101" s="351"/>
      <c r="BO101" s="351"/>
      <c r="BP101" s="351"/>
      <c r="BQ101" s="351"/>
      <c r="BR101" s="351"/>
      <c r="BS101" s="351"/>
      <c r="BT101" s="351"/>
      <c r="BU101" s="351"/>
      <c r="BV101" s="351"/>
    </row>
    <row r="102" spans="63:74" x14ac:dyDescent="0.2">
      <c r="BK102" s="351"/>
      <c r="BL102" s="351"/>
      <c r="BM102" s="351"/>
      <c r="BN102" s="351"/>
      <c r="BO102" s="351"/>
      <c r="BP102" s="351"/>
      <c r="BQ102" s="351"/>
      <c r="BR102" s="351"/>
      <c r="BS102" s="351"/>
      <c r="BT102" s="351"/>
      <c r="BU102" s="351"/>
      <c r="BV102" s="351"/>
    </row>
    <row r="103" spans="63:74" x14ac:dyDescent="0.2">
      <c r="BK103" s="351"/>
      <c r="BL103" s="351"/>
      <c r="BM103" s="351"/>
      <c r="BN103" s="351"/>
      <c r="BO103" s="351"/>
      <c r="BP103" s="351"/>
      <c r="BQ103" s="351"/>
      <c r="BR103" s="351"/>
      <c r="BS103" s="351"/>
      <c r="BT103" s="351"/>
      <c r="BU103" s="351"/>
      <c r="BV103" s="351"/>
    </row>
    <row r="104" spans="63:74" x14ac:dyDescent="0.2">
      <c r="BK104" s="351"/>
      <c r="BL104" s="351"/>
      <c r="BM104" s="351"/>
      <c r="BN104" s="351"/>
      <c r="BO104" s="351"/>
      <c r="BP104" s="351"/>
      <c r="BQ104" s="351"/>
      <c r="BR104" s="351"/>
      <c r="BS104" s="351"/>
      <c r="BT104" s="351"/>
      <c r="BU104" s="351"/>
      <c r="BV104" s="351"/>
    </row>
    <row r="105" spans="63:74" x14ac:dyDescent="0.2">
      <c r="BK105" s="351"/>
      <c r="BL105" s="351"/>
      <c r="BM105" s="351"/>
      <c r="BN105" s="351"/>
      <c r="BO105" s="351"/>
      <c r="BP105" s="351"/>
      <c r="BQ105" s="351"/>
      <c r="BR105" s="351"/>
      <c r="BS105" s="351"/>
      <c r="BT105" s="351"/>
      <c r="BU105" s="351"/>
      <c r="BV105" s="351"/>
    </row>
    <row r="106" spans="63:74" x14ac:dyDescent="0.2">
      <c r="BK106" s="351"/>
      <c r="BL106" s="351"/>
      <c r="BM106" s="351"/>
      <c r="BN106" s="351"/>
      <c r="BO106" s="351"/>
      <c r="BP106" s="351"/>
      <c r="BQ106" s="351"/>
      <c r="BR106" s="351"/>
      <c r="BS106" s="351"/>
      <c r="BT106" s="351"/>
      <c r="BU106" s="351"/>
      <c r="BV106" s="351"/>
    </row>
    <row r="107" spans="63:74" x14ac:dyDescent="0.2">
      <c r="BK107" s="351"/>
      <c r="BL107" s="351"/>
      <c r="BM107" s="351"/>
      <c r="BN107" s="351"/>
      <c r="BO107" s="351"/>
      <c r="BP107" s="351"/>
      <c r="BQ107" s="351"/>
      <c r="BR107" s="351"/>
      <c r="BS107" s="351"/>
      <c r="BT107" s="351"/>
      <c r="BU107" s="351"/>
      <c r="BV107" s="351"/>
    </row>
    <row r="108" spans="63:74" x14ac:dyDescent="0.2">
      <c r="BK108" s="351"/>
      <c r="BL108" s="351"/>
      <c r="BM108" s="351"/>
      <c r="BN108" s="351"/>
      <c r="BO108" s="351"/>
      <c r="BP108" s="351"/>
      <c r="BQ108" s="351"/>
      <c r="BR108" s="351"/>
      <c r="BS108" s="351"/>
      <c r="BT108" s="351"/>
      <c r="BU108" s="351"/>
      <c r="BV108" s="351"/>
    </row>
    <row r="109" spans="63:74" x14ac:dyDescent="0.2">
      <c r="BK109" s="351"/>
      <c r="BL109" s="351"/>
      <c r="BM109" s="351"/>
      <c r="BN109" s="351"/>
      <c r="BO109" s="351"/>
      <c r="BP109" s="351"/>
      <c r="BQ109" s="351"/>
      <c r="BR109" s="351"/>
      <c r="BS109" s="351"/>
      <c r="BT109" s="351"/>
      <c r="BU109" s="351"/>
      <c r="BV109" s="351"/>
    </row>
    <row r="110" spans="63:74" x14ac:dyDescent="0.2">
      <c r="BK110" s="351"/>
      <c r="BL110" s="351"/>
      <c r="BM110" s="351"/>
      <c r="BN110" s="351"/>
      <c r="BO110" s="351"/>
      <c r="BP110" s="351"/>
      <c r="BQ110" s="351"/>
      <c r="BR110" s="351"/>
      <c r="BS110" s="351"/>
      <c r="BT110" s="351"/>
      <c r="BU110" s="351"/>
      <c r="BV110" s="351"/>
    </row>
    <row r="111" spans="63:74" x14ac:dyDescent="0.2">
      <c r="BK111" s="351"/>
      <c r="BL111" s="351"/>
      <c r="BM111" s="351"/>
      <c r="BN111" s="351"/>
      <c r="BO111" s="351"/>
      <c r="BP111" s="351"/>
      <c r="BQ111" s="351"/>
      <c r="BR111" s="351"/>
      <c r="BS111" s="351"/>
      <c r="BT111" s="351"/>
      <c r="BU111" s="351"/>
      <c r="BV111" s="351"/>
    </row>
    <row r="112" spans="63:74" x14ac:dyDescent="0.2">
      <c r="BK112" s="351"/>
      <c r="BL112" s="351"/>
      <c r="BM112" s="351"/>
      <c r="BN112" s="351"/>
      <c r="BO112" s="351"/>
      <c r="BP112" s="351"/>
      <c r="BQ112" s="351"/>
      <c r="BR112" s="351"/>
      <c r="BS112" s="351"/>
      <c r="BT112" s="351"/>
      <c r="BU112" s="351"/>
      <c r="BV112" s="351"/>
    </row>
    <row r="113" spans="63:74" x14ac:dyDescent="0.2">
      <c r="BK113" s="351"/>
      <c r="BL113" s="351"/>
      <c r="BM113" s="351"/>
      <c r="BN113" s="351"/>
      <c r="BO113" s="351"/>
      <c r="BP113" s="351"/>
      <c r="BQ113" s="351"/>
      <c r="BR113" s="351"/>
      <c r="BS113" s="351"/>
      <c r="BT113" s="351"/>
      <c r="BU113" s="351"/>
      <c r="BV113" s="351"/>
    </row>
    <row r="114" spans="63:74" x14ac:dyDescent="0.2">
      <c r="BK114" s="351"/>
      <c r="BL114" s="351"/>
      <c r="BM114" s="351"/>
      <c r="BN114" s="351"/>
      <c r="BO114" s="351"/>
      <c r="BP114" s="351"/>
      <c r="BQ114" s="351"/>
      <c r="BR114" s="351"/>
      <c r="BS114" s="351"/>
      <c r="BT114" s="351"/>
      <c r="BU114" s="351"/>
      <c r="BV114" s="351"/>
    </row>
    <row r="115" spans="63:74" x14ac:dyDescent="0.2">
      <c r="BK115" s="351"/>
      <c r="BL115" s="351"/>
      <c r="BM115" s="351"/>
      <c r="BN115" s="351"/>
      <c r="BO115" s="351"/>
      <c r="BP115" s="351"/>
      <c r="BQ115" s="351"/>
      <c r="BR115" s="351"/>
      <c r="BS115" s="351"/>
      <c r="BT115" s="351"/>
      <c r="BU115" s="351"/>
      <c r="BV115" s="351"/>
    </row>
    <row r="116" spans="63:74" x14ac:dyDescent="0.2">
      <c r="BK116" s="351"/>
      <c r="BL116" s="351"/>
      <c r="BM116" s="351"/>
      <c r="BN116" s="351"/>
      <c r="BO116" s="351"/>
      <c r="BP116" s="351"/>
      <c r="BQ116" s="351"/>
      <c r="BR116" s="351"/>
      <c r="BS116" s="351"/>
      <c r="BT116" s="351"/>
      <c r="BU116" s="351"/>
      <c r="BV116" s="351"/>
    </row>
    <row r="117" spans="63:74" x14ac:dyDescent="0.2">
      <c r="BK117" s="351"/>
      <c r="BL117" s="351"/>
      <c r="BM117" s="351"/>
      <c r="BN117" s="351"/>
      <c r="BO117" s="351"/>
      <c r="BP117" s="351"/>
      <c r="BQ117" s="351"/>
      <c r="BR117" s="351"/>
      <c r="BS117" s="351"/>
      <c r="BT117" s="351"/>
      <c r="BU117" s="351"/>
      <c r="BV117" s="351"/>
    </row>
    <row r="118" spans="63:74" x14ac:dyDescent="0.2">
      <c r="BK118" s="351"/>
      <c r="BL118" s="351"/>
      <c r="BM118" s="351"/>
      <c r="BN118" s="351"/>
      <c r="BO118" s="351"/>
      <c r="BP118" s="351"/>
      <c r="BQ118" s="351"/>
      <c r="BR118" s="351"/>
      <c r="BS118" s="351"/>
      <c r="BT118" s="351"/>
      <c r="BU118" s="351"/>
      <c r="BV118" s="351"/>
    </row>
    <row r="119" spans="63:74" x14ac:dyDescent="0.2">
      <c r="BK119" s="351"/>
      <c r="BL119" s="351"/>
      <c r="BM119" s="351"/>
      <c r="BN119" s="351"/>
      <c r="BO119" s="351"/>
      <c r="BP119" s="351"/>
      <c r="BQ119" s="351"/>
      <c r="BR119" s="351"/>
      <c r="BS119" s="351"/>
      <c r="BT119" s="351"/>
      <c r="BU119" s="351"/>
      <c r="BV119" s="351"/>
    </row>
    <row r="120" spans="63:74" x14ac:dyDescent="0.2">
      <c r="BK120" s="351"/>
      <c r="BL120" s="351"/>
      <c r="BM120" s="351"/>
      <c r="BN120" s="351"/>
      <c r="BO120" s="351"/>
      <c r="BP120" s="351"/>
      <c r="BQ120" s="351"/>
      <c r="BR120" s="351"/>
      <c r="BS120" s="351"/>
      <c r="BT120" s="351"/>
      <c r="BU120" s="351"/>
      <c r="BV120" s="351"/>
    </row>
    <row r="121" spans="63:74" x14ac:dyDescent="0.2">
      <c r="BK121" s="351"/>
      <c r="BL121" s="351"/>
      <c r="BM121" s="351"/>
      <c r="BN121" s="351"/>
      <c r="BO121" s="351"/>
      <c r="BP121" s="351"/>
      <c r="BQ121" s="351"/>
      <c r="BR121" s="351"/>
      <c r="BS121" s="351"/>
      <c r="BT121" s="351"/>
      <c r="BU121" s="351"/>
      <c r="BV121" s="351"/>
    </row>
    <row r="122" spans="63:74" x14ac:dyDescent="0.2">
      <c r="BK122" s="351"/>
      <c r="BL122" s="351"/>
      <c r="BM122" s="351"/>
      <c r="BN122" s="351"/>
      <c r="BO122" s="351"/>
      <c r="BP122" s="351"/>
      <c r="BQ122" s="351"/>
      <c r="BR122" s="351"/>
      <c r="BS122" s="351"/>
      <c r="BT122" s="351"/>
      <c r="BU122" s="351"/>
      <c r="BV122" s="351"/>
    </row>
    <row r="123" spans="63:74" x14ac:dyDescent="0.2">
      <c r="BK123" s="351"/>
      <c r="BL123" s="351"/>
      <c r="BM123" s="351"/>
      <c r="BN123" s="351"/>
      <c r="BO123" s="351"/>
      <c r="BP123" s="351"/>
      <c r="BQ123" s="351"/>
      <c r="BR123" s="351"/>
      <c r="BS123" s="351"/>
      <c r="BT123" s="351"/>
      <c r="BU123" s="351"/>
      <c r="BV123" s="351"/>
    </row>
    <row r="124" spans="63:74" x14ac:dyDescent="0.2">
      <c r="BK124" s="351"/>
      <c r="BL124" s="351"/>
      <c r="BM124" s="351"/>
      <c r="BN124" s="351"/>
      <c r="BO124" s="351"/>
      <c r="BP124" s="351"/>
      <c r="BQ124" s="351"/>
      <c r="BR124" s="351"/>
      <c r="BS124" s="351"/>
      <c r="BT124" s="351"/>
      <c r="BU124" s="351"/>
      <c r="BV124" s="351"/>
    </row>
    <row r="125" spans="63:74" x14ac:dyDescent="0.2">
      <c r="BK125" s="351"/>
      <c r="BL125" s="351"/>
      <c r="BM125" s="351"/>
      <c r="BN125" s="351"/>
      <c r="BO125" s="351"/>
      <c r="BP125" s="351"/>
      <c r="BQ125" s="351"/>
      <c r="BR125" s="351"/>
      <c r="BS125" s="351"/>
      <c r="BT125" s="351"/>
      <c r="BU125" s="351"/>
      <c r="BV125" s="351"/>
    </row>
    <row r="126" spans="63:74" x14ac:dyDescent="0.2">
      <c r="BK126" s="351"/>
      <c r="BL126" s="351"/>
      <c r="BM126" s="351"/>
      <c r="BN126" s="351"/>
      <c r="BO126" s="351"/>
      <c r="BP126" s="351"/>
      <c r="BQ126" s="351"/>
      <c r="BR126" s="351"/>
      <c r="BS126" s="351"/>
      <c r="BT126" s="351"/>
      <c r="BU126" s="351"/>
      <c r="BV126" s="351"/>
    </row>
    <row r="127" spans="63:74" x14ac:dyDescent="0.2">
      <c r="BK127" s="351"/>
      <c r="BL127" s="351"/>
      <c r="BM127" s="351"/>
      <c r="BN127" s="351"/>
      <c r="BO127" s="351"/>
      <c r="BP127" s="351"/>
      <c r="BQ127" s="351"/>
      <c r="BR127" s="351"/>
      <c r="BS127" s="351"/>
      <c r="BT127" s="351"/>
      <c r="BU127" s="351"/>
      <c r="BV127" s="351"/>
    </row>
    <row r="128" spans="63:74" x14ac:dyDescent="0.2">
      <c r="BK128" s="351"/>
      <c r="BL128" s="351"/>
      <c r="BM128" s="351"/>
      <c r="BN128" s="351"/>
      <c r="BO128" s="351"/>
      <c r="BP128" s="351"/>
      <c r="BQ128" s="351"/>
      <c r="BR128" s="351"/>
      <c r="BS128" s="351"/>
      <c r="BT128" s="351"/>
      <c r="BU128" s="351"/>
      <c r="BV128" s="351"/>
    </row>
    <row r="129" spans="63:74" x14ac:dyDescent="0.2">
      <c r="BK129" s="351"/>
      <c r="BL129" s="351"/>
      <c r="BM129" s="351"/>
      <c r="BN129" s="351"/>
      <c r="BO129" s="351"/>
      <c r="BP129" s="351"/>
      <c r="BQ129" s="351"/>
      <c r="BR129" s="351"/>
      <c r="BS129" s="351"/>
      <c r="BT129" s="351"/>
      <c r="BU129" s="351"/>
      <c r="BV129" s="351"/>
    </row>
    <row r="130" spans="63:74" x14ac:dyDescent="0.2">
      <c r="BK130" s="351"/>
      <c r="BL130" s="351"/>
      <c r="BM130" s="351"/>
      <c r="BN130" s="351"/>
      <c r="BO130" s="351"/>
      <c r="BP130" s="351"/>
      <c r="BQ130" s="351"/>
      <c r="BR130" s="351"/>
      <c r="BS130" s="351"/>
      <c r="BT130" s="351"/>
      <c r="BU130" s="351"/>
      <c r="BV130" s="351"/>
    </row>
    <row r="131" spans="63:74" x14ac:dyDescent="0.2">
      <c r="BK131" s="351"/>
      <c r="BL131" s="351"/>
      <c r="BM131" s="351"/>
      <c r="BN131" s="351"/>
      <c r="BO131" s="351"/>
      <c r="BP131" s="351"/>
      <c r="BQ131" s="351"/>
      <c r="BR131" s="351"/>
      <c r="BS131" s="351"/>
      <c r="BT131" s="351"/>
      <c r="BU131" s="351"/>
      <c r="BV131" s="351"/>
    </row>
    <row r="132" spans="63:74" x14ac:dyDescent="0.2">
      <c r="BK132" s="351"/>
      <c r="BL132" s="351"/>
      <c r="BM132" s="351"/>
      <c r="BN132" s="351"/>
      <c r="BO132" s="351"/>
      <c r="BP132" s="351"/>
      <c r="BQ132" s="351"/>
      <c r="BR132" s="351"/>
      <c r="BS132" s="351"/>
      <c r="BT132" s="351"/>
      <c r="BU132" s="351"/>
      <c r="BV132" s="351"/>
    </row>
    <row r="133" spans="63:74" x14ac:dyDescent="0.2">
      <c r="BK133" s="351"/>
      <c r="BL133" s="351"/>
      <c r="BM133" s="351"/>
      <c r="BN133" s="351"/>
      <c r="BO133" s="351"/>
      <c r="BP133" s="351"/>
      <c r="BQ133" s="351"/>
      <c r="BR133" s="351"/>
      <c r="BS133" s="351"/>
      <c r="BT133" s="351"/>
      <c r="BU133" s="351"/>
      <c r="BV133" s="351"/>
    </row>
    <row r="134" spans="63:74" x14ac:dyDescent="0.2">
      <c r="BK134" s="351"/>
      <c r="BL134" s="351"/>
      <c r="BM134" s="351"/>
      <c r="BN134" s="351"/>
      <c r="BO134" s="351"/>
      <c r="BP134" s="351"/>
      <c r="BQ134" s="351"/>
      <c r="BR134" s="351"/>
      <c r="BS134" s="351"/>
      <c r="BT134" s="351"/>
      <c r="BU134" s="351"/>
      <c r="BV134" s="351"/>
    </row>
    <row r="135" spans="63:74" x14ac:dyDescent="0.2">
      <c r="BK135" s="351"/>
      <c r="BL135" s="351"/>
      <c r="BM135" s="351"/>
      <c r="BN135" s="351"/>
      <c r="BO135" s="351"/>
      <c r="BP135" s="351"/>
      <c r="BQ135" s="351"/>
      <c r="BR135" s="351"/>
      <c r="BS135" s="351"/>
      <c r="BT135" s="351"/>
      <c r="BU135" s="351"/>
      <c r="BV135" s="351"/>
    </row>
    <row r="136" spans="63:74" x14ac:dyDescent="0.2">
      <c r="BK136" s="351"/>
      <c r="BL136" s="351"/>
      <c r="BM136" s="351"/>
      <c r="BN136" s="351"/>
      <c r="BO136" s="351"/>
      <c r="BP136" s="351"/>
      <c r="BQ136" s="351"/>
      <c r="BR136" s="351"/>
      <c r="BS136" s="351"/>
      <c r="BT136" s="351"/>
      <c r="BU136" s="351"/>
      <c r="BV136" s="351"/>
    </row>
    <row r="137" spans="63:74" x14ac:dyDescent="0.2">
      <c r="BK137" s="351"/>
      <c r="BL137" s="351"/>
      <c r="BM137" s="351"/>
      <c r="BN137" s="351"/>
      <c r="BO137" s="351"/>
      <c r="BP137" s="351"/>
      <c r="BQ137" s="351"/>
      <c r="BR137" s="351"/>
      <c r="BS137" s="351"/>
      <c r="BT137" s="351"/>
      <c r="BU137" s="351"/>
      <c r="BV137" s="351"/>
    </row>
    <row r="138" spans="63:74" x14ac:dyDescent="0.2">
      <c r="BK138" s="351"/>
      <c r="BL138" s="351"/>
      <c r="BM138" s="351"/>
      <c r="BN138" s="351"/>
      <c r="BO138" s="351"/>
      <c r="BP138" s="351"/>
      <c r="BQ138" s="351"/>
      <c r="BR138" s="351"/>
      <c r="BS138" s="351"/>
      <c r="BT138" s="351"/>
      <c r="BU138" s="351"/>
      <c r="BV138" s="351"/>
    </row>
    <row r="139" spans="63:74" x14ac:dyDescent="0.2">
      <c r="BK139" s="351"/>
      <c r="BL139" s="351"/>
      <c r="BM139" s="351"/>
      <c r="BN139" s="351"/>
      <c r="BO139" s="351"/>
      <c r="BP139" s="351"/>
      <c r="BQ139" s="351"/>
      <c r="BR139" s="351"/>
      <c r="BS139" s="351"/>
      <c r="BT139" s="351"/>
      <c r="BU139" s="351"/>
      <c r="BV139" s="351"/>
    </row>
    <row r="140" spans="63:74" x14ac:dyDescent="0.2">
      <c r="BK140" s="351"/>
      <c r="BL140" s="351"/>
      <c r="BM140" s="351"/>
      <c r="BN140" s="351"/>
      <c r="BO140" s="351"/>
      <c r="BP140" s="351"/>
      <c r="BQ140" s="351"/>
      <c r="BR140" s="351"/>
      <c r="BS140" s="351"/>
      <c r="BT140" s="351"/>
      <c r="BU140" s="351"/>
      <c r="BV140" s="351"/>
    </row>
    <row r="141" spans="63:74" x14ac:dyDescent="0.2">
      <c r="BK141" s="351"/>
      <c r="BL141" s="351"/>
      <c r="BM141" s="351"/>
      <c r="BN141" s="351"/>
      <c r="BO141" s="351"/>
      <c r="BP141" s="351"/>
      <c r="BQ141" s="351"/>
      <c r="BR141" s="351"/>
      <c r="BS141" s="351"/>
      <c r="BT141" s="351"/>
      <c r="BU141" s="351"/>
      <c r="BV141" s="351"/>
    </row>
    <row r="142" spans="63:74" x14ac:dyDescent="0.2">
      <c r="BK142" s="351"/>
      <c r="BL142" s="351"/>
      <c r="BM142" s="351"/>
      <c r="BN142" s="351"/>
      <c r="BO142" s="351"/>
      <c r="BP142" s="351"/>
      <c r="BQ142" s="351"/>
      <c r="BR142" s="351"/>
      <c r="BS142" s="351"/>
      <c r="BT142" s="351"/>
      <c r="BU142" s="351"/>
      <c r="BV142" s="351"/>
    </row>
    <row r="143" spans="63:74" x14ac:dyDescent="0.2">
      <c r="BK143" s="351"/>
      <c r="BL143" s="351"/>
      <c r="BM143" s="351"/>
      <c r="BN143" s="351"/>
      <c r="BO143" s="351"/>
      <c r="BP143" s="351"/>
      <c r="BQ143" s="351"/>
      <c r="BR143" s="351"/>
      <c r="BS143" s="351"/>
      <c r="BT143" s="351"/>
      <c r="BU143" s="351"/>
      <c r="BV143" s="351"/>
    </row>
  </sheetData>
  <mergeCells count="18">
    <mergeCell ref="B55:Q55"/>
    <mergeCell ref="B49:Q49"/>
    <mergeCell ref="B51:Q51"/>
    <mergeCell ref="B53:Q53"/>
    <mergeCell ref="A1:A2"/>
    <mergeCell ref="B50:Q50"/>
    <mergeCell ref="B46:Q46"/>
    <mergeCell ref="B47:Q47"/>
    <mergeCell ref="B48:Q48"/>
    <mergeCell ref="B54:Q54"/>
    <mergeCell ref="B52:Q5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60"/>
  <sheetViews>
    <sheetView showGridLines="0" zoomScaleNormal="100" workbookViewId="0">
      <pane xSplit="2" ySplit="4" topLeftCell="AW5" activePane="bottomRight" state="frozen"/>
      <selection activeCell="BF63" sqref="BF63"/>
      <selection pane="topRight" activeCell="BF63" sqref="BF63"/>
      <selection pane="bottomLeft" activeCell="BF63" sqref="BF63"/>
      <selection pane="bottomRight" activeCell="B1" sqref="B1:AL1"/>
    </sheetView>
  </sheetViews>
  <sheetFormatPr defaultColWidth="11" defaultRowHeight="11.25" x14ac:dyDescent="0.2"/>
  <cols>
    <col min="1" max="1" width="11.5703125" style="100" customWidth="1"/>
    <col min="2" max="2" width="26.85546875" style="100" customWidth="1"/>
    <col min="3" max="50" width="6.5703125" style="100" customWidth="1"/>
    <col min="51" max="55" width="6.5703125" style="344" customWidth="1"/>
    <col min="56" max="58" width="6.5703125" style="598" customWidth="1"/>
    <col min="59" max="62" width="6.5703125" style="344" customWidth="1"/>
    <col min="63" max="74" width="6.5703125" style="100" customWidth="1"/>
    <col min="75" max="16384" width="11" style="100"/>
  </cols>
  <sheetData>
    <row r="1" spans="1:74" ht="15.6" customHeight="1" x14ac:dyDescent="0.2">
      <c r="A1" s="758" t="s">
        <v>792</v>
      </c>
      <c r="B1" s="805" t="s">
        <v>805</v>
      </c>
      <c r="C1" s="755"/>
      <c r="D1" s="755"/>
      <c r="E1" s="755"/>
      <c r="F1" s="755"/>
      <c r="G1" s="755"/>
      <c r="H1" s="755"/>
      <c r="I1" s="755"/>
      <c r="J1" s="755"/>
      <c r="K1" s="755"/>
      <c r="L1" s="755"/>
      <c r="M1" s="755"/>
      <c r="N1" s="755"/>
      <c r="O1" s="755"/>
      <c r="P1" s="755"/>
      <c r="Q1" s="755"/>
      <c r="R1" s="755"/>
      <c r="S1" s="755"/>
      <c r="T1" s="755"/>
      <c r="U1" s="755"/>
      <c r="V1" s="755"/>
      <c r="W1" s="755"/>
      <c r="X1" s="755"/>
      <c r="Y1" s="755"/>
      <c r="Z1" s="755"/>
      <c r="AA1" s="755"/>
      <c r="AB1" s="755"/>
      <c r="AC1" s="755"/>
      <c r="AD1" s="755"/>
      <c r="AE1" s="755"/>
      <c r="AF1" s="755"/>
      <c r="AG1" s="755"/>
      <c r="AH1" s="755"/>
      <c r="AI1" s="755"/>
      <c r="AJ1" s="755"/>
      <c r="AK1" s="755"/>
      <c r="AL1" s="755"/>
      <c r="AM1" s="276"/>
    </row>
    <row r="2" spans="1:74" ht="14.1" customHeight="1" x14ac:dyDescent="0.2">
      <c r="A2" s="759"/>
      <c r="B2" s="486" t="str">
        <f>"U.S. Energy Information Administration  |  Short-Term Energy Outlook  - "&amp;Dates!D1</f>
        <v>U.S. Energy Information Administration  |  Short-Term Energy Outlook  - March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6"/>
    </row>
    <row r="3" spans="1:74" s="12" customFormat="1" ht="12.75" x14ac:dyDescent="0.2">
      <c r="A3" s="14"/>
      <c r="B3" s="15"/>
      <c r="C3" s="761">
        <f>Dates!D3</f>
        <v>2018</v>
      </c>
      <c r="D3" s="752"/>
      <c r="E3" s="752"/>
      <c r="F3" s="752"/>
      <c r="G3" s="752"/>
      <c r="H3" s="752"/>
      <c r="I3" s="752"/>
      <c r="J3" s="752"/>
      <c r="K3" s="752"/>
      <c r="L3" s="752"/>
      <c r="M3" s="752"/>
      <c r="N3" s="753"/>
      <c r="O3" s="761">
        <f>C3+1</f>
        <v>2019</v>
      </c>
      <c r="P3" s="762"/>
      <c r="Q3" s="762"/>
      <c r="R3" s="762"/>
      <c r="S3" s="762"/>
      <c r="T3" s="762"/>
      <c r="U3" s="762"/>
      <c r="V3" s="762"/>
      <c r="W3" s="762"/>
      <c r="X3" s="752"/>
      <c r="Y3" s="752"/>
      <c r="Z3" s="753"/>
      <c r="AA3" s="749">
        <f>O3+1</f>
        <v>2020</v>
      </c>
      <c r="AB3" s="752"/>
      <c r="AC3" s="752"/>
      <c r="AD3" s="752"/>
      <c r="AE3" s="752"/>
      <c r="AF3" s="752"/>
      <c r="AG3" s="752"/>
      <c r="AH3" s="752"/>
      <c r="AI3" s="752"/>
      <c r="AJ3" s="752"/>
      <c r="AK3" s="752"/>
      <c r="AL3" s="753"/>
      <c r="AM3" s="749">
        <f>AA3+1</f>
        <v>2021</v>
      </c>
      <c r="AN3" s="752"/>
      <c r="AO3" s="752"/>
      <c r="AP3" s="752"/>
      <c r="AQ3" s="752"/>
      <c r="AR3" s="752"/>
      <c r="AS3" s="752"/>
      <c r="AT3" s="752"/>
      <c r="AU3" s="752"/>
      <c r="AV3" s="752"/>
      <c r="AW3" s="752"/>
      <c r="AX3" s="753"/>
      <c r="AY3" s="749">
        <f>AM3+1</f>
        <v>2022</v>
      </c>
      <c r="AZ3" s="750"/>
      <c r="BA3" s="750"/>
      <c r="BB3" s="750"/>
      <c r="BC3" s="750"/>
      <c r="BD3" s="750"/>
      <c r="BE3" s="750"/>
      <c r="BF3" s="750"/>
      <c r="BG3" s="750"/>
      <c r="BH3" s="750"/>
      <c r="BI3" s="750"/>
      <c r="BJ3" s="751"/>
      <c r="BK3" s="749">
        <f>AY3+1</f>
        <v>2023</v>
      </c>
      <c r="BL3" s="752"/>
      <c r="BM3" s="752"/>
      <c r="BN3" s="752"/>
      <c r="BO3" s="752"/>
      <c r="BP3" s="752"/>
      <c r="BQ3" s="752"/>
      <c r="BR3" s="752"/>
      <c r="BS3" s="752"/>
      <c r="BT3" s="752"/>
      <c r="BU3" s="752"/>
      <c r="BV3" s="753"/>
    </row>
    <row r="4" spans="1:74" s="12" customFormat="1" x14ac:dyDescent="0.2">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 customHeight="1" x14ac:dyDescent="0.2">
      <c r="A5" s="101"/>
      <c r="B5" s="102" t="s">
        <v>1114</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374"/>
      <c r="AZ5" s="374"/>
      <c r="BA5" s="374"/>
      <c r="BB5" s="374"/>
      <c r="BC5" s="374"/>
      <c r="BD5" s="103"/>
      <c r="BE5" s="103"/>
      <c r="BF5" s="103"/>
      <c r="BG5" s="103"/>
      <c r="BH5" s="103"/>
      <c r="BI5" s="103"/>
      <c r="BJ5" s="374"/>
      <c r="BK5" s="374"/>
      <c r="BL5" s="374"/>
      <c r="BM5" s="374"/>
      <c r="BN5" s="374"/>
      <c r="BO5" s="374"/>
      <c r="BP5" s="374"/>
      <c r="BQ5" s="374"/>
      <c r="BR5" s="374"/>
      <c r="BS5" s="374"/>
      <c r="BT5" s="374"/>
      <c r="BU5" s="374"/>
      <c r="BV5" s="374"/>
    </row>
    <row r="6" spans="1:74" ht="11.1" customHeight="1" x14ac:dyDescent="0.2">
      <c r="A6" s="101" t="s">
        <v>1108</v>
      </c>
      <c r="B6" s="197" t="s">
        <v>451</v>
      </c>
      <c r="C6" s="266">
        <v>373.23027963999999</v>
      </c>
      <c r="D6" s="266">
        <v>306.89421347000001</v>
      </c>
      <c r="E6" s="266">
        <v>321.54695369000001</v>
      </c>
      <c r="F6" s="266">
        <v>300.75644039999997</v>
      </c>
      <c r="G6" s="266">
        <v>338.94760568999999</v>
      </c>
      <c r="H6" s="266">
        <v>371.88576146999998</v>
      </c>
      <c r="I6" s="266">
        <v>411.29031986000001</v>
      </c>
      <c r="J6" s="266">
        <v>408.02775681999998</v>
      </c>
      <c r="K6" s="266">
        <v>356.25830163000001</v>
      </c>
      <c r="L6" s="266">
        <v>324.93194313999999</v>
      </c>
      <c r="M6" s="266">
        <v>322.36865697000002</v>
      </c>
      <c r="N6" s="266">
        <v>342.13911161999999</v>
      </c>
      <c r="O6" s="266">
        <v>359.50923404999998</v>
      </c>
      <c r="P6" s="266">
        <v>315.02648421999999</v>
      </c>
      <c r="Q6" s="266">
        <v>326.65720746</v>
      </c>
      <c r="R6" s="266">
        <v>296.66256948</v>
      </c>
      <c r="S6" s="266">
        <v>330.42304762999999</v>
      </c>
      <c r="T6" s="266">
        <v>352.98807386999999</v>
      </c>
      <c r="U6" s="266">
        <v>410.03781056000003</v>
      </c>
      <c r="V6" s="266">
        <v>401.42969348000003</v>
      </c>
      <c r="W6" s="266">
        <v>360.51846819000002</v>
      </c>
      <c r="X6" s="266">
        <v>320.35188490000002</v>
      </c>
      <c r="Y6" s="266">
        <v>315.84909195</v>
      </c>
      <c r="Z6" s="266">
        <v>338.40164733</v>
      </c>
      <c r="AA6" s="266">
        <v>341.85020572000002</v>
      </c>
      <c r="AB6" s="266">
        <v>319.55011364000001</v>
      </c>
      <c r="AC6" s="266">
        <v>309.58672331000002</v>
      </c>
      <c r="AD6" s="266">
        <v>279.58326483000002</v>
      </c>
      <c r="AE6" s="266">
        <v>304.59323752</v>
      </c>
      <c r="AF6" s="266">
        <v>351.74493021000001</v>
      </c>
      <c r="AG6" s="266">
        <v>409.56169991000002</v>
      </c>
      <c r="AH6" s="266">
        <v>398.27969746000002</v>
      </c>
      <c r="AI6" s="266">
        <v>333.25804772999999</v>
      </c>
      <c r="AJ6" s="266">
        <v>313.53127129000001</v>
      </c>
      <c r="AK6" s="266">
        <v>301.25018094000001</v>
      </c>
      <c r="AL6" s="266">
        <v>344.34609483000003</v>
      </c>
      <c r="AM6" s="266">
        <v>350.79581266000002</v>
      </c>
      <c r="AN6" s="266">
        <v>326.22338864</v>
      </c>
      <c r="AO6" s="266">
        <v>312.28462148</v>
      </c>
      <c r="AP6" s="266">
        <v>292.50353923</v>
      </c>
      <c r="AQ6" s="266">
        <v>318.85851256000001</v>
      </c>
      <c r="AR6" s="266">
        <v>373.75440495999999</v>
      </c>
      <c r="AS6" s="266">
        <v>404.74871648999999</v>
      </c>
      <c r="AT6" s="266">
        <v>413.35317594000003</v>
      </c>
      <c r="AU6" s="266">
        <v>348.20065146000002</v>
      </c>
      <c r="AV6" s="266">
        <v>319.63839590999999</v>
      </c>
      <c r="AW6" s="266">
        <v>315.49491690000002</v>
      </c>
      <c r="AX6" s="266">
        <v>339.68401693999999</v>
      </c>
      <c r="AY6" s="266">
        <v>374.0711</v>
      </c>
      <c r="AZ6" s="266">
        <v>322.99340000000001</v>
      </c>
      <c r="BA6" s="309">
        <v>317.52199999999999</v>
      </c>
      <c r="BB6" s="309">
        <v>297.38189999999997</v>
      </c>
      <c r="BC6" s="309">
        <v>328.14830000000001</v>
      </c>
      <c r="BD6" s="309">
        <v>370.05099999999999</v>
      </c>
      <c r="BE6" s="309">
        <v>414.5025</v>
      </c>
      <c r="BF6" s="309">
        <v>408.27030000000002</v>
      </c>
      <c r="BG6" s="309">
        <v>349.47620000000001</v>
      </c>
      <c r="BH6" s="309">
        <v>321.7371</v>
      </c>
      <c r="BI6" s="309">
        <v>314.8732</v>
      </c>
      <c r="BJ6" s="309">
        <v>345.97179999999997</v>
      </c>
      <c r="BK6" s="309">
        <v>363.48349999999999</v>
      </c>
      <c r="BL6" s="309">
        <v>322.05529999999999</v>
      </c>
      <c r="BM6" s="309">
        <v>322.15890000000002</v>
      </c>
      <c r="BN6" s="309">
        <v>301.57709999999997</v>
      </c>
      <c r="BO6" s="309">
        <v>331.90039999999999</v>
      </c>
      <c r="BP6" s="309">
        <v>373.88690000000003</v>
      </c>
      <c r="BQ6" s="309">
        <v>418.79109999999997</v>
      </c>
      <c r="BR6" s="309">
        <v>412.25360000000001</v>
      </c>
      <c r="BS6" s="309">
        <v>352.71390000000002</v>
      </c>
      <c r="BT6" s="309">
        <v>325.0908</v>
      </c>
      <c r="BU6" s="309">
        <v>318.04109999999997</v>
      </c>
      <c r="BV6" s="309">
        <v>350.1062</v>
      </c>
    </row>
    <row r="7" spans="1:74" ht="11.1" customHeight="1" x14ac:dyDescent="0.2">
      <c r="A7" s="101" t="s">
        <v>1109</v>
      </c>
      <c r="B7" s="130" t="s">
        <v>1315</v>
      </c>
      <c r="C7" s="266">
        <v>359.44877487000002</v>
      </c>
      <c r="D7" s="266">
        <v>294.63336643999997</v>
      </c>
      <c r="E7" s="266">
        <v>308.74664582000003</v>
      </c>
      <c r="F7" s="266">
        <v>288.50948796</v>
      </c>
      <c r="G7" s="266">
        <v>325.90462192000001</v>
      </c>
      <c r="H7" s="266">
        <v>358.5232671</v>
      </c>
      <c r="I7" s="266">
        <v>396.85401657</v>
      </c>
      <c r="J7" s="266">
        <v>393.49724791</v>
      </c>
      <c r="K7" s="266">
        <v>342.91691279999998</v>
      </c>
      <c r="L7" s="266">
        <v>311.74973299999999</v>
      </c>
      <c r="M7" s="266">
        <v>309.0624588</v>
      </c>
      <c r="N7" s="266">
        <v>328.32004396000002</v>
      </c>
      <c r="O7" s="266">
        <v>345.32369338000001</v>
      </c>
      <c r="P7" s="266">
        <v>302.63477244000001</v>
      </c>
      <c r="Q7" s="266">
        <v>313.38512280999998</v>
      </c>
      <c r="R7" s="266">
        <v>284.30852987999998</v>
      </c>
      <c r="S7" s="266">
        <v>317.497567</v>
      </c>
      <c r="T7" s="266">
        <v>339.70861259999998</v>
      </c>
      <c r="U7" s="266">
        <v>395.54697628000002</v>
      </c>
      <c r="V7" s="266">
        <v>386.90424975000002</v>
      </c>
      <c r="W7" s="266">
        <v>346.89449280000002</v>
      </c>
      <c r="X7" s="266">
        <v>306.99863255000002</v>
      </c>
      <c r="Y7" s="266">
        <v>302.2526469</v>
      </c>
      <c r="Z7" s="266">
        <v>324.17356487000001</v>
      </c>
      <c r="AA7" s="266">
        <v>327.54259868000003</v>
      </c>
      <c r="AB7" s="266">
        <v>306.30884107000003</v>
      </c>
      <c r="AC7" s="266">
        <v>296.24053244999999</v>
      </c>
      <c r="AD7" s="266">
        <v>267.50428491000002</v>
      </c>
      <c r="AE7" s="266">
        <v>292.30361099999999</v>
      </c>
      <c r="AF7" s="266">
        <v>339.02738310000001</v>
      </c>
      <c r="AG7" s="266">
        <v>396.00294690999999</v>
      </c>
      <c r="AH7" s="266">
        <v>384.66742367000001</v>
      </c>
      <c r="AI7" s="266">
        <v>320.73439860000002</v>
      </c>
      <c r="AJ7" s="266">
        <v>301.16003181999997</v>
      </c>
      <c r="AK7" s="266">
        <v>288.89324262000002</v>
      </c>
      <c r="AL7" s="266">
        <v>330.64838730999998</v>
      </c>
      <c r="AM7" s="266">
        <v>336.92783178000002</v>
      </c>
      <c r="AN7" s="266">
        <v>315.02512868000002</v>
      </c>
      <c r="AO7" s="266">
        <v>300.25827777000001</v>
      </c>
      <c r="AP7" s="266">
        <v>280.88134582999999</v>
      </c>
      <c r="AQ7" s="266">
        <v>306.65905852999998</v>
      </c>
      <c r="AR7" s="266">
        <v>361.00672585000001</v>
      </c>
      <c r="AS7" s="266">
        <v>391.09899424000002</v>
      </c>
      <c r="AT7" s="266">
        <v>399.76713452000001</v>
      </c>
      <c r="AU7" s="266">
        <v>335.68625817999998</v>
      </c>
      <c r="AV7" s="266">
        <v>306.9510669</v>
      </c>
      <c r="AW7" s="266">
        <v>302.40046811000002</v>
      </c>
      <c r="AX7" s="266">
        <v>326.12307294999999</v>
      </c>
      <c r="AY7" s="266">
        <v>360.50490000000002</v>
      </c>
      <c r="AZ7" s="266">
        <v>311.05669999999998</v>
      </c>
      <c r="BA7" s="309">
        <v>304.80180000000001</v>
      </c>
      <c r="BB7" s="309">
        <v>285.3492</v>
      </c>
      <c r="BC7" s="309">
        <v>315.61660000000001</v>
      </c>
      <c r="BD7" s="309">
        <v>357.19380000000001</v>
      </c>
      <c r="BE7" s="309">
        <v>400.67469999999997</v>
      </c>
      <c r="BF7" s="309">
        <v>394.43119999999999</v>
      </c>
      <c r="BG7" s="309">
        <v>336.55770000000001</v>
      </c>
      <c r="BH7" s="309">
        <v>309.1737</v>
      </c>
      <c r="BI7" s="309">
        <v>302.12920000000003</v>
      </c>
      <c r="BJ7" s="309">
        <v>332.41750000000002</v>
      </c>
      <c r="BK7" s="309">
        <v>349.8297</v>
      </c>
      <c r="BL7" s="309">
        <v>310.05329999999998</v>
      </c>
      <c r="BM7" s="309">
        <v>309.36810000000003</v>
      </c>
      <c r="BN7" s="309">
        <v>289.4581</v>
      </c>
      <c r="BO7" s="309">
        <v>319.2704</v>
      </c>
      <c r="BP7" s="309">
        <v>360.93349999999998</v>
      </c>
      <c r="BQ7" s="309">
        <v>404.851</v>
      </c>
      <c r="BR7" s="309">
        <v>398.30369999999999</v>
      </c>
      <c r="BS7" s="309">
        <v>339.69299999999998</v>
      </c>
      <c r="BT7" s="309">
        <v>312.41660000000002</v>
      </c>
      <c r="BU7" s="309">
        <v>305.19240000000002</v>
      </c>
      <c r="BV7" s="309">
        <v>336.44420000000002</v>
      </c>
    </row>
    <row r="8" spans="1:74" ht="11.1" customHeight="1" x14ac:dyDescent="0.2">
      <c r="A8" s="101" t="s">
        <v>1316</v>
      </c>
      <c r="B8" s="130" t="s">
        <v>1317</v>
      </c>
      <c r="C8" s="266">
        <v>12.667554149000001</v>
      </c>
      <c r="D8" s="266">
        <v>11.265465792000001</v>
      </c>
      <c r="E8" s="266">
        <v>11.74227548</v>
      </c>
      <c r="F8" s="266">
        <v>11.257603530000001</v>
      </c>
      <c r="G8" s="266">
        <v>11.966830459000001</v>
      </c>
      <c r="H8" s="266">
        <v>12.19919556</v>
      </c>
      <c r="I8" s="266">
        <v>13.137917583</v>
      </c>
      <c r="J8" s="266">
        <v>13.212371306</v>
      </c>
      <c r="K8" s="266">
        <v>12.18536055</v>
      </c>
      <c r="L8" s="266">
        <v>12.126958603</v>
      </c>
      <c r="M8" s="266">
        <v>12.31289967</v>
      </c>
      <c r="N8" s="266">
        <v>12.723948139999999</v>
      </c>
      <c r="O8" s="266">
        <v>13.025178147</v>
      </c>
      <c r="P8" s="266">
        <v>11.33499668</v>
      </c>
      <c r="Q8" s="266">
        <v>12.099327651999999</v>
      </c>
      <c r="R8" s="266">
        <v>11.30142216</v>
      </c>
      <c r="S8" s="266">
        <v>11.853971518</v>
      </c>
      <c r="T8" s="266">
        <v>12.146757989999999</v>
      </c>
      <c r="U8" s="266">
        <v>13.178098791</v>
      </c>
      <c r="V8" s="266">
        <v>13.235646043999999</v>
      </c>
      <c r="W8" s="266">
        <v>12.47397342</v>
      </c>
      <c r="X8" s="266">
        <v>12.280777472</v>
      </c>
      <c r="Y8" s="266">
        <v>12.530543550000001</v>
      </c>
      <c r="Z8" s="266">
        <v>13.0767083</v>
      </c>
      <c r="AA8" s="266">
        <v>13.162725674000001</v>
      </c>
      <c r="AB8" s="266">
        <v>12.167605603</v>
      </c>
      <c r="AC8" s="266">
        <v>12.295768979</v>
      </c>
      <c r="AD8" s="266">
        <v>11.13634263</v>
      </c>
      <c r="AE8" s="266">
        <v>11.277368015</v>
      </c>
      <c r="AF8" s="266">
        <v>11.614984140000001</v>
      </c>
      <c r="AG8" s="266">
        <v>12.265551357</v>
      </c>
      <c r="AH8" s="266">
        <v>12.370896052999999</v>
      </c>
      <c r="AI8" s="266">
        <v>11.42618409</v>
      </c>
      <c r="AJ8" s="266">
        <v>11.339707341</v>
      </c>
      <c r="AK8" s="266">
        <v>11.36970951</v>
      </c>
      <c r="AL8" s="266">
        <v>12.628877743</v>
      </c>
      <c r="AM8" s="266">
        <v>12.749870952</v>
      </c>
      <c r="AN8" s="266">
        <v>10.199998999</v>
      </c>
      <c r="AO8" s="266">
        <v>10.993055459000001</v>
      </c>
      <c r="AP8" s="266">
        <v>10.63372753</v>
      </c>
      <c r="AQ8" s="266">
        <v>11.171814042999999</v>
      </c>
      <c r="AR8" s="266">
        <v>11.644627783000001</v>
      </c>
      <c r="AS8" s="266">
        <v>12.434157920000001</v>
      </c>
      <c r="AT8" s="266">
        <v>12.3416107</v>
      </c>
      <c r="AU8" s="266">
        <v>11.360963615999999</v>
      </c>
      <c r="AV8" s="266">
        <v>11.618594720999999</v>
      </c>
      <c r="AW8" s="266">
        <v>12.025190597</v>
      </c>
      <c r="AX8" s="266">
        <v>12.433554891</v>
      </c>
      <c r="AY8" s="266">
        <v>12.46565</v>
      </c>
      <c r="AZ8" s="266">
        <v>10.93811</v>
      </c>
      <c r="BA8" s="309">
        <v>11.63181</v>
      </c>
      <c r="BB8" s="309">
        <v>11.00169</v>
      </c>
      <c r="BC8" s="309">
        <v>11.45337</v>
      </c>
      <c r="BD8" s="309">
        <v>11.728579999999999</v>
      </c>
      <c r="BE8" s="309">
        <v>12.54665</v>
      </c>
      <c r="BF8" s="309">
        <v>12.57277</v>
      </c>
      <c r="BG8" s="309">
        <v>11.76169</v>
      </c>
      <c r="BH8" s="309">
        <v>11.46576</v>
      </c>
      <c r="BI8" s="309">
        <v>11.68155</v>
      </c>
      <c r="BJ8" s="309">
        <v>12.405810000000001</v>
      </c>
      <c r="BK8" s="309">
        <v>12.50088</v>
      </c>
      <c r="BL8" s="309">
        <v>10.9659</v>
      </c>
      <c r="BM8" s="309">
        <v>11.672029999999999</v>
      </c>
      <c r="BN8" s="309">
        <v>11.065480000000001</v>
      </c>
      <c r="BO8" s="309">
        <v>11.532299999999999</v>
      </c>
      <c r="BP8" s="309">
        <v>11.80945</v>
      </c>
      <c r="BQ8" s="309">
        <v>12.64513</v>
      </c>
      <c r="BR8" s="309">
        <v>12.671480000000001</v>
      </c>
      <c r="BS8" s="309">
        <v>11.85439</v>
      </c>
      <c r="BT8" s="309">
        <v>11.56784</v>
      </c>
      <c r="BU8" s="309">
        <v>11.77825</v>
      </c>
      <c r="BV8" s="309">
        <v>12.50755</v>
      </c>
    </row>
    <row r="9" spans="1:74" ht="11.1" customHeight="1" x14ac:dyDescent="0.2">
      <c r="A9" s="101" t="s">
        <v>1318</v>
      </c>
      <c r="B9" s="130" t="s">
        <v>1319</v>
      </c>
      <c r="C9" s="266">
        <v>1.1139506210000001</v>
      </c>
      <c r="D9" s="266">
        <v>0.99538123999999994</v>
      </c>
      <c r="E9" s="266">
        <v>1.0580323869999999</v>
      </c>
      <c r="F9" s="266">
        <v>0.98934891000000003</v>
      </c>
      <c r="G9" s="266">
        <v>1.0761533130000001</v>
      </c>
      <c r="H9" s="266">
        <v>1.1632988099999999</v>
      </c>
      <c r="I9" s="266">
        <v>1.29838571</v>
      </c>
      <c r="J9" s="266">
        <v>1.318137608</v>
      </c>
      <c r="K9" s="266">
        <v>1.1560282799999999</v>
      </c>
      <c r="L9" s="266">
        <v>1.055251532</v>
      </c>
      <c r="M9" s="266">
        <v>0.99329849999999997</v>
      </c>
      <c r="N9" s="266">
        <v>1.095119516</v>
      </c>
      <c r="O9" s="266">
        <v>1.160362519</v>
      </c>
      <c r="P9" s="266">
        <v>1.0567150999999999</v>
      </c>
      <c r="Q9" s="266">
        <v>1.1727570009999999</v>
      </c>
      <c r="R9" s="266">
        <v>1.0526174399999999</v>
      </c>
      <c r="S9" s="266">
        <v>1.07150911</v>
      </c>
      <c r="T9" s="266">
        <v>1.1327032800000001</v>
      </c>
      <c r="U9" s="266">
        <v>1.312735486</v>
      </c>
      <c r="V9" s="266">
        <v>1.2897976870000001</v>
      </c>
      <c r="W9" s="266">
        <v>1.1500019699999999</v>
      </c>
      <c r="X9" s="266">
        <v>1.072474884</v>
      </c>
      <c r="Y9" s="266">
        <v>1.0659015000000001</v>
      </c>
      <c r="Z9" s="266">
        <v>1.151374162</v>
      </c>
      <c r="AA9" s="266">
        <v>1.144881367</v>
      </c>
      <c r="AB9" s="266">
        <v>1.073666971</v>
      </c>
      <c r="AC9" s="266">
        <v>1.0504218869999999</v>
      </c>
      <c r="AD9" s="266">
        <v>0.94263728999999996</v>
      </c>
      <c r="AE9" s="266">
        <v>1.0122584999999999</v>
      </c>
      <c r="AF9" s="266">
        <v>1.1025629699999999</v>
      </c>
      <c r="AG9" s="266">
        <v>1.2932016420000001</v>
      </c>
      <c r="AH9" s="266">
        <v>1.241377733</v>
      </c>
      <c r="AI9" s="266">
        <v>1.0974650399999999</v>
      </c>
      <c r="AJ9" s="266">
        <v>1.03153213</v>
      </c>
      <c r="AK9" s="266">
        <v>0.98722880999999996</v>
      </c>
      <c r="AL9" s="266">
        <v>1.06882978</v>
      </c>
      <c r="AM9" s="266">
        <v>1.118109926</v>
      </c>
      <c r="AN9" s="266">
        <v>0.998260959</v>
      </c>
      <c r="AO9" s="266">
        <v>1.033288255</v>
      </c>
      <c r="AP9" s="266">
        <v>0.98846587100000005</v>
      </c>
      <c r="AQ9" s="266">
        <v>1.027639991</v>
      </c>
      <c r="AR9" s="266">
        <v>1.1030513340000001</v>
      </c>
      <c r="AS9" s="266">
        <v>1.215564329</v>
      </c>
      <c r="AT9" s="266">
        <v>1.24443072</v>
      </c>
      <c r="AU9" s="266">
        <v>1.1534296580000001</v>
      </c>
      <c r="AV9" s="266">
        <v>1.0687342900000001</v>
      </c>
      <c r="AW9" s="266">
        <v>1.069258198</v>
      </c>
      <c r="AX9" s="266">
        <v>1.1273891060000001</v>
      </c>
      <c r="AY9" s="266">
        <v>1.100643</v>
      </c>
      <c r="AZ9" s="266">
        <v>0.99864310000000001</v>
      </c>
      <c r="BA9" s="309">
        <v>1.088403</v>
      </c>
      <c r="BB9" s="309">
        <v>1.0310170000000001</v>
      </c>
      <c r="BC9" s="309">
        <v>1.0783499999999999</v>
      </c>
      <c r="BD9" s="309">
        <v>1.1286449999999999</v>
      </c>
      <c r="BE9" s="309">
        <v>1.2811630000000001</v>
      </c>
      <c r="BF9" s="309">
        <v>1.266356</v>
      </c>
      <c r="BG9" s="309">
        <v>1.1567799999999999</v>
      </c>
      <c r="BH9" s="309">
        <v>1.0976140000000001</v>
      </c>
      <c r="BI9" s="309">
        <v>1.0624929999999999</v>
      </c>
      <c r="BJ9" s="309">
        <v>1.148474</v>
      </c>
      <c r="BK9" s="309">
        <v>1.152935</v>
      </c>
      <c r="BL9" s="309">
        <v>1.0361800000000001</v>
      </c>
      <c r="BM9" s="309">
        <v>1.1187199999999999</v>
      </c>
      <c r="BN9" s="309">
        <v>1.0535650000000001</v>
      </c>
      <c r="BO9" s="309">
        <v>1.0976379999999999</v>
      </c>
      <c r="BP9" s="309">
        <v>1.143994</v>
      </c>
      <c r="BQ9" s="309">
        <v>1.294943</v>
      </c>
      <c r="BR9" s="309">
        <v>1.2784489999999999</v>
      </c>
      <c r="BS9" s="309">
        <v>1.1665749999999999</v>
      </c>
      <c r="BT9" s="309">
        <v>1.106358</v>
      </c>
      <c r="BU9" s="309">
        <v>1.0705020000000001</v>
      </c>
      <c r="BV9" s="309">
        <v>1.1544479999999999</v>
      </c>
    </row>
    <row r="10" spans="1:74" ht="11.1" customHeight="1" x14ac:dyDescent="0.2">
      <c r="A10" s="104" t="s">
        <v>1110</v>
      </c>
      <c r="B10" s="130" t="s">
        <v>452</v>
      </c>
      <c r="C10" s="266">
        <v>4.0852609720000004</v>
      </c>
      <c r="D10" s="266">
        <v>3.520158012</v>
      </c>
      <c r="E10" s="266">
        <v>4.4031460080000002</v>
      </c>
      <c r="F10" s="266">
        <v>2.9071250100000001</v>
      </c>
      <c r="G10" s="266">
        <v>4.0977549949999998</v>
      </c>
      <c r="H10" s="266">
        <v>4.2785660099999996</v>
      </c>
      <c r="I10" s="266">
        <v>4.4353599990000001</v>
      </c>
      <c r="J10" s="266">
        <v>5.0017699889999996</v>
      </c>
      <c r="K10" s="266">
        <v>3.1896599999999999</v>
      </c>
      <c r="L10" s="266">
        <v>2.834574001</v>
      </c>
      <c r="M10" s="266">
        <v>2.52829602</v>
      </c>
      <c r="N10" s="266">
        <v>3.1744389979999998</v>
      </c>
      <c r="O10" s="266">
        <v>3.3410119800000002</v>
      </c>
      <c r="P10" s="266">
        <v>3.1338530160000002</v>
      </c>
      <c r="Q10" s="266">
        <v>2.4007799959999998</v>
      </c>
      <c r="R10" s="266">
        <v>2.3863760100000002</v>
      </c>
      <c r="S10" s="266">
        <v>3.041396019</v>
      </c>
      <c r="T10" s="266">
        <v>3.63049599</v>
      </c>
      <c r="U10" s="266">
        <v>3.685152993</v>
      </c>
      <c r="V10" s="266">
        <v>4.0799139990000004</v>
      </c>
      <c r="W10" s="266">
        <v>3.5169769799999999</v>
      </c>
      <c r="X10" s="266">
        <v>2.1962630139999999</v>
      </c>
      <c r="Y10" s="266">
        <v>3.5953349999999999</v>
      </c>
      <c r="Z10" s="266">
        <v>4.0368740020000002</v>
      </c>
      <c r="AA10" s="266">
        <v>3.1822139840000001</v>
      </c>
      <c r="AB10" s="266">
        <v>2.8315100040000001</v>
      </c>
      <c r="AC10" s="266">
        <v>3.7776139959999999</v>
      </c>
      <c r="AD10" s="266">
        <v>3.2440500000000001</v>
      </c>
      <c r="AE10" s="266">
        <v>3.7051470009999998</v>
      </c>
      <c r="AF10" s="266">
        <v>3.9033740099999998</v>
      </c>
      <c r="AG10" s="266">
        <v>5.4271159979999997</v>
      </c>
      <c r="AH10" s="266">
        <v>5.8826640049999996</v>
      </c>
      <c r="AI10" s="266">
        <v>3.7403179799999999</v>
      </c>
      <c r="AJ10" s="266">
        <v>3.8845699790000001</v>
      </c>
      <c r="AK10" s="266">
        <v>3.4132250100000001</v>
      </c>
      <c r="AL10" s="266">
        <v>4.322381987</v>
      </c>
      <c r="AM10" s="266">
        <v>4.3605063551000001</v>
      </c>
      <c r="AN10" s="266">
        <v>3.0243437301</v>
      </c>
      <c r="AO10" s="266">
        <v>3.7587364870000002</v>
      </c>
      <c r="AP10" s="266">
        <v>3.6622550435000001</v>
      </c>
      <c r="AQ10" s="266">
        <v>4.5040774260000003</v>
      </c>
      <c r="AR10" s="266">
        <v>4.8408263501000004</v>
      </c>
      <c r="AS10" s="266">
        <v>5.2310349661000002</v>
      </c>
      <c r="AT10" s="266">
        <v>5.2686515953999997</v>
      </c>
      <c r="AU10" s="266">
        <v>4.3041595033000002</v>
      </c>
      <c r="AV10" s="266">
        <v>4.1054739799000002</v>
      </c>
      <c r="AW10" s="266">
        <v>3.4543822939000002</v>
      </c>
      <c r="AX10" s="266">
        <v>4.1768313754999999</v>
      </c>
      <c r="AY10" s="266">
        <v>4.7301419999999998</v>
      </c>
      <c r="AZ10" s="266">
        <v>3.9737659999999999</v>
      </c>
      <c r="BA10" s="309">
        <v>4.2132180000000004</v>
      </c>
      <c r="BB10" s="309">
        <v>3.879785</v>
      </c>
      <c r="BC10" s="309">
        <v>4.3910679999999997</v>
      </c>
      <c r="BD10" s="309">
        <v>4.7653829999999999</v>
      </c>
      <c r="BE10" s="309">
        <v>5.4375859999999996</v>
      </c>
      <c r="BF10" s="309">
        <v>5.5590020000000004</v>
      </c>
      <c r="BG10" s="309">
        <v>4.1748909999999997</v>
      </c>
      <c r="BH10" s="309">
        <v>3.6447929999999999</v>
      </c>
      <c r="BI10" s="309">
        <v>3.8631700000000002</v>
      </c>
      <c r="BJ10" s="309">
        <v>4.1060179999999997</v>
      </c>
      <c r="BK10" s="309">
        <v>4.5411789999999996</v>
      </c>
      <c r="BL10" s="309">
        <v>3.8398310000000002</v>
      </c>
      <c r="BM10" s="309">
        <v>4.1125959999999999</v>
      </c>
      <c r="BN10" s="309">
        <v>3.767738</v>
      </c>
      <c r="BO10" s="309">
        <v>4.2701969999999996</v>
      </c>
      <c r="BP10" s="309">
        <v>4.668717</v>
      </c>
      <c r="BQ10" s="309">
        <v>5.3673580000000003</v>
      </c>
      <c r="BR10" s="309">
        <v>5.5038819999999999</v>
      </c>
      <c r="BS10" s="309">
        <v>4.1299789999999996</v>
      </c>
      <c r="BT10" s="309">
        <v>3.6068660000000001</v>
      </c>
      <c r="BU10" s="309">
        <v>3.8316620000000001</v>
      </c>
      <c r="BV10" s="309">
        <v>4.0815380000000001</v>
      </c>
    </row>
    <row r="11" spans="1:74" ht="11.1" customHeight="1" x14ac:dyDescent="0.2">
      <c r="A11" s="104" t="s">
        <v>1111</v>
      </c>
      <c r="B11" s="130" t="s">
        <v>394</v>
      </c>
      <c r="C11" s="266">
        <v>377.31554061000003</v>
      </c>
      <c r="D11" s="266">
        <v>310.41437148</v>
      </c>
      <c r="E11" s="266">
        <v>325.95009970000001</v>
      </c>
      <c r="F11" s="266">
        <v>303.66356540999999</v>
      </c>
      <c r="G11" s="266">
        <v>343.04536069</v>
      </c>
      <c r="H11" s="266">
        <v>376.16432748</v>
      </c>
      <c r="I11" s="266">
        <v>415.72567986000001</v>
      </c>
      <c r="J11" s="266">
        <v>413.02952680999999</v>
      </c>
      <c r="K11" s="266">
        <v>359.44796163000001</v>
      </c>
      <c r="L11" s="266">
        <v>327.76651714000002</v>
      </c>
      <c r="M11" s="266">
        <v>324.89695298999999</v>
      </c>
      <c r="N11" s="266">
        <v>345.31355060999999</v>
      </c>
      <c r="O11" s="266">
        <v>362.85024602999999</v>
      </c>
      <c r="P11" s="266">
        <v>318.16033723999999</v>
      </c>
      <c r="Q11" s="266">
        <v>329.05798745999999</v>
      </c>
      <c r="R11" s="266">
        <v>299.04894548999999</v>
      </c>
      <c r="S11" s="266">
        <v>333.46444365000002</v>
      </c>
      <c r="T11" s="266">
        <v>356.61856985999998</v>
      </c>
      <c r="U11" s="266">
        <v>413.72296354999997</v>
      </c>
      <c r="V11" s="266">
        <v>405.50960748</v>
      </c>
      <c r="W11" s="266">
        <v>364.03544517</v>
      </c>
      <c r="X11" s="266">
        <v>322.54814792000002</v>
      </c>
      <c r="Y11" s="266">
        <v>319.44442694999998</v>
      </c>
      <c r="Z11" s="266">
        <v>342.43852133000001</v>
      </c>
      <c r="AA11" s="266">
        <v>345.03241971</v>
      </c>
      <c r="AB11" s="266">
        <v>322.38162364999999</v>
      </c>
      <c r="AC11" s="266">
        <v>313.36433731</v>
      </c>
      <c r="AD11" s="266">
        <v>282.82731482999998</v>
      </c>
      <c r="AE11" s="266">
        <v>308.29838452000001</v>
      </c>
      <c r="AF11" s="266">
        <v>355.64830422</v>
      </c>
      <c r="AG11" s="266">
        <v>414.98881591000003</v>
      </c>
      <c r="AH11" s="266">
        <v>404.16236146</v>
      </c>
      <c r="AI11" s="266">
        <v>336.99836570999997</v>
      </c>
      <c r="AJ11" s="266">
        <v>317.41584126999999</v>
      </c>
      <c r="AK11" s="266">
        <v>304.66340595000003</v>
      </c>
      <c r="AL11" s="266">
        <v>348.66847682000002</v>
      </c>
      <c r="AM11" s="266">
        <v>355.15631901</v>
      </c>
      <c r="AN11" s="266">
        <v>329.24773236999999</v>
      </c>
      <c r="AO11" s="266">
        <v>316.04335796999999</v>
      </c>
      <c r="AP11" s="266">
        <v>296.16579426999999</v>
      </c>
      <c r="AQ11" s="266">
        <v>323.36258999</v>
      </c>
      <c r="AR11" s="266">
        <v>378.59523130999997</v>
      </c>
      <c r="AS11" s="266">
        <v>409.97975145999999</v>
      </c>
      <c r="AT11" s="266">
        <v>418.62182753000002</v>
      </c>
      <c r="AU11" s="266">
        <v>352.50481095999999</v>
      </c>
      <c r="AV11" s="266">
        <v>323.74386988999998</v>
      </c>
      <c r="AW11" s="266">
        <v>318.94929919999998</v>
      </c>
      <c r="AX11" s="266">
        <v>343.86084832</v>
      </c>
      <c r="AY11" s="266">
        <v>378.80130000000003</v>
      </c>
      <c r="AZ11" s="266">
        <v>326.96719999999999</v>
      </c>
      <c r="BA11" s="309">
        <v>321.73520000000002</v>
      </c>
      <c r="BB11" s="309">
        <v>301.26170000000002</v>
      </c>
      <c r="BC11" s="309">
        <v>332.5394</v>
      </c>
      <c r="BD11" s="309">
        <v>374.81639999999999</v>
      </c>
      <c r="BE11" s="309">
        <v>419.94009999999997</v>
      </c>
      <c r="BF11" s="309">
        <v>413.82929999999999</v>
      </c>
      <c r="BG11" s="309">
        <v>353.65109999999999</v>
      </c>
      <c r="BH11" s="309">
        <v>325.38189999999997</v>
      </c>
      <c r="BI11" s="309">
        <v>318.7364</v>
      </c>
      <c r="BJ11" s="309">
        <v>350.07780000000002</v>
      </c>
      <c r="BK11" s="309">
        <v>368.0247</v>
      </c>
      <c r="BL11" s="309">
        <v>325.89519999999999</v>
      </c>
      <c r="BM11" s="309">
        <v>326.2715</v>
      </c>
      <c r="BN11" s="309">
        <v>305.34480000000002</v>
      </c>
      <c r="BO11" s="309">
        <v>336.17059999999998</v>
      </c>
      <c r="BP11" s="309">
        <v>378.5557</v>
      </c>
      <c r="BQ11" s="309">
        <v>424.15839999999997</v>
      </c>
      <c r="BR11" s="309">
        <v>417.75749999999999</v>
      </c>
      <c r="BS11" s="309">
        <v>356.84390000000002</v>
      </c>
      <c r="BT11" s="309">
        <v>328.6977</v>
      </c>
      <c r="BU11" s="309">
        <v>321.87279999999998</v>
      </c>
      <c r="BV11" s="309">
        <v>354.18770000000001</v>
      </c>
    </row>
    <row r="12" spans="1:74" ht="11.1" customHeight="1" x14ac:dyDescent="0.2">
      <c r="A12" s="104" t="s">
        <v>1112</v>
      </c>
      <c r="B12" s="130" t="s">
        <v>345</v>
      </c>
      <c r="C12" s="266">
        <v>20.451366190000002</v>
      </c>
      <c r="D12" s="266">
        <v>6.6623294639999999</v>
      </c>
      <c r="E12" s="266">
        <v>17.446184526</v>
      </c>
      <c r="F12" s="266">
        <v>14.188309439999999</v>
      </c>
      <c r="G12" s="266">
        <v>28.074630935999998</v>
      </c>
      <c r="H12" s="266">
        <v>26.071451249999999</v>
      </c>
      <c r="I12" s="266">
        <v>27.727248128999999</v>
      </c>
      <c r="J12" s="266">
        <v>18.839223187000002</v>
      </c>
      <c r="K12" s="266">
        <v>10.19449152</v>
      </c>
      <c r="L12" s="266">
        <v>6.8050747400000002</v>
      </c>
      <c r="M12" s="266">
        <v>22.43056017</v>
      </c>
      <c r="N12" s="266">
        <v>20.753591885999999</v>
      </c>
      <c r="O12" s="266">
        <v>21.713023007</v>
      </c>
      <c r="P12" s="266">
        <v>11.418893444</v>
      </c>
      <c r="Q12" s="266">
        <v>15.484041789000001</v>
      </c>
      <c r="R12" s="266">
        <v>14.23862739</v>
      </c>
      <c r="S12" s="266">
        <v>25.247558531999999</v>
      </c>
      <c r="T12" s="266">
        <v>23.429197649999999</v>
      </c>
      <c r="U12" s="266">
        <v>24.830550251999998</v>
      </c>
      <c r="V12" s="266">
        <v>20.107362568999999</v>
      </c>
      <c r="W12" s="266">
        <v>11.54061885</v>
      </c>
      <c r="X12" s="266">
        <v>2.514006411</v>
      </c>
      <c r="Y12" s="266">
        <v>21.904673760000001</v>
      </c>
      <c r="Z12" s="266">
        <v>20.050287725</v>
      </c>
      <c r="AA12" s="266">
        <v>16.787939423000001</v>
      </c>
      <c r="AB12" s="266">
        <v>15.957920335000001</v>
      </c>
      <c r="AC12" s="266">
        <v>11.613043114</v>
      </c>
      <c r="AD12" s="266">
        <v>9.6951013199999991</v>
      </c>
      <c r="AE12" s="266">
        <v>22.672501186000002</v>
      </c>
      <c r="AF12" s="266">
        <v>24.293589359999999</v>
      </c>
      <c r="AG12" s="266">
        <v>23.412408689999999</v>
      </c>
      <c r="AH12" s="266">
        <v>23.183940178</v>
      </c>
      <c r="AI12" s="266">
        <v>3.3171312300000002</v>
      </c>
      <c r="AJ12" s="266">
        <v>9.5479520430000004</v>
      </c>
      <c r="AK12" s="266">
        <v>16.435599239999998</v>
      </c>
      <c r="AL12" s="266">
        <v>21.168353410000002</v>
      </c>
      <c r="AM12" s="266">
        <v>21.899575909999999</v>
      </c>
      <c r="AN12" s="266">
        <v>20.610281726</v>
      </c>
      <c r="AO12" s="266">
        <v>11.980336461</v>
      </c>
      <c r="AP12" s="266">
        <v>14.217424576999999</v>
      </c>
      <c r="AQ12" s="266">
        <v>23.482926202000002</v>
      </c>
      <c r="AR12" s="266">
        <v>29.737730359</v>
      </c>
      <c r="AS12" s="266">
        <v>25.174039515</v>
      </c>
      <c r="AT12" s="266">
        <v>26.152376668999999</v>
      </c>
      <c r="AU12" s="266">
        <v>5.3730137368999999</v>
      </c>
      <c r="AV12" s="266">
        <v>11.161768466</v>
      </c>
      <c r="AW12" s="266">
        <v>20.955459347000001</v>
      </c>
      <c r="AX12" s="266">
        <v>25.231303619999998</v>
      </c>
      <c r="AY12" s="266">
        <v>28.492000000000001</v>
      </c>
      <c r="AZ12" s="266">
        <v>15.01647</v>
      </c>
      <c r="BA12" s="309">
        <v>14.03331</v>
      </c>
      <c r="BB12" s="309">
        <v>12.893409999999999</v>
      </c>
      <c r="BC12" s="309">
        <v>26.04204</v>
      </c>
      <c r="BD12" s="309">
        <v>25.444240000000001</v>
      </c>
      <c r="BE12" s="309">
        <v>27.485910000000001</v>
      </c>
      <c r="BF12" s="309">
        <v>21.821760000000001</v>
      </c>
      <c r="BG12" s="309">
        <v>4.1837419999999996</v>
      </c>
      <c r="BH12" s="309">
        <v>8.7974219999999992</v>
      </c>
      <c r="BI12" s="309">
        <v>17.767659999999999</v>
      </c>
      <c r="BJ12" s="309">
        <v>24.25825</v>
      </c>
      <c r="BK12" s="309">
        <v>18.583320000000001</v>
      </c>
      <c r="BL12" s="309">
        <v>9.1910520000000009</v>
      </c>
      <c r="BM12" s="309">
        <v>14.51478</v>
      </c>
      <c r="BN12" s="309">
        <v>12.876440000000001</v>
      </c>
      <c r="BO12" s="309">
        <v>26.20148</v>
      </c>
      <c r="BP12" s="309">
        <v>26.08379</v>
      </c>
      <c r="BQ12" s="309">
        <v>27.760179999999998</v>
      </c>
      <c r="BR12" s="309">
        <v>22.030539999999998</v>
      </c>
      <c r="BS12" s="309">
        <v>4.2183789999999997</v>
      </c>
      <c r="BT12" s="309">
        <v>8.8670089999999995</v>
      </c>
      <c r="BU12" s="309">
        <v>17.927700000000002</v>
      </c>
      <c r="BV12" s="309">
        <v>24.536349999999999</v>
      </c>
    </row>
    <row r="13" spans="1:74" ht="11.1" customHeight="1" x14ac:dyDescent="0.2">
      <c r="A13" s="101"/>
      <c r="B13" s="105"/>
      <c r="C13" s="228"/>
      <c r="D13" s="228"/>
      <c r="E13" s="228"/>
      <c r="F13" s="228"/>
      <c r="G13" s="228"/>
      <c r="H13" s="228"/>
      <c r="I13" s="228"/>
      <c r="J13" s="228"/>
      <c r="K13" s="228"/>
      <c r="L13" s="228"/>
      <c r="M13" s="228"/>
      <c r="N13" s="228"/>
      <c r="O13" s="228"/>
      <c r="P13" s="228"/>
      <c r="Q13" s="228"/>
      <c r="R13" s="228"/>
      <c r="S13" s="228"/>
      <c r="T13" s="228"/>
      <c r="U13" s="228"/>
      <c r="V13" s="228"/>
      <c r="W13" s="228"/>
      <c r="X13" s="228"/>
      <c r="Y13" s="228"/>
      <c r="Z13" s="228"/>
      <c r="AA13" s="228"/>
      <c r="AB13" s="228"/>
      <c r="AC13" s="228"/>
      <c r="AD13" s="228"/>
      <c r="AE13" s="228"/>
      <c r="AF13" s="228"/>
      <c r="AG13" s="228"/>
      <c r="AH13" s="228"/>
      <c r="AI13" s="228"/>
      <c r="AJ13" s="228"/>
      <c r="AK13" s="228"/>
      <c r="AL13" s="228"/>
      <c r="AM13" s="228"/>
      <c r="AN13" s="228"/>
      <c r="AO13" s="228"/>
      <c r="AP13" s="228"/>
      <c r="AQ13" s="228"/>
      <c r="AR13" s="228"/>
      <c r="AS13" s="228"/>
      <c r="AT13" s="228"/>
      <c r="AU13" s="228"/>
      <c r="AV13" s="228"/>
      <c r="AW13" s="228"/>
      <c r="AX13" s="228"/>
      <c r="AY13" s="228"/>
      <c r="AZ13" s="228"/>
      <c r="BA13" s="342"/>
      <c r="BB13" s="342"/>
      <c r="BC13" s="342"/>
      <c r="BD13" s="342"/>
      <c r="BE13" s="342"/>
      <c r="BF13" s="342"/>
      <c r="BG13" s="342"/>
      <c r="BH13" s="342"/>
      <c r="BI13" s="342"/>
      <c r="BJ13" s="342"/>
      <c r="BK13" s="342"/>
      <c r="BL13" s="342"/>
      <c r="BM13" s="342"/>
      <c r="BN13" s="342"/>
      <c r="BO13" s="342"/>
      <c r="BP13" s="342"/>
      <c r="BQ13" s="342"/>
      <c r="BR13" s="342"/>
      <c r="BS13" s="342"/>
      <c r="BT13" s="342"/>
      <c r="BU13" s="342"/>
      <c r="BV13" s="342"/>
    </row>
    <row r="14" spans="1:74" ht="11.1" customHeight="1" x14ac:dyDescent="0.2">
      <c r="A14" s="101"/>
      <c r="B14" s="106" t="s">
        <v>1113</v>
      </c>
      <c r="C14" s="228"/>
      <c r="D14" s="228"/>
      <c r="E14" s="228"/>
      <c r="F14" s="228"/>
      <c r="G14" s="228"/>
      <c r="H14" s="228"/>
      <c r="I14" s="228"/>
      <c r="J14" s="228"/>
      <c r="K14" s="228"/>
      <c r="L14" s="228"/>
      <c r="M14" s="228"/>
      <c r="N14" s="228"/>
      <c r="O14" s="228"/>
      <c r="P14" s="228"/>
      <c r="Q14" s="228"/>
      <c r="R14" s="228"/>
      <c r="S14" s="228"/>
      <c r="T14" s="228"/>
      <c r="U14" s="228"/>
      <c r="V14" s="228"/>
      <c r="W14" s="228"/>
      <c r="X14" s="228"/>
      <c r="Y14" s="228"/>
      <c r="Z14" s="228"/>
      <c r="AA14" s="228"/>
      <c r="AB14" s="228"/>
      <c r="AC14" s="228"/>
      <c r="AD14" s="228"/>
      <c r="AE14" s="228"/>
      <c r="AF14" s="228"/>
      <c r="AG14" s="228"/>
      <c r="AH14" s="228"/>
      <c r="AI14" s="228"/>
      <c r="AJ14" s="228"/>
      <c r="AK14" s="228"/>
      <c r="AL14" s="228"/>
      <c r="AM14" s="228"/>
      <c r="AN14" s="228"/>
      <c r="AO14" s="228"/>
      <c r="AP14" s="228"/>
      <c r="AQ14" s="228"/>
      <c r="AR14" s="228"/>
      <c r="AS14" s="228"/>
      <c r="AT14" s="228"/>
      <c r="AU14" s="228"/>
      <c r="AV14" s="228"/>
      <c r="AW14" s="228"/>
      <c r="AX14" s="228"/>
      <c r="AY14" s="228"/>
      <c r="AZ14" s="228"/>
      <c r="BA14" s="342"/>
      <c r="BB14" s="342"/>
      <c r="BC14" s="342"/>
      <c r="BD14" s="342"/>
      <c r="BE14" s="342"/>
      <c r="BF14" s="342"/>
      <c r="BG14" s="342"/>
      <c r="BH14" s="342"/>
      <c r="BI14" s="342"/>
      <c r="BJ14" s="342"/>
      <c r="BK14" s="342"/>
      <c r="BL14" s="342"/>
      <c r="BM14" s="342"/>
      <c r="BN14" s="342"/>
      <c r="BO14" s="342"/>
      <c r="BP14" s="342"/>
      <c r="BQ14" s="342"/>
      <c r="BR14" s="342"/>
      <c r="BS14" s="342"/>
      <c r="BT14" s="342"/>
      <c r="BU14" s="342"/>
      <c r="BV14" s="342"/>
    </row>
    <row r="15" spans="1:74" ht="11.1" customHeight="1" x14ac:dyDescent="0.2">
      <c r="A15" s="104" t="s">
        <v>1115</v>
      </c>
      <c r="B15" s="130" t="s">
        <v>453</v>
      </c>
      <c r="C15" s="266">
        <v>344.47768725999998</v>
      </c>
      <c r="D15" s="266">
        <v>292.73228571999999</v>
      </c>
      <c r="E15" s="266">
        <v>296.99930432000002</v>
      </c>
      <c r="F15" s="266">
        <v>278.46798770999999</v>
      </c>
      <c r="G15" s="266">
        <v>303.24800751999999</v>
      </c>
      <c r="H15" s="266">
        <v>338.08298550000001</v>
      </c>
      <c r="I15" s="266">
        <v>375.02342721000002</v>
      </c>
      <c r="J15" s="266">
        <v>381.13062932999998</v>
      </c>
      <c r="K15" s="266">
        <v>337.26254879999999</v>
      </c>
      <c r="L15" s="266">
        <v>309.11358696000002</v>
      </c>
      <c r="M15" s="266">
        <v>290.50709978999998</v>
      </c>
      <c r="N15" s="266">
        <v>312.13971083000001</v>
      </c>
      <c r="O15" s="266">
        <v>328.60925101999999</v>
      </c>
      <c r="P15" s="266">
        <v>295.79769324</v>
      </c>
      <c r="Q15" s="266">
        <v>301.85269314999999</v>
      </c>
      <c r="R15" s="266">
        <v>273.89983767000001</v>
      </c>
      <c r="S15" s="266">
        <v>296.80173617000003</v>
      </c>
      <c r="T15" s="266">
        <v>321.4616049</v>
      </c>
      <c r="U15" s="266">
        <v>376.09482069000001</v>
      </c>
      <c r="V15" s="266">
        <v>372.57408714000002</v>
      </c>
      <c r="W15" s="266">
        <v>340.4628012</v>
      </c>
      <c r="X15" s="266">
        <v>308.24120550999999</v>
      </c>
      <c r="Y15" s="266">
        <v>285.53204147999998</v>
      </c>
      <c r="Z15" s="266">
        <v>309.82269079000002</v>
      </c>
      <c r="AA15" s="266">
        <v>315.53278978999998</v>
      </c>
      <c r="AB15" s="266">
        <v>294.65940476999998</v>
      </c>
      <c r="AC15" s="266">
        <v>289.89378031000001</v>
      </c>
      <c r="AD15" s="266">
        <v>262.40056178999998</v>
      </c>
      <c r="AE15" s="266">
        <v>274.70708122000002</v>
      </c>
      <c r="AF15" s="266">
        <v>320.05572389999998</v>
      </c>
      <c r="AG15" s="266">
        <v>379.53004105000002</v>
      </c>
      <c r="AH15" s="266">
        <v>368.88450403000002</v>
      </c>
      <c r="AI15" s="266">
        <v>322.5545133</v>
      </c>
      <c r="AJ15" s="266">
        <v>296.87657754999998</v>
      </c>
      <c r="AK15" s="266">
        <v>277.24920096</v>
      </c>
      <c r="AL15" s="266">
        <v>315.33030213000001</v>
      </c>
      <c r="AM15" s="266">
        <v>320.93564132</v>
      </c>
      <c r="AN15" s="266">
        <v>298.68828053999999</v>
      </c>
      <c r="AO15" s="266">
        <v>293.37813476999997</v>
      </c>
      <c r="AP15" s="266">
        <v>271.62255305000002</v>
      </c>
      <c r="AQ15" s="266">
        <v>289.04097601000001</v>
      </c>
      <c r="AR15" s="266">
        <v>337.53173887999998</v>
      </c>
      <c r="AS15" s="266">
        <v>372.67852352</v>
      </c>
      <c r="AT15" s="266">
        <v>380.39884010999998</v>
      </c>
      <c r="AU15" s="266">
        <v>336.01329953999999</v>
      </c>
      <c r="AV15" s="266">
        <v>301.30995781000001</v>
      </c>
      <c r="AW15" s="266">
        <v>286.35998790000002</v>
      </c>
      <c r="AX15" s="266">
        <v>306.58123191999999</v>
      </c>
      <c r="AY15" s="266">
        <v>338.25622479999998</v>
      </c>
      <c r="AZ15" s="266">
        <v>301.34544496000001</v>
      </c>
      <c r="BA15" s="309">
        <v>296.40050000000002</v>
      </c>
      <c r="BB15" s="309">
        <v>277.67770000000002</v>
      </c>
      <c r="BC15" s="309">
        <v>295.36340000000001</v>
      </c>
      <c r="BD15" s="309">
        <v>337.94909999999999</v>
      </c>
      <c r="BE15" s="309">
        <v>380.1687</v>
      </c>
      <c r="BF15" s="309">
        <v>379.71210000000002</v>
      </c>
      <c r="BG15" s="309">
        <v>337.9898</v>
      </c>
      <c r="BH15" s="309">
        <v>305.42239999999998</v>
      </c>
      <c r="BI15" s="309">
        <v>289.64620000000002</v>
      </c>
      <c r="BJ15" s="309">
        <v>313.77719999999999</v>
      </c>
      <c r="BK15" s="309">
        <v>337.31049999999999</v>
      </c>
      <c r="BL15" s="309">
        <v>306.04079999999999</v>
      </c>
      <c r="BM15" s="309">
        <v>300.39269999999999</v>
      </c>
      <c r="BN15" s="309">
        <v>281.7011</v>
      </c>
      <c r="BO15" s="309">
        <v>298.74790000000002</v>
      </c>
      <c r="BP15" s="309">
        <v>340.9633</v>
      </c>
      <c r="BQ15" s="309">
        <v>384.01310000000001</v>
      </c>
      <c r="BR15" s="309">
        <v>383.33300000000003</v>
      </c>
      <c r="BS15" s="309">
        <v>341.05700000000002</v>
      </c>
      <c r="BT15" s="309">
        <v>308.5702</v>
      </c>
      <c r="BU15" s="309">
        <v>292.52949999999998</v>
      </c>
      <c r="BV15" s="309">
        <v>317.51330000000002</v>
      </c>
    </row>
    <row r="16" spans="1:74" ht="11.1" customHeight="1" x14ac:dyDescent="0.2">
      <c r="A16" s="730" t="s">
        <v>1151</v>
      </c>
      <c r="B16" s="130" t="s">
        <v>388</v>
      </c>
      <c r="C16" s="266">
        <v>148.91738377999999</v>
      </c>
      <c r="D16" s="266">
        <v>113.75128017999999</v>
      </c>
      <c r="E16" s="266">
        <v>107.218431</v>
      </c>
      <c r="F16" s="266">
        <v>95.453615799999994</v>
      </c>
      <c r="G16" s="266">
        <v>103.84799901</v>
      </c>
      <c r="H16" s="266">
        <v>129.91289918999999</v>
      </c>
      <c r="I16" s="266">
        <v>153.56605024000001</v>
      </c>
      <c r="J16" s="266">
        <v>153.49649427</v>
      </c>
      <c r="K16" s="266">
        <v>128.90979259</v>
      </c>
      <c r="L16" s="266">
        <v>107.0487529</v>
      </c>
      <c r="M16" s="266">
        <v>103.78995653</v>
      </c>
      <c r="N16" s="266">
        <v>123.18040376</v>
      </c>
      <c r="O16" s="266">
        <v>133.31755021000001</v>
      </c>
      <c r="P16" s="266">
        <v>116.60800242000001</v>
      </c>
      <c r="Q16" s="266">
        <v>112.60541507000001</v>
      </c>
      <c r="R16" s="266">
        <v>90.383821839999996</v>
      </c>
      <c r="S16" s="266">
        <v>100.33107133</v>
      </c>
      <c r="T16" s="266">
        <v>120.11616995999999</v>
      </c>
      <c r="U16" s="266">
        <v>153.74888910000001</v>
      </c>
      <c r="V16" s="266">
        <v>150.08305576000001</v>
      </c>
      <c r="W16" s="266">
        <v>131.5667267</v>
      </c>
      <c r="X16" s="266">
        <v>107.99720824000001</v>
      </c>
      <c r="Y16" s="266">
        <v>102.45292212</v>
      </c>
      <c r="Z16" s="266">
        <v>121.07807665</v>
      </c>
      <c r="AA16" s="266">
        <v>124.44221134999999</v>
      </c>
      <c r="AB16" s="266">
        <v>112.12288192</v>
      </c>
      <c r="AC16" s="266">
        <v>104.25494275</v>
      </c>
      <c r="AD16" s="266">
        <v>97.759203060000004</v>
      </c>
      <c r="AE16" s="266">
        <v>105.68094311</v>
      </c>
      <c r="AF16" s="266">
        <v>131.53805062999999</v>
      </c>
      <c r="AG16" s="266">
        <v>167.10814163000001</v>
      </c>
      <c r="AH16" s="266">
        <v>158.93914744</v>
      </c>
      <c r="AI16" s="266">
        <v>127.82389320999999</v>
      </c>
      <c r="AJ16" s="266">
        <v>105.51393613</v>
      </c>
      <c r="AK16" s="266">
        <v>99.660936559999996</v>
      </c>
      <c r="AL16" s="266">
        <v>129.76075834</v>
      </c>
      <c r="AM16" s="266">
        <v>137.12739002999999</v>
      </c>
      <c r="AN16" s="266">
        <v>126.9699203</v>
      </c>
      <c r="AO16" s="266">
        <v>114.42639382</v>
      </c>
      <c r="AP16" s="266">
        <v>94.177116650000002</v>
      </c>
      <c r="AQ16" s="266">
        <v>101.4983153</v>
      </c>
      <c r="AR16" s="266">
        <v>132.83360027000001</v>
      </c>
      <c r="AS16" s="266">
        <v>155.32512256999999</v>
      </c>
      <c r="AT16" s="266">
        <v>158.65132152000001</v>
      </c>
      <c r="AU16" s="266">
        <v>131.86386300000001</v>
      </c>
      <c r="AV16" s="266">
        <v>104.5808024</v>
      </c>
      <c r="AW16" s="266">
        <v>101.03015028</v>
      </c>
      <c r="AX16" s="266">
        <v>118.08463095</v>
      </c>
      <c r="AY16" s="266">
        <v>139.81388519000001</v>
      </c>
      <c r="AZ16" s="266">
        <v>121.23622157</v>
      </c>
      <c r="BA16" s="309">
        <v>110.547</v>
      </c>
      <c r="BB16" s="309">
        <v>94.443770000000001</v>
      </c>
      <c r="BC16" s="309">
        <v>101.6142</v>
      </c>
      <c r="BD16" s="309">
        <v>129.05619999999999</v>
      </c>
      <c r="BE16" s="309">
        <v>157.6259</v>
      </c>
      <c r="BF16" s="309">
        <v>154.9419</v>
      </c>
      <c r="BG16" s="309">
        <v>130.1302</v>
      </c>
      <c r="BH16" s="309">
        <v>105.60039999999999</v>
      </c>
      <c r="BI16" s="309">
        <v>101.6678</v>
      </c>
      <c r="BJ16" s="309">
        <v>122.91070000000001</v>
      </c>
      <c r="BK16" s="309">
        <v>136.94649999999999</v>
      </c>
      <c r="BL16" s="309">
        <v>123.92829999999999</v>
      </c>
      <c r="BM16" s="309">
        <v>112.4485</v>
      </c>
      <c r="BN16" s="309">
        <v>96.358850000000004</v>
      </c>
      <c r="BO16" s="309">
        <v>103.1358</v>
      </c>
      <c r="BP16" s="309">
        <v>130.0351</v>
      </c>
      <c r="BQ16" s="309">
        <v>159.39949999999999</v>
      </c>
      <c r="BR16" s="309">
        <v>156.64769999999999</v>
      </c>
      <c r="BS16" s="309">
        <v>131.50229999999999</v>
      </c>
      <c r="BT16" s="309">
        <v>107.15300000000001</v>
      </c>
      <c r="BU16" s="309">
        <v>103.0729</v>
      </c>
      <c r="BV16" s="309">
        <v>125.14230000000001</v>
      </c>
    </row>
    <row r="17" spans="1:74" ht="11.1" customHeight="1" x14ac:dyDescent="0.2">
      <c r="A17" s="501" t="s">
        <v>1162</v>
      </c>
      <c r="B17" s="130" t="s">
        <v>387</v>
      </c>
      <c r="C17" s="266">
        <v>114.92525915</v>
      </c>
      <c r="D17" s="266">
        <v>102.68544876999999</v>
      </c>
      <c r="E17" s="266">
        <v>108.10834278</v>
      </c>
      <c r="F17" s="266">
        <v>103.33147963</v>
      </c>
      <c r="G17" s="266">
        <v>113.17548257999999</v>
      </c>
      <c r="H17" s="266">
        <v>122.01117547</v>
      </c>
      <c r="I17" s="266">
        <v>131.52157206000001</v>
      </c>
      <c r="J17" s="266">
        <v>134.84807015999999</v>
      </c>
      <c r="K17" s="266">
        <v>122.03347847000001</v>
      </c>
      <c r="L17" s="266">
        <v>116.13334136</v>
      </c>
      <c r="M17" s="266">
        <v>104.98311214</v>
      </c>
      <c r="N17" s="266">
        <v>107.99808272</v>
      </c>
      <c r="O17" s="266">
        <v>112.0123883</v>
      </c>
      <c r="P17" s="266">
        <v>102.07087865</v>
      </c>
      <c r="Q17" s="266">
        <v>107.46819988</v>
      </c>
      <c r="R17" s="266">
        <v>102.44593962</v>
      </c>
      <c r="S17" s="266">
        <v>111.20095272</v>
      </c>
      <c r="T17" s="266">
        <v>115.74502704</v>
      </c>
      <c r="U17" s="266">
        <v>130.95145260999999</v>
      </c>
      <c r="V17" s="266">
        <v>130.77617383</v>
      </c>
      <c r="W17" s="266">
        <v>122.05915072000001</v>
      </c>
      <c r="X17" s="266">
        <v>115.30490274</v>
      </c>
      <c r="Y17" s="266">
        <v>102.84001359</v>
      </c>
      <c r="Z17" s="266">
        <v>108.00147573</v>
      </c>
      <c r="AA17" s="266">
        <v>109.81219557999999</v>
      </c>
      <c r="AB17" s="266">
        <v>103.01476878</v>
      </c>
      <c r="AC17" s="266">
        <v>104.10984329999999</v>
      </c>
      <c r="AD17" s="266">
        <v>91.405772409999997</v>
      </c>
      <c r="AE17" s="266">
        <v>94.299162929999994</v>
      </c>
      <c r="AF17" s="266">
        <v>109.59271993</v>
      </c>
      <c r="AG17" s="266">
        <v>127.10748119</v>
      </c>
      <c r="AH17" s="266">
        <v>123.0568842</v>
      </c>
      <c r="AI17" s="266">
        <v>113.21974254</v>
      </c>
      <c r="AJ17" s="266">
        <v>108.46818857</v>
      </c>
      <c r="AK17" s="266">
        <v>97.896620040000002</v>
      </c>
      <c r="AL17" s="266">
        <v>105.45620390000001</v>
      </c>
      <c r="AM17" s="266">
        <v>104.13520395</v>
      </c>
      <c r="AN17" s="266">
        <v>98.028176729999998</v>
      </c>
      <c r="AO17" s="266">
        <v>102.11220827</v>
      </c>
      <c r="AP17" s="266">
        <v>98.199877420000007</v>
      </c>
      <c r="AQ17" s="266">
        <v>104.40325299</v>
      </c>
      <c r="AR17" s="266">
        <v>118.87871695</v>
      </c>
      <c r="AS17" s="266">
        <v>127.40383589</v>
      </c>
      <c r="AT17" s="266">
        <v>130.99808354000001</v>
      </c>
      <c r="AU17" s="266">
        <v>118.79316871</v>
      </c>
      <c r="AV17" s="266">
        <v>112.16077095</v>
      </c>
      <c r="AW17" s="266">
        <v>103.31097538</v>
      </c>
      <c r="AX17" s="266">
        <v>106.35729962000001</v>
      </c>
      <c r="AY17" s="266">
        <v>113.5739201</v>
      </c>
      <c r="AZ17" s="266">
        <v>99.978726879000007</v>
      </c>
      <c r="BA17" s="309">
        <v>105.35720000000001</v>
      </c>
      <c r="BB17" s="309">
        <v>101.1627</v>
      </c>
      <c r="BC17" s="309">
        <v>108.26</v>
      </c>
      <c r="BD17" s="309">
        <v>120.842</v>
      </c>
      <c r="BE17" s="309">
        <v>130.73519999999999</v>
      </c>
      <c r="BF17" s="309">
        <v>131.8186</v>
      </c>
      <c r="BG17" s="309">
        <v>119.7878</v>
      </c>
      <c r="BH17" s="309">
        <v>113.6093</v>
      </c>
      <c r="BI17" s="309">
        <v>104.5724</v>
      </c>
      <c r="BJ17" s="309">
        <v>107.20659999999999</v>
      </c>
      <c r="BK17" s="309">
        <v>114.09220000000001</v>
      </c>
      <c r="BL17" s="309">
        <v>100.69929999999999</v>
      </c>
      <c r="BM17" s="309">
        <v>106.2475</v>
      </c>
      <c r="BN17" s="309">
        <v>101.8357</v>
      </c>
      <c r="BO17" s="309">
        <v>108.6442</v>
      </c>
      <c r="BP17" s="309">
        <v>121.3511</v>
      </c>
      <c r="BQ17" s="309">
        <v>131.23490000000001</v>
      </c>
      <c r="BR17" s="309">
        <v>132.19329999999999</v>
      </c>
      <c r="BS17" s="309">
        <v>120.03830000000001</v>
      </c>
      <c r="BT17" s="309">
        <v>113.77679999999999</v>
      </c>
      <c r="BU17" s="309">
        <v>104.699</v>
      </c>
      <c r="BV17" s="309">
        <v>107.32640000000001</v>
      </c>
    </row>
    <row r="18" spans="1:74" ht="11.1" customHeight="1" x14ac:dyDescent="0.2">
      <c r="A18" s="501" t="s">
        <v>1173</v>
      </c>
      <c r="B18" s="130" t="s">
        <v>386</v>
      </c>
      <c r="C18" s="266">
        <v>79.889791200000005</v>
      </c>
      <c r="D18" s="266">
        <v>75.661188859999996</v>
      </c>
      <c r="E18" s="266">
        <v>81.052926760000005</v>
      </c>
      <c r="F18" s="266">
        <v>79.083418890000004</v>
      </c>
      <c r="G18" s="266">
        <v>85.637647099999995</v>
      </c>
      <c r="H18" s="266">
        <v>85.536241020000006</v>
      </c>
      <c r="I18" s="266">
        <v>89.301356670000004</v>
      </c>
      <c r="J18" s="266">
        <v>92.105751400000003</v>
      </c>
      <c r="K18" s="266">
        <v>85.678994119999999</v>
      </c>
      <c r="L18" s="266">
        <v>85.300743479999994</v>
      </c>
      <c r="M18" s="266">
        <v>81.118357430000003</v>
      </c>
      <c r="N18" s="266">
        <v>80.306136300000006</v>
      </c>
      <c r="O18" s="266">
        <v>82.609756970000007</v>
      </c>
      <c r="P18" s="266">
        <v>76.447262789999996</v>
      </c>
      <c r="Q18" s="266">
        <v>81.092831009999998</v>
      </c>
      <c r="R18" s="266">
        <v>80.459758440000002</v>
      </c>
      <c r="S18" s="266">
        <v>84.661293049999998</v>
      </c>
      <c r="T18" s="266">
        <v>84.991994640000001</v>
      </c>
      <c r="U18" s="266">
        <v>90.752186690000002</v>
      </c>
      <c r="V18" s="266">
        <v>91.061842179999999</v>
      </c>
      <c r="W18" s="266">
        <v>86.160376979999995</v>
      </c>
      <c r="X18" s="266">
        <v>84.396137409999994</v>
      </c>
      <c r="Y18" s="266">
        <v>79.624664109999998</v>
      </c>
      <c r="Z18" s="266">
        <v>80.094745140000001</v>
      </c>
      <c r="AA18" s="266">
        <v>80.608512529999999</v>
      </c>
      <c r="AB18" s="266">
        <v>78.902731709999998</v>
      </c>
      <c r="AC18" s="266">
        <v>80.930615950000004</v>
      </c>
      <c r="AD18" s="266">
        <v>72.791102109999997</v>
      </c>
      <c r="AE18" s="266">
        <v>74.273010369999994</v>
      </c>
      <c r="AF18" s="266">
        <v>78.444678800000005</v>
      </c>
      <c r="AG18" s="266">
        <v>84.758379599999998</v>
      </c>
      <c r="AH18" s="266">
        <v>86.366130150000004</v>
      </c>
      <c r="AI18" s="266">
        <v>80.976889589999999</v>
      </c>
      <c r="AJ18" s="266">
        <v>82.371380549999998</v>
      </c>
      <c r="AK18" s="266">
        <v>79.166796180000006</v>
      </c>
      <c r="AL18" s="266">
        <v>79.49180088</v>
      </c>
      <c r="AM18" s="266">
        <v>79.104377450000001</v>
      </c>
      <c r="AN18" s="266">
        <v>73.137737509999994</v>
      </c>
      <c r="AO18" s="266">
        <v>76.293216650000005</v>
      </c>
      <c r="AP18" s="266">
        <v>78.736037539999998</v>
      </c>
      <c r="AQ18" s="266">
        <v>82.650548290000003</v>
      </c>
      <c r="AR18" s="266">
        <v>85.300746709999999</v>
      </c>
      <c r="AS18" s="266">
        <v>89.391030169999993</v>
      </c>
      <c r="AT18" s="266">
        <v>90.176208619999997</v>
      </c>
      <c r="AU18" s="266">
        <v>84.825103080000005</v>
      </c>
      <c r="AV18" s="266">
        <v>84.035941559999998</v>
      </c>
      <c r="AW18" s="266">
        <v>81.528277970000005</v>
      </c>
      <c r="AX18" s="266">
        <v>81.618125280000001</v>
      </c>
      <c r="AY18" s="266">
        <v>84.275389253</v>
      </c>
      <c r="AZ18" s="266">
        <v>79.574137824000005</v>
      </c>
      <c r="BA18" s="309">
        <v>79.95917</v>
      </c>
      <c r="BB18" s="309">
        <v>81.563410000000005</v>
      </c>
      <c r="BC18" s="309">
        <v>84.991500000000002</v>
      </c>
      <c r="BD18" s="309">
        <v>87.531319999999994</v>
      </c>
      <c r="BE18" s="309">
        <v>91.270870000000002</v>
      </c>
      <c r="BF18" s="309">
        <v>92.421229999999994</v>
      </c>
      <c r="BG18" s="309">
        <v>87.549639999999997</v>
      </c>
      <c r="BH18" s="309">
        <v>85.706580000000002</v>
      </c>
      <c r="BI18" s="309">
        <v>82.90849</v>
      </c>
      <c r="BJ18" s="309">
        <v>83.115290000000002</v>
      </c>
      <c r="BK18" s="309">
        <v>85.706130000000002</v>
      </c>
      <c r="BL18" s="309">
        <v>80.860659999999996</v>
      </c>
      <c r="BM18" s="309">
        <v>81.163600000000002</v>
      </c>
      <c r="BN18" s="309">
        <v>83.003</v>
      </c>
      <c r="BO18" s="309">
        <v>86.474029999999999</v>
      </c>
      <c r="BP18" s="309">
        <v>89.060929999999999</v>
      </c>
      <c r="BQ18" s="309">
        <v>92.845039999999997</v>
      </c>
      <c r="BR18" s="309">
        <v>93.964569999999995</v>
      </c>
      <c r="BS18" s="309">
        <v>88.996880000000004</v>
      </c>
      <c r="BT18" s="309">
        <v>87.137020000000007</v>
      </c>
      <c r="BU18" s="309">
        <v>84.262810000000002</v>
      </c>
      <c r="BV18" s="309">
        <v>84.502669999999995</v>
      </c>
    </row>
    <row r="19" spans="1:74" ht="11.1" customHeight="1" x14ac:dyDescent="0.2">
      <c r="A19" s="501" t="s">
        <v>1388</v>
      </c>
      <c r="B19" s="130" t="s">
        <v>804</v>
      </c>
      <c r="C19" s="266">
        <v>0.74525399999999997</v>
      </c>
      <c r="D19" s="266">
        <v>0.63436700000000001</v>
      </c>
      <c r="E19" s="266">
        <v>0.61960499999999996</v>
      </c>
      <c r="F19" s="266">
        <v>0.59947300000000003</v>
      </c>
      <c r="G19" s="266">
        <v>0.58688099999999999</v>
      </c>
      <c r="H19" s="266">
        <v>0.622672</v>
      </c>
      <c r="I19" s="266">
        <v>0.63444999999999996</v>
      </c>
      <c r="J19" s="266">
        <v>0.680315</v>
      </c>
      <c r="K19" s="266">
        <v>0.64028399999999996</v>
      </c>
      <c r="L19" s="266">
        <v>0.63074799999999998</v>
      </c>
      <c r="M19" s="266">
        <v>0.61567400000000005</v>
      </c>
      <c r="N19" s="266">
        <v>0.65508699999999997</v>
      </c>
      <c r="O19" s="266">
        <v>0.66955799999999999</v>
      </c>
      <c r="P19" s="266">
        <v>0.67154899999999995</v>
      </c>
      <c r="Q19" s="266">
        <v>0.68624700000000005</v>
      </c>
      <c r="R19" s="266">
        <v>0.610317</v>
      </c>
      <c r="S19" s="266">
        <v>0.60841999999999996</v>
      </c>
      <c r="T19" s="266">
        <v>0.60841500000000004</v>
      </c>
      <c r="U19" s="266">
        <v>0.642293</v>
      </c>
      <c r="V19" s="266">
        <v>0.65301399999999998</v>
      </c>
      <c r="W19" s="266">
        <v>0.67654800000000004</v>
      </c>
      <c r="X19" s="266">
        <v>0.54295899999999997</v>
      </c>
      <c r="Y19" s="266">
        <v>0.61444200000000004</v>
      </c>
      <c r="Z19" s="266">
        <v>0.64839599999999997</v>
      </c>
      <c r="AA19" s="266">
        <v>0.66986900000000005</v>
      </c>
      <c r="AB19" s="266">
        <v>0.61902500000000005</v>
      </c>
      <c r="AC19" s="266">
        <v>0.59837700000000005</v>
      </c>
      <c r="AD19" s="266">
        <v>0.44448399999999999</v>
      </c>
      <c r="AE19" s="266">
        <v>0.45396500000000001</v>
      </c>
      <c r="AF19" s="266">
        <v>0.48027199999999998</v>
      </c>
      <c r="AG19" s="266">
        <v>0.55603800000000003</v>
      </c>
      <c r="AH19" s="266">
        <v>0.52234199999999997</v>
      </c>
      <c r="AI19" s="266">
        <v>0.53398599999999996</v>
      </c>
      <c r="AJ19" s="266">
        <v>0.52307300000000001</v>
      </c>
      <c r="AK19" s="266">
        <v>0.52485000000000004</v>
      </c>
      <c r="AL19" s="266">
        <v>0.62154100000000001</v>
      </c>
      <c r="AM19" s="266">
        <v>0.56866989999999995</v>
      </c>
      <c r="AN19" s="266">
        <v>0.55244599000000005</v>
      </c>
      <c r="AO19" s="266">
        <v>0.54631602999999995</v>
      </c>
      <c r="AP19" s="266">
        <v>0.50952143999999999</v>
      </c>
      <c r="AQ19" s="266">
        <v>0.48885941999999999</v>
      </c>
      <c r="AR19" s="266">
        <v>0.51867494999999997</v>
      </c>
      <c r="AS19" s="266">
        <v>0.55853489000000001</v>
      </c>
      <c r="AT19" s="266">
        <v>0.57322642999999995</v>
      </c>
      <c r="AU19" s="266">
        <v>0.53116474999999996</v>
      </c>
      <c r="AV19" s="266">
        <v>0.53244290999999999</v>
      </c>
      <c r="AW19" s="266">
        <v>0.49058426999999999</v>
      </c>
      <c r="AX19" s="266">
        <v>0.52117606999999999</v>
      </c>
      <c r="AY19" s="266">
        <v>0.59303026615999999</v>
      </c>
      <c r="AZ19" s="266">
        <v>0.55635868828000001</v>
      </c>
      <c r="BA19" s="309">
        <v>0.53717239999999999</v>
      </c>
      <c r="BB19" s="309">
        <v>0.50788429999999996</v>
      </c>
      <c r="BC19" s="309">
        <v>0.4977356</v>
      </c>
      <c r="BD19" s="309">
        <v>0.51948000000000005</v>
      </c>
      <c r="BE19" s="309">
        <v>0.53675150000000005</v>
      </c>
      <c r="BF19" s="309">
        <v>0.53033439999999998</v>
      </c>
      <c r="BG19" s="309">
        <v>0.52218960000000003</v>
      </c>
      <c r="BH19" s="309">
        <v>0.50620469999999995</v>
      </c>
      <c r="BI19" s="309">
        <v>0.49747989999999997</v>
      </c>
      <c r="BJ19" s="309">
        <v>0.54461720000000002</v>
      </c>
      <c r="BK19" s="309">
        <v>0.56563629999999998</v>
      </c>
      <c r="BL19" s="309">
        <v>0.55253949999999996</v>
      </c>
      <c r="BM19" s="309">
        <v>0.53309479999999998</v>
      </c>
      <c r="BN19" s="309">
        <v>0.50359679999999996</v>
      </c>
      <c r="BO19" s="309">
        <v>0.49392520000000001</v>
      </c>
      <c r="BP19" s="309">
        <v>0.51612709999999995</v>
      </c>
      <c r="BQ19" s="309">
        <v>0.5336417</v>
      </c>
      <c r="BR19" s="309">
        <v>0.52744919999999995</v>
      </c>
      <c r="BS19" s="309">
        <v>0.51953490000000002</v>
      </c>
      <c r="BT19" s="309">
        <v>0.50336550000000002</v>
      </c>
      <c r="BU19" s="309">
        <v>0.49481269999999999</v>
      </c>
      <c r="BV19" s="309">
        <v>0.54197249999999997</v>
      </c>
    </row>
    <row r="20" spans="1:74" ht="11.1" customHeight="1" x14ac:dyDescent="0.2">
      <c r="A20" s="104" t="s">
        <v>1116</v>
      </c>
      <c r="B20" s="130" t="s">
        <v>346</v>
      </c>
      <c r="C20" s="266">
        <v>12.386487410000001</v>
      </c>
      <c r="D20" s="266">
        <v>11.01975644</v>
      </c>
      <c r="E20" s="266">
        <v>11.50461088</v>
      </c>
      <c r="F20" s="266">
        <v>11.00726826</v>
      </c>
      <c r="G20" s="266">
        <v>11.722722199</v>
      </c>
      <c r="H20" s="266">
        <v>12.0098907</v>
      </c>
      <c r="I20" s="266">
        <v>12.97500443</v>
      </c>
      <c r="J20" s="266">
        <v>13.05967411</v>
      </c>
      <c r="K20" s="266">
        <v>11.9909214</v>
      </c>
      <c r="L20" s="266">
        <v>11.847855558999999</v>
      </c>
      <c r="M20" s="266">
        <v>11.95929291</v>
      </c>
      <c r="N20" s="266">
        <v>12.420247959999999</v>
      </c>
      <c r="O20" s="266">
        <v>12.527972030000001</v>
      </c>
      <c r="P20" s="266">
        <v>10.943750720000001</v>
      </c>
      <c r="Q20" s="266">
        <v>11.721252829999999</v>
      </c>
      <c r="R20" s="266">
        <v>10.91048043</v>
      </c>
      <c r="S20" s="266">
        <v>11.415149034000001</v>
      </c>
      <c r="T20" s="266">
        <v>11.727767399999999</v>
      </c>
      <c r="U20" s="266">
        <v>12.797592359999999</v>
      </c>
      <c r="V20" s="266">
        <v>12.82815774</v>
      </c>
      <c r="W20" s="266">
        <v>12.032025300000001</v>
      </c>
      <c r="X20" s="266">
        <v>11.792935866000001</v>
      </c>
      <c r="Y20" s="266">
        <v>12.007711860000001</v>
      </c>
      <c r="Z20" s="266">
        <v>12.565542852</v>
      </c>
      <c r="AA20" s="266">
        <v>12.711690430000001</v>
      </c>
      <c r="AB20" s="266">
        <v>11.764298630000001</v>
      </c>
      <c r="AC20" s="266">
        <v>11.857513888</v>
      </c>
      <c r="AD20" s="266">
        <v>10.73165172</v>
      </c>
      <c r="AE20" s="266">
        <v>10.918802113</v>
      </c>
      <c r="AF20" s="266">
        <v>11.2989912</v>
      </c>
      <c r="AG20" s="266">
        <v>12.046366259999999</v>
      </c>
      <c r="AH20" s="266">
        <v>12.09391716</v>
      </c>
      <c r="AI20" s="266">
        <v>11.126721</v>
      </c>
      <c r="AJ20" s="266">
        <v>10.991311671</v>
      </c>
      <c r="AK20" s="266">
        <v>10.97860575</v>
      </c>
      <c r="AL20" s="266">
        <v>12.169821280000001</v>
      </c>
      <c r="AM20" s="266">
        <v>12.321101780999999</v>
      </c>
      <c r="AN20" s="266">
        <v>9.9491701007</v>
      </c>
      <c r="AO20" s="266">
        <v>10.684886736999999</v>
      </c>
      <c r="AP20" s="266">
        <v>10.325816647</v>
      </c>
      <c r="AQ20" s="266">
        <v>10.838687776</v>
      </c>
      <c r="AR20" s="266">
        <v>11.325762074</v>
      </c>
      <c r="AS20" s="266">
        <v>12.12718842</v>
      </c>
      <c r="AT20" s="266">
        <v>12.070610755000001</v>
      </c>
      <c r="AU20" s="266">
        <v>11.118497681999999</v>
      </c>
      <c r="AV20" s="266">
        <v>11.272143612000001</v>
      </c>
      <c r="AW20" s="266">
        <v>11.633851949</v>
      </c>
      <c r="AX20" s="266">
        <v>12.048312779</v>
      </c>
      <c r="AY20" s="266">
        <v>12.05306</v>
      </c>
      <c r="AZ20" s="266">
        <v>10.60529</v>
      </c>
      <c r="BA20" s="309">
        <v>11.301360000000001</v>
      </c>
      <c r="BB20" s="309">
        <v>10.69054</v>
      </c>
      <c r="BC20" s="309">
        <v>11.133889999999999</v>
      </c>
      <c r="BD20" s="309">
        <v>11.42309</v>
      </c>
      <c r="BE20" s="309">
        <v>12.28542</v>
      </c>
      <c r="BF20" s="309">
        <v>12.29547</v>
      </c>
      <c r="BG20" s="309">
        <v>11.477499999999999</v>
      </c>
      <c r="BH20" s="309">
        <v>11.16202</v>
      </c>
      <c r="BI20" s="309">
        <v>11.32253</v>
      </c>
      <c r="BJ20" s="309">
        <v>12.042389999999999</v>
      </c>
      <c r="BK20" s="309">
        <v>12.13083</v>
      </c>
      <c r="BL20" s="309">
        <v>10.66333</v>
      </c>
      <c r="BM20" s="309">
        <v>11.36402</v>
      </c>
      <c r="BN20" s="309">
        <v>10.767250000000001</v>
      </c>
      <c r="BO20" s="309">
        <v>11.221159999999999</v>
      </c>
      <c r="BP20" s="309">
        <v>11.50858</v>
      </c>
      <c r="BQ20" s="309">
        <v>12.385149999999999</v>
      </c>
      <c r="BR20" s="309">
        <v>12.39391</v>
      </c>
      <c r="BS20" s="309">
        <v>11.568569999999999</v>
      </c>
      <c r="BT20" s="309">
        <v>11.260479999999999</v>
      </c>
      <c r="BU20" s="309">
        <v>11.415559999999999</v>
      </c>
      <c r="BV20" s="309">
        <v>12.13809</v>
      </c>
    </row>
    <row r="21" spans="1:74" ht="11.1" customHeight="1" x14ac:dyDescent="0.2">
      <c r="A21" s="107" t="s">
        <v>1117</v>
      </c>
      <c r="B21" s="198" t="s">
        <v>454</v>
      </c>
      <c r="C21" s="266">
        <v>356.86417467000001</v>
      </c>
      <c r="D21" s="266">
        <v>303.75204215999997</v>
      </c>
      <c r="E21" s="266">
        <v>308.50391519999999</v>
      </c>
      <c r="F21" s="266">
        <v>289.47525596999998</v>
      </c>
      <c r="G21" s="266">
        <v>314.97072972000001</v>
      </c>
      <c r="H21" s="266">
        <v>350.09287619999998</v>
      </c>
      <c r="I21" s="266">
        <v>387.99843163999998</v>
      </c>
      <c r="J21" s="266">
        <v>394.19030343999998</v>
      </c>
      <c r="K21" s="266">
        <v>349.25347019999998</v>
      </c>
      <c r="L21" s="266">
        <v>320.96144251999999</v>
      </c>
      <c r="M21" s="266">
        <v>302.46639269999997</v>
      </c>
      <c r="N21" s="266">
        <v>324.55995879</v>
      </c>
      <c r="O21" s="266">
        <v>341.13722304999999</v>
      </c>
      <c r="P21" s="266">
        <v>306.74144396000003</v>
      </c>
      <c r="Q21" s="266">
        <v>313.57394598000002</v>
      </c>
      <c r="R21" s="266">
        <v>284.81031810000002</v>
      </c>
      <c r="S21" s="266">
        <v>308.21688520999999</v>
      </c>
      <c r="T21" s="266">
        <v>333.1893723</v>
      </c>
      <c r="U21" s="266">
        <v>388.89241305000002</v>
      </c>
      <c r="V21" s="266">
        <v>385.40224488000001</v>
      </c>
      <c r="W21" s="266">
        <v>352.49482649999999</v>
      </c>
      <c r="X21" s="266">
        <v>320.03414137999999</v>
      </c>
      <c r="Y21" s="266">
        <v>297.53975334</v>
      </c>
      <c r="Z21" s="266">
        <v>322.38823364000001</v>
      </c>
      <c r="AA21" s="266">
        <v>328.24448022000001</v>
      </c>
      <c r="AB21" s="266">
        <v>306.42370340000002</v>
      </c>
      <c r="AC21" s="266">
        <v>301.75129420000002</v>
      </c>
      <c r="AD21" s="266">
        <v>273.13221350999999</v>
      </c>
      <c r="AE21" s="266">
        <v>285.62588333000002</v>
      </c>
      <c r="AF21" s="266">
        <v>331.35471510000002</v>
      </c>
      <c r="AG21" s="266">
        <v>391.57640730999998</v>
      </c>
      <c r="AH21" s="266">
        <v>380.97842119000001</v>
      </c>
      <c r="AI21" s="266">
        <v>333.68123430000003</v>
      </c>
      <c r="AJ21" s="266">
        <v>307.86788922</v>
      </c>
      <c r="AK21" s="266">
        <v>288.22780670999998</v>
      </c>
      <c r="AL21" s="266">
        <v>327.50012341000001</v>
      </c>
      <c r="AM21" s="266">
        <v>333.25674309999999</v>
      </c>
      <c r="AN21" s="266">
        <v>308.63745064</v>
      </c>
      <c r="AO21" s="266">
        <v>304.06302151</v>
      </c>
      <c r="AP21" s="266">
        <v>281.9483697</v>
      </c>
      <c r="AQ21" s="266">
        <v>299.87966379</v>
      </c>
      <c r="AR21" s="266">
        <v>348.85750094999997</v>
      </c>
      <c r="AS21" s="266">
        <v>384.80571193999998</v>
      </c>
      <c r="AT21" s="266">
        <v>392.46945085999999</v>
      </c>
      <c r="AU21" s="266">
        <v>347.13179722000001</v>
      </c>
      <c r="AV21" s="266">
        <v>312.58210142000001</v>
      </c>
      <c r="AW21" s="266">
        <v>297.99383984999997</v>
      </c>
      <c r="AX21" s="266">
        <v>318.6295447</v>
      </c>
      <c r="AY21" s="266">
        <v>350.30930000000001</v>
      </c>
      <c r="AZ21" s="266">
        <v>311.95069999999998</v>
      </c>
      <c r="BA21" s="309">
        <v>307.70190000000002</v>
      </c>
      <c r="BB21" s="309">
        <v>288.36829999999998</v>
      </c>
      <c r="BC21" s="309">
        <v>306.4973</v>
      </c>
      <c r="BD21" s="309">
        <v>349.37209999999999</v>
      </c>
      <c r="BE21" s="309">
        <v>392.45420000000001</v>
      </c>
      <c r="BF21" s="309">
        <v>392.00760000000002</v>
      </c>
      <c r="BG21" s="309">
        <v>349.46730000000002</v>
      </c>
      <c r="BH21" s="309">
        <v>316.58449999999999</v>
      </c>
      <c r="BI21" s="309">
        <v>300.96870000000001</v>
      </c>
      <c r="BJ21" s="309">
        <v>325.81959999999998</v>
      </c>
      <c r="BK21" s="309">
        <v>349.44130000000001</v>
      </c>
      <c r="BL21" s="309">
        <v>316.70409999999998</v>
      </c>
      <c r="BM21" s="309">
        <v>311.75670000000002</v>
      </c>
      <c r="BN21" s="309">
        <v>292.46839999999997</v>
      </c>
      <c r="BO21" s="309">
        <v>309.96910000000003</v>
      </c>
      <c r="BP21" s="309">
        <v>352.47190000000001</v>
      </c>
      <c r="BQ21" s="309">
        <v>396.39819999999997</v>
      </c>
      <c r="BR21" s="309">
        <v>395.7269</v>
      </c>
      <c r="BS21" s="309">
        <v>352.62549999999999</v>
      </c>
      <c r="BT21" s="309">
        <v>319.8306</v>
      </c>
      <c r="BU21" s="309">
        <v>303.94510000000002</v>
      </c>
      <c r="BV21" s="309">
        <v>329.65140000000002</v>
      </c>
    </row>
    <row r="22" spans="1:74" ht="11.1" customHeight="1" x14ac:dyDescent="0.2">
      <c r="A22" s="107"/>
      <c r="B22" s="108" t="s">
        <v>180</v>
      </c>
      <c r="C22" s="208"/>
      <c r="D22" s="208"/>
      <c r="E22" s="208"/>
      <c r="F22" s="208"/>
      <c r="G22" s="208"/>
      <c r="H22" s="208"/>
      <c r="I22" s="208"/>
      <c r="J22" s="208"/>
      <c r="K22" s="208"/>
      <c r="L22" s="208"/>
      <c r="M22" s="208"/>
      <c r="N22" s="208"/>
      <c r="O22" s="208"/>
      <c r="P22" s="208"/>
      <c r="Q22" s="208"/>
      <c r="R22" s="208"/>
      <c r="S22" s="208"/>
      <c r="T22" s="208"/>
      <c r="U22" s="208"/>
      <c r="V22" s="208"/>
      <c r="W22" s="208"/>
      <c r="X22" s="208"/>
      <c r="Y22" s="208"/>
      <c r="Z22" s="208"/>
      <c r="AA22" s="208"/>
      <c r="AB22" s="208"/>
      <c r="AC22" s="208"/>
      <c r="AD22" s="208"/>
      <c r="AE22" s="208"/>
      <c r="AF22" s="208"/>
      <c r="AG22" s="208"/>
      <c r="AH22" s="208"/>
      <c r="AI22" s="208"/>
      <c r="AJ22" s="208"/>
      <c r="AK22" s="208"/>
      <c r="AL22" s="208"/>
      <c r="AM22" s="208"/>
      <c r="AN22" s="208"/>
      <c r="AO22" s="208"/>
      <c r="AP22" s="208"/>
      <c r="AQ22" s="208"/>
      <c r="AR22" s="208"/>
      <c r="AS22" s="208"/>
      <c r="AT22" s="208"/>
      <c r="AU22" s="208"/>
      <c r="AV22" s="208"/>
      <c r="AW22" s="208"/>
      <c r="AX22" s="208"/>
      <c r="AY22" s="208"/>
      <c r="AZ22" s="208"/>
      <c r="BA22" s="324"/>
      <c r="BB22" s="324"/>
      <c r="BC22" s="324"/>
      <c r="BD22" s="324"/>
      <c r="BE22" s="324"/>
      <c r="BF22" s="324"/>
      <c r="BG22" s="324"/>
      <c r="BH22" s="324"/>
      <c r="BI22" s="324"/>
      <c r="BJ22" s="324"/>
      <c r="BK22" s="324"/>
      <c r="BL22" s="324"/>
      <c r="BM22" s="324"/>
      <c r="BN22" s="324"/>
      <c r="BO22" s="324"/>
      <c r="BP22" s="324"/>
      <c r="BQ22" s="324"/>
      <c r="BR22" s="324"/>
      <c r="BS22" s="324"/>
      <c r="BT22" s="324"/>
      <c r="BU22" s="324"/>
      <c r="BV22" s="324"/>
    </row>
    <row r="23" spans="1:74" ht="11.1" customHeight="1" x14ac:dyDescent="0.2">
      <c r="A23" s="107" t="s">
        <v>181</v>
      </c>
      <c r="B23" s="198" t="s">
        <v>182</v>
      </c>
      <c r="C23" s="266">
        <v>1112.2092026</v>
      </c>
      <c r="D23" s="266">
        <v>849.56650062999995</v>
      </c>
      <c r="E23" s="266">
        <v>800.77505136000002</v>
      </c>
      <c r="F23" s="266">
        <v>712.90797096999995</v>
      </c>
      <c r="G23" s="266">
        <v>775.60253367999996</v>
      </c>
      <c r="H23" s="266">
        <v>970.27169257000003</v>
      </c>
      <c r="I23" s="266">
        <v>1146.9283837</v>
      </c>
      <c r="J23" s="266">
        <v>1146.4088956999999</v>
      </c>
      <c r="K23" s="266">
        <v>962.77985808000005</v>
      </c>
      <c r="L23" s="266">
        <v>799.50778799</v>
      </c>
      <c r="M23" s="266">
        <v>775.16903573000002</v>
      </c>
      <c r="N23" s="266">
        <v>919.98915882999995</v>
      </c>
      <c r="O23" s="266">
        <v>985.71481497000002</v>
      </c>
      <c r="P23" s="266">
        <v>862.16882435000002</v>
      </c>
      <c r="Q23" s="266">
        <v>832.57474882999998</v>
      </c>
      <c r="R23" s="266">
        <v>668.27414755999996</v>
      </c>
      <c r="S23" s="266">
        <v>741.82148754000002</v>
      </c>
      <c r="T23" s="266">
        <v>888.10729015000004</v>
      </c>
      <c r="U23" s="266">
        <v>1136.7787476999999</v>
      </c>
      <c r="V23" s="266">
        <v>1109.6745424999999</v>
      </c>
      <c r="W23" s="266">
        <v>972.76968756999997</v>
      </c>
      <c r="X23" s="266">
        <v>798.50288254999998</v>
      </c>
      <c r="Y23" s="266">
        <v>757.50989282</v>
      </c>
      <c r="Z23" s="266">
        <v>895.21937460000004</v>
      </c>
      <c r="AA23" s="266">
        <v>910.45061120000003</v>
      </c>
      <c r="AB23" s="266">
        <v>820.31928930000004</v>
      </c>
      <c r="AC23" s="266">
        <v>762.75546149000002</v>
      </c>
      <c r="AD23" s="266">
        <v>715.23099123999998</v>
      </c>
      <c r="AE23" s="266">
        <v>773.18843986000002</v>
      </c>
      <c r="AF23" s="266">
        <v>962.36556142999996</v>
      </c>
      <c r="AG23" s="266">
        <v>1222.6053204</v>
      </c>
      <c r="AH23" s="266">
        <v>1162.8388981999999</v>
      </c>
      <c r="AI23" s="266">
        <v>935.19184877999999</v>
      </c>
      <c r="AJ23" s="266">
        <v>771.96657465999999</v>
      </c>
      <c r="AK23" s="266">
        <v>729.14455327999997</v>
      </c>
      <c r="AL23" s="266">
        <v>949.36244267999996</v>
      </c>
      <c r="AM23" s="266">
        <v>993.99474035000003</v>
      </c>
      <c r="AN23" s="266">
        <v>920.36633186999995</v>
      </c>
      <c r="AO23" s="266">
        <v>829.44212377999997</v>
      </c>
      <c r="AP23" s="266">
        <v>682.66127277999999</v>
      </c>
      <c r="AQ23" s="266">
        <v>735.73041491000004</v>
      </c>
      <c r="AR23" s="266">
        <v>962.87036441999999</v>
      </c>
      <c r="AS23" s="266">
        <v>1125.9045682999999</v>
      </c>
      <c r="AT23" s="266">
        <v>1150.0151728000001</v>
      </c>
      <c r="AU23" s="266">
        <v>955.84103390999996</v>
      </c>
      <c r="AV23" s="266">
        <v>758.07442630000003</v>
      </c>
      <c r="AW23" s="266">
        <v>732.33682908000003</v>
      </c>
      <c r="AX23" s="266">
        <v>855.95957200999999</v>
      </c>
      <c r="AY23" s="266">
        <v>1002.2432739</v>
      </c>
      <c r="AZ23" s="266">
        <v>869.07096136999996</v>
      </c>
      <c r="BA23" s="309">
        <v>792.44629999999995</v>
      </c>
      <c r="BB23" s="309">
        <v>677.01160000000004</v>
      </c>
      <c r="BC23" s="309">
        <v>728.41200000000003</v>
      </c>
      <c r="BD23" s="309">
        <v>925.12800000000004</v>
      </c>
      <c r="BE23" s="309">
        <v>1129.9269999999999</v>
      </c>
      <c r="BF23" s="309">
        <v>1110.6869999999999</v>
      </c>
      <c r="BG23" s="309">
        <v>932.82650000000001</v>
      </c>
      <c r="BH23" s="309">
        <v>756.98699999999997</v>
      </c>
      <c r="BI23" s="309">
        <v>728.79660000000001</v>
      </c>
      <c r="BJ23" s="309">
        <v>881.07439999999997</v>
      </c>
      <c r="BK23" s="309">
        <v>970.36680000000001</v>
      </c>
      <c r="BL23" s="309">
        <v>878.12300000000005</v>
      </c>
      <c r="BM23" s="309">
        <v>796.7799</v>
      </c>
      <c r="BN23" s="309">
        <v>682.77329999999995</v>
      </c>
      <c r="BO23" s="309">
        <v>730.79259999999999</v>
      </c>
      <c r="BP23" s="309">
        <v>921.39440000000002</v>
      </c>
      <c r="BQ23" s="309">
        <v>1129.463</v>
      </c>
      <c r="BR23" s="309">
        <v>1109.9639999999999</v>
      </c>
      <c r="BS23" s="309">
        <v>931.79049999999995</v>
      </c>
      <c r="BT23" s="309">
        <v>759.25779999999997</v>
      </c>
      <c r="BU23" s="309">
        <v>730.34699999999998</v>
      </c>
      <c r="BV23" s="309">
        <v>886.72490000000005</v>
      </c>
    </row>
    <row r="24" spans="1:74" ht="11.1" customHeight="1" x14ac:dyDescent="0.2">
      <c r="A24" s="107"/>
      <c r="B24" s="108"/>
      <c r="C24" s="229"/>
      <c r="D24" s="229"/>
      <c r="E24" s="229"/>
      <c r="F24" s="229"/>
      <c r="G24" s="229"/>
      <c r="H24" s="229"/>
      <c r="I24" s="229"/>
      <c r="J24" s="229"/>
      <c r="K24" s="229"/>
      <c r="L24" s="229"/>
      <c r="M24" s="229"/>
      <c r="N24" s="229"/>
      <c r="O24" s="229"/>
      <c r="P24" s="229"/>
      <c r="Q24" s="229"/>
      <c r="R24" s="229"/>
      <c r="S24" s="229"/>
      <c r="T24" s="229"/>
      <c r="U24" s="229"/>
      <c r="V24" s="229"/>
      <c r="W24" s="229"/>
      <c r="X24" s="229"/>
      <c r="Y24" s="229"/>
      <c r="Z24" s="229"/>
      <c r="AA24" s="229"/>
      <c r="AB24" s="229"/>
      <c r="AC24" s="229"/>
      <c r="AD24" s="229"/>
      <c r="AE24" s="229"/>
      <c r="AF24" s="229"/>
      <c r="AG24" s="229"/>
      <c r="AH24" s="229"/>
      <c r="AI24" s="229"/>
      <c r="AJ24" s="229"/>
      <c r="AK24" s="229"/>
      <c r="AL24" s="229"/>
      <c r="AM24" s="229"/>
      <c r="AN24" s="229"/>
      <c r="AO24" s="229"/>
      <c r="AP24" s="229"/>
      <c r="AQ24" s="229"/>
      <c r="AR24" s="229"/>
      <c r="AS24" s="229"/>
      <c r="AT24" s="229"/>
      <c r="AU24" s="229"/>
      <c r="AV24" s="229"/>
      <c r="AW24" s="229"/>
      <c r="AX24" s="229"/>
      <c r="AY24" s="229"/>
      <c r="AZ24" s="229"/>
      <c r="BA24" s="343"/>
      <c r="BB24" s="343"/>
      <c r="BC24" s="343"/>
      <c r="BD24" s="343"/>
      <c r="BE24" s="343"/>
      <c r="BF24" s="343"/>
      <c r="BG24" s="343"/>
      <c r="BH24" s="343"/>
      <c r="BI24" s="343"/>
      <c r="BJ24" s="343"/>
      <c r="BK24" s="343"/>
      <c r="BL24" s="343"/>
      <c r="BM24" s="343"/>
      <c r="BN24" s="343"/>
      <c r="BO24" s="343"/>
      <c r="BP24" s="343"/>
      <c r="BQ24" s="343"/>
      <c r="BR24" s="343"/>
      <c r="BS24" s="343"/>
      <c r="BT24" s="343"/>
      <c r="BU24" s="343"/>
      <c r="BV24" s="343"/>
    </row>
    <row r="25" spans="1:74" ht="11.1" customHeight="1" x14ac:dyDescent="0.2">
      <c r="A25" s="107"/>
      <c r="B25" s="109" t="s">
        <v>89</v>
      </c>
      <c r="C25" s="229"/>
      <c r="D25" s="229"/>
      <c r="E25" s="229"/>
      <c r="F25" s="229"/>
      <c r="G25" s="229"/>
      <c r="H25" s="229"/>
      <c r="I25" s="229"/>
      <c r="J25" s="229"/>
      <c r="K25" s="229"/>
      <c r="L25" s="229"/>
      <c r="M25" s="229"/>
      <c r="N25" s="229"/>
      <c r="O25" s="229"/>
      <c r="P25" s="229"/>
      <c r="Q25" s="229"/>
      <c r="R25" s="229"/>
      <c r="S25" s="229"/>
      <c r="T25" s="229"/>
      <c r="U25" s="229"/>
      <c r="V25" s="229"/>
      <c r="W25" s="229"/>
      <c r="X25" s="229"/>
      <c r="Y25" s="229"/>
      <c r="Z25" s="229"/>
      <c r="AA25" s="229"/>
      <c r="AB25" s="229"/>
      <c r="AC25" s="229"/>
      <c r="AD25" s="229"/>
      <c r="AE25" s="229"/>
      <c r="AF25" s="229"/>
      <c r="AG25" s="229"/>
      <c r="AH25" s="229"/>
      <c r="AI25" s="229"/>
      <c r="AJ25" s="229"/>
      <c r="AK25" s="229"/>
      <c r="AL25" s="229"/>
      <c r="AM25" s="229"/>
      <c r="AN25" s="229"/>
      <c r="AO25" s="229"/>
      <c r="AP25" s="229"/>
      <c r="AQ25" s="229"/>
      <c r="AR25" s="229"/>
      <c r="AS25" s="229"/>
      <c r="AT25" s="229"/>
      <c r="AU25" s="229"/>
      <c r="AV25" s="229"/>
      <c r="AW25" s="229"/>
      <c r="AX25" s="229"/>
      <c r="AY25" s="229"/>
      <c r="AZ25" s="229"/>
      <c r="BA25" s="343"/>
      <c r="BB25" s="343"/>
      <c r="BC25" s="343"/>
      <c r="BD25" s="343"/>
      <c r="BE25" s="343"/>
      <c r="BF25" s="343"/>
      <c r="BG25" s="343"/>
      <c r="BH25" s="343"/>
      <c r="BI25" s="343"/>
      <c r="BJ25" s="343"/>
      <c r="BK25" s="343"/>
      <c r="BL25" s="343"/>
      <c r="BM25" s="343"/>
      <c r="BN25" s="343"/>
      <c r="BO25" s="343"/>
      <c r="BP25" s="343"/>
      <c r="BQ25" s="343"/>
      <c r="BR25" s="343"/>
      <c r="BS25" s="343"/>
      <c r="BT25" s="343"/>
      <c r="BU25" s="343"/>
      <c r="BV25" s="343"/>
    </row>
    <row r="26" spans="1:74" ht="11.1" customHeight="1" x14ac:dyDescent="0.2">
      <c r="A26" s="107" t="s">
        <v>60</v>
      </c>
      <c r="B26" s="198" t="s">
        <v>78</v>
      </c>
      <c r="C26" s="250">
        <v>123.234514</v>
      </c>
      <c r="D26" s="250">
        <v>120.52585999999999</v>
      </c>
      <c r="E26" s="250">
        <v>126.007914</v>
      </c>
      <c r="F26" s="250">
        <v>128.57078799999999</v>
      </c>
      <c r="G26" s="250">
        <v>127.982</v>
      </c>
      <c r="H26" s="250">
        <v>121.04136200000001</v>
      </c>
      <c r="I26" s="250">
        <v>110.348409</v>
      </c>
      <c r="J26" s="250">
        <v>103.744169</v>
      </c>
      <c r="K26" s="250">
        <v>100.383973</v>
      </c>
      <c r="L26" s="250">
        <v>104.855065</v>
      </c>
      <c r="M26" s="250">
        <v>104.075187</v>
      </c>
      <c r="N26" s="250">
        <v>102.79285400000001</v>
      </c>
      <c r="O26" s="250">
        <v>99.144744000000003</v>
      </c>
      <c r="P26" s="250">
        <v>98.637321</v>
      </c>
      <c r="Q26" s="250">
        <v>96.932056000000003</v>
      </c>
      <c r="R26" s="250">
        <v>108.07230199999999</v>
      </c>
      <c r="S26" s="250">
        <v>115.700254</v>
      </c>
      <c r="T26" s="250">
        <v>116.860902</v>
      </c>
      <c r="U26" s="250">
        <v>110.661384</v>
      </c>
      <c r="V26" s="250">
        <v>110.268097</v>
      </c>
      <c r="W26" s="250">
        <v>110.614957</v>
      </c>
      <c r="X26" s="250">
        <v>118.56643200000001</v>
      </c>
      <c r="Y26" s="250">
        <v>122.357287</v>
      </c>
      <c r="Z26" s="250">
        <v>128.17629199999999</v>
      </c>
      <c r="AA26" s="250">
        <v>134.38400999999999</v>
      </c>
      <c r="AB26" s="250">
        <v>139.36110099999999</v>
      </c>
      <c r="AC26" s="250">
        <v>145.28303700000001</v>
      </c>
      <c r="AD26" s="250">
        <v>151.80708300000001</v>
      </c>
      <c r="AE26" s="250">
        <v>154.13032899999999</v>
      </c>
      <c r="AF26" s="250">
        <v>150.52528699999999</v>
      </c>
      <c r="AG26" s="250">
        <v>137.96951999999999</v>
      </c>
      <c r="AH26" s="250">
        <v>129.44430399999999</v>
      </c>
      <c r="AI26" s="250">
        <v>129.17302699999999</v>
      </c>
      <c r="AJ26" s="250">
        <v>133.54653999999999</v>
      </c>
      <c r="AK26" s="250">
        <v>136.30420899999999</v>
      </c>
      <c r="AL26" s="250">
        <v>133.32667799999999</v>
      </c>
      <c r="AM26" s="250">
        <v>125.539145</v>
      </c>
      <c r="AN26" s="250">
        <v>109.510749</v>
      </c>
      <c r="AO26" s="250">
        <v>111.494259</v>
      </c>
      <c r="AP26" s="250">
        <v>117.337118</v>
      </c>
      <c r="AQ26" s="250">
        <v>119.790902</v>
      </c>
      <c r="AR26" s="250">
        <v>110.85074899999999</v>
      </c>
      <c r="AS26" s="250">
        <v>97.319754000000003</v>
      </c>
      <c r="AT26" s="250">
        <v>84.425354999999996</v>
      </c>
      <c r="AU26" s="250">
        <v>80.412779</v>
      </c>
      <c r="AV26" s="250">
        <v>84.821433999999996</v>
      </c>
      <c r="AW26" s="250">
        <v>92.302060999999995</v>
      </c>
      <c r="AX26" s="250">
        <v>94.653745999999998</v>
      </c>
      <c r="AY26" s="250">
        <v>90.035730000000001</v>
      </c>
      <c r="AZ26" s="250">
        <v>84.832499999999996</v>
      </c>
      <c r="BA26" s="316">
        <v>90.88561</v>
      </c>
      <c r="BB26" s="316">
        <v>98.505949999999999</v>
      </c>
      <c r="BC26" s="316">
        <v>102.3026</v>
      </c>
      <c r="BD26" s="316">
        <v>99.605800000000002</v>
      </c>
      <c r="BE26" s="316">
        <v>87.146389999999997</v>
      </c>
      <c r="BF26" s="316">
        <v>79.536600000000007</v>
      </c>
      <c r="BG26" s="316">
        <v>76.223309999999998</v>
      </c>
      <c r="BH26" s="316">
        <v>80.219220000000007</v>
      </c>
      <c r="BI26" s="316">
        <v>82.319760000000002</v>
      </c>
      <c r="BJ26" s="316">
        <v>78.266810000000007</v>
      </c>
      <c r="BK26" s="316">
        <v>74.729680000000002</v>
      </c>
      <c r="BL26" s="316">
        <v>71.961740000000006</v>
      </c>
      <c r="BM26" s="316">
        <v>81.508930000000007</v>
      </c>
      <c r="BN26" s="316">
        <v>89.689419999999998</v>
      </c>
      <c r="BO26" s="316">
        <v>94.552160000000001</v>
      </c>
      <c r="BP26" s="316">
        <v>90.93074</v>
      </c>
      <c r="BQ26" s="316">
        <v>80.293679999999995</v>
      </c>
      <c r="BR26" s="316">
        <v>75.049509999999998</v>
      </c>
      <c r="BS26" s="316">
        <v>75.322940000000003</v>
      </c>
      <c r="BT26" s="316">
        <v>81.361289999999997</v>
      </c>
      <c r="BU26" s="316">
        <v>85.919060000000002</v>
      </c>
      <c r="BV26" s="316">
        <v>82.637860000000003</v>
      </c>
    </row>
    <row r="27" spans="1:74" ht="11.1" customHeight="1" x14ac:dyDescent="0.2">
      <c r="A27" s="107" t="s">
        <v>74</v>
      </c>
      <c r="B27" s="198" t="s">
        <v>76</v>
      </c>
      <c r="C27" s="250">
        <v>9.7631739999999994</v>
      </c>
      <c r="D27" s="250">
        <v>10.320309999999999</v>
      </c>
      <c r="E27" s="250">
        <v>10.285992</v>
      </c>
      <c r="F27" s="250">
        <v>10.193705</v>
      </c>
      <c r="G27" s="250">
        <v>10.127477000000001</v>
      </c>
      <c r="H27" s="250">
        <v>10.146236</v>
      </c>
      <c r="I27" s="250">
        <v>9.5829280000000008</v>
      </c>
      <c r="J27" s="250">
        <v>8.9233879999999992</v>
      </c>
      <c r="K27" s="250">
        <v>8.6707649999999994</v>
      </c>
      <c r="L27" s="250">
        <v>8.6648540000000001</v>
      </c>
      <c r="M27" s="250">
        <v>8.4994289999999992</v>
      </c>
      <c r="N27" s="250">
        <v>8.7846790000000006</v>
      </c>
      <c r="O27" s="250">
        <v>8.6717060000000004</v>
      </c>
      <c r="P27" s="250">
        <v>9.0112109999999994</v>
      </c>
      <c r="Q27" s="250">
        <v>9.0344549999999995</v>
      </c>
      <c r="R27" s="250">
        <v>9.0071239999999992</v>
      </c>
      <c r="S27" s="250">
        <v>8.9944790000000001</v>
      </c>
      <c r="T27" s="250">
        <v>8.8536459999999995</v>
      </c>
      <c r="U27" s="250">
        <v>8.5698249999999998</v>
      </c>
      <c r="V27" s="250">
        <v>8.0897170000000003</v>
      </c>
      <c r="W27" s="250">
        <v>8.2810629999999996</v>
      </c>
      <c r="X27" s="250">
        <v>8.1558069999999994</v>
      </c>
      <c r="Y27" s="250">
        <v>8.5627510000000004</v>
      </c>
      <c r="Z27" s="250">
        <v>8.5492570000000008</v>
      </c>
      <c r="AA27" s="250">
        <v>8.0733429999999995</v>
      </c>
      <c r="AB27" s="250">
        <v>8.1198580000000007</v>
      </c>
      <c r="AC27" s="250">
        <v>8.2799449999999997</v>
      </c>
      <c r="AD27" s="250">
        <v>8.4727750000000004</v>
      </c>
      <c r="AE27" s="250">
        <v>8.4206830000000004</v>
      </c>
      <c r="AF27" s="250">
        <v>8.5404900000000001</v>
      </c>
      <c r="AG27" s="250">
        <v>8.5779879999999995</v>
      </c>
      <c r="AH27" s="250">
        <v>7.7747099999999998</v>
      </c>
      <c r="AI27" s="250">
        <v>8.2185079999999999</v>
      </c>
      <c r="AJ27" s="250">
        <v>8.2642670000000003</v>
      </c>
      <c r="AK27" s="250">
        <v>8.1484740000000002</v>
      </c>
      <c r="AL27" s="250">
        <v>8.2693150000000006</v>
      </c>
      <c r="AM27" s="250">
        <v>8.1896620000000002</v>
      </c>
      <c r="AN27" s="250">
        <v>8.0360700000000005</v>
      </c>
      <c r="AO27" s="250">
        <v>7.9759229999999999</v>
      </c>
      <c r="AP27" s="250">
        <v>7.791366</v>
      </c>
      <c r="AQ27" s="250">
        <v>7.6205920000000003</v>
      </c>
      <c r="AR27" s="250">
        <v>7.4323959999999998</v>
      </c>
      <c r="AS27" s="250">
        <v>6.9989169999999996</v>
      </c>
      <c r="AT27" s="250">
        <v>6.58758</v>
      </c>
      <c r="AU27" s="250">
        <v>6.8856570000000001</v>
      </c>
      <c r="AV27" s="250">
        <v>6.9323620000000004</v>
      </c>
      <c r="AW27" s="250">
        <v>6.9799300000000004</v>
      </c>
      <c r="AX27" s="250">
        <v>7.0172400000000001</v>
      </c>
      <c r="AY27" s="250">
        <v>6.1891299999999996</v>
      </c>
      <c r="AZ27" s="250">
        <v>6.1446360000000002</v>
      </c>
      <c r="BA27" s="316">
        <v>6.5826330000000004</v>
      </c>
      <c r="BB27" s="316">
        <v>6.499898</v>
      </c>
      <c r="BC27" s="316">
        <v>6.4922250000000004</v>
      </c>
      <c r="BD27" s="316">
        <v>6.5635880000000002</v>
      </c>
      <c r="BE27" s="316">
        <v>6.244618</v>
      </c>
      <c r="BF27" s="316">
        <v>6.3109019999999996</v>
      </c>
      <c r="BG27" s="316">
        <v>6.5697749999999999</v>
      </c>
      <c r="BH27" s="316">
        <v>6.8316689999999998</v>
      </c>
      <c r="BI27" s="316">
        <v>6.9876950000000004</v>
      </c>
      <c r="BJ27" s="316">
        <v>6.87303</v>
      </c>
      <c r="BK27" s="316">
        <v>5.4743130000000004</v>
      </c>
      <c r="BL27" s="316">
        <v>5.5269120000000003</v>
      </c>
      <c r="BM27" s="316">
        <v>4.7810519999999999</v>
      </c>
      <c r="BN27" s="316">
        <v>4.6279300000000001</v>
      </c>
      <c r="BO27" s="316">
        <v>5.1893510000000003</v>
      </c>
      <c r="BP27" s="316">
        <v>4.7789419999999998</v>
      </c>
      <c r="BQ27" s="316">
        <v>3.7399089999999999</v>
      </c>
      <c r="BR27" s="316">
        <v>3.057766</v>
      </c>
      <c r="BS27" s="316">
        <v>2.9617309999999999</v>
      </c>
      <c r="BT27" s="316">
        <v>3.602773</v>
      </c>
      <c r="BU27" s="316">
        <v>4.1045769999999999</v>
      </c>
      <c r="BV27" s="316">
        <v>3.6850139999999998</v>
      </c>
    </row>
    <row r="28" spans="1:74" ht="11.1" customHeight="1" x14ac:dyDescent="0.2">
      <c r="A28" s="107" t="s">
        <v>75</v>
      </c>
      <c r="B28" s="198" t="s">
        <v>77</v>
      </c>
      <c r="C28" s="250">
        <v>15.488706000000001</v>
      </c>
      <c r="D28" s="250">
        <v>15.843723000000001</v>
      </c>
      <c r="E28" s="250">
        <v>15.809364</v>
      </c>
      <c r="F28" s="250">
        <v>15.742279</v>
      </c>
      <c r="G28" s="250">
        <v>15.91067</v>
      </c>
      <c r="H28" s="250">
        <v>15.663663</v>
      </c>
      <c r="I28" s="250">
        <v>15.649735</v>
      </c>
      <c r="J28" s="250">
        <v>15.209607</v>
      </c>
      <c r="K28" s="250">
        <v>15.238472</v>
      </c>
      <c r="L28" s="250">
        <v>15.296760000000001</v>
      </c>
      <c r="M28" s="250">
        <v>15.58127</v>
      </c>
      <c r="N28" s="250">
        <v>16.436447999999999</v>
      </c>
      <c r="O28" s="250">
        <v>16.429957000000002</v>
      </c>
      <c r="P28" s="250">
        <v>16.46237</v>
      </c>
      <c r="Q28" s="250">
        <v>16.488607999999999</v>
      </c>
      <c r="R28" s="250">
        <v>16.634796999999999</v>
      </c>
      <c r="S28" s="250">
        <v>16.715724999999999</v>
      </c>
      <c r="T28" s="250">
        <v>16.631892000000001</v>
      </c>
      <c r="U28" s="250">
        <v>16.554431000000001</v>
      </c>
      <c r="V28" s="250">
        <v>16.412741</v>
      </c>
      <c r="W28" s="250">
        <v>16.459759999999999</v>
      </c>
      <c r="X28" s="250">
        <v>16.557123000000001</v>
      </c>
      <c r="Y28" s="250">
        <v>16.434498999999999</v>
      </c>
      <c r="Z28" s="250">
        <v>16.732620000000001</v>
      </c>
      <c r="AA28" s="250">
        <v>16.443411999999999</v>
      </c>
      <c r="AB28" s="250">
        <v>16.346366</v>
      </c>
      <c r="AC28" s="250">
        <v>16.682606</v>
      </c>
      <c r="AD28" s="250">
        <v>16.600508000000001</v>
      </c>
      <c r="AE28" s="250">
        <v>16.859715999999999</v>
      </c>
      <c r="AF28" s="250">
        <v>16.881762999999999</v>
      </c>
      <c r="AG28" s="250">
        <v>17.611426000000002</v>
      </c>
      <c r="AH28" s="250">
        <v>17.384457000000001</v>
      </c>
      <c r="AI28" s="250">
        <v>17.475016</v>
      </c>
      <c r="AJ28" s="250">
        <v>17.508565000000001</v>
      </c>
      <c r="AK28" s="250">
        <v>17.383989</v>
      </c>
      <c r="AL28" s="250">
        <v>17.116184000000001</v>
      </c>
      <c r="AM28" s="250">
        <v>16.903182999999999</v>
      </c>
      <c r="AN28" s="250">
        <v>16.109959</v>
      </c>
      <c r="AO28" s="250">
        <v>15.996912</v>
      </c>
      <c r="AP28" s="250">
        <v>15.728573000000001</v>
      </c>
      <c r="AQ28" s="250">
        <v>15.62125</v>
      </c>
      <c r="AR28" s="250">
        <v>15.490202</v>
      </c>
      <c r="AS28" s="250">
        <v>15.398396999999999</v>
      </c>
      <c r="AT28" s="250">
        <v>15.299417999999999</v>
      </c>
      <c r="AU28" s="250">
        <v>15.348063</v>
      </c>
      <c r="AV28" s="250">
        <v>15.438203</v>
      </c>
      <c r="AW28" s="250">
        <v>15.718854</v>
      </c>
      <c r="AX28" s="250">
        <v>15.955558</v>
      </c>
      <c r="AY28" s="250">
        <v>15.97123</v>
      </c>
      <c r="AZ28" s="250">
        <v>15.884410000000001</v>
      </c>
      <c r="BA28" s="316">
        <v>15.741210000000001</v>
      </c>
      <c r="BB28" s="316">
        <v>15.5738</v>
      </c>
      <c r="BC28" s="316">
        <v>15.47472</v>
      </c>
      <c r="BD28" s="316">
        <v>15.525309999999999</v>
      </c>
      <c r="BE28" s="316">
        <v>15.449540000000001</v>
      </c>
      <c r="BF28" s="316">
        <v>15.42699</v>
      </c>
      <c r="BG28" s="316">
        <v>15.43948</v>
      </c>
      <c r="BH28" s="316">
        <v>15.513999999999999</v>
      </c>
      <c r="BI28" s="316">
        <v>15.682700000000001</v>
      </c>
      <c r="BJ28" s="316">
        <v>15.703939999999999</v>
      </c>
      <c r="BK28" s="316">
        <v>15.74554</v>
      </c>
      <c r="BL28" s="316">
        <v>15.664999999999999</v>
      </c>
      <c r="BM28" s="316">
        <v>15.53529</v>
      </c>
      <c r="BN28" s="316">
        <v>15.38705</v>
      </c>
      <c r="BO28" s="316">
        <v>15.304639999999999</v>
      </c>
      <c r="BP28" s="316">
        <v>15.36833</v>
      </c>
      <c r="BQ28" s="316">
        <v>15.30438</v>
      </c>
      <c r="BR28" s="316">
        <v>15.29115</v>
      </c>
      <c r="BS28" s="316">
        <v>15.31175</v>
      </c>
      <c r="BT28" s="316">
        <v>15.39226</v>
      </c>
      <c r="BU28" s="316">
        <v>15.564769999999999</v>
      </c>
      <c r="BV28" s="316">
        <v>15.59193</v>
      </c>
    </row>
    <row r="29" spans="1:74" ht="11.1" customHeight="1" x14ac:dyDescent="0.2">
      <c r="A29" s="107"/>
      <c r="B29" s="108"/>
      <c r="C29" s="229"/>
      <c r="D29" s="229"/>
      <c r="E29" s="229"/>
      <c r="F29" s="229"/>
      <c r="G29" s="229"/>
      <c r="H29" s="229"/>
      <c r="I29" s="229"/>
      <c r="J29" s="229"/>
      <c r="K29" s="229"/>
      <c r="L29" s="229"/>
      <c r="M29" s="229"/>
      <c r="N29" s="229"/>
      <c r="O29" s="229"/>
      <c r="P29" s="229"/>
      <c r="Q29" s="229"/>
      <c r="R29" s="229"/>
      <c r="S29" s="229"/>
      <c r="T29" s="229"/>
      <c r="U29" s="229"/>
      <c r="V29" s="229"/>
      <c r="W29" s="229"/>
      <c r="X29" s="229"/>
      <c r="Y29" s="229"/>
      <c r="Z29" s="229"/>
      <c r="AA29" s="229"/>
      <c r="AB29" s="229"/>
      <c r="AC29" s="229"/>
      <c r="AD29" s="229"/>
      <c r="AE29" s="229"/>
      <c r="AF29" s="229"/>
      <c r="AG29" s="229"/>
      <c r="AH29" s="229"/>
      <c r="AI29" s="229"/>
      <c r="AJ29" s="229"/>
      <c r="AK29" s="229"/>
      <c r="AL29" s="229"/>
      <c r="AM29" s="229"/>
      <c r="AN29" s="229"/>
      <c r="AO29" s="229"/>
      <c r="AP29" s="229"/>
      <c r="AQ29" s="229"/>
      <c r="AR29" s="229"/>
      <c r="AS29" s="229"/>
      <c r="AT29" s="229"/>
      <c r="AU29" s="229"/>
      <c r="AV29" s="229"/>
      <c r="AW29" s="229"/>
      <c r="AX29" s="229"/>
      <c r="AY29" s="229"/>
      <c r="AZ29" s="229"/>
      <c r="BA29" s="343"/>
      <c r="BB29" s="343"/>
      <c r="BC29" s="343"/>
      <c r="BD29" s="343"/>
      <c r="BE29" s="343"/>
      <c r="BF29" s="343"/>
      <c r="BG29" s="343"/>
      <c r="BH29" s="343"/>
      <c r="BI29" s="343"/>
      <c r="BJ29" s="343"/>
      <c r="BK29" s="343"/>
      <c r="BL29" s="343"/>
      <c r="BM29" s="343"/>
      <c r="BN29" s="343"/>
      <c r="BO29" s="343"/>
      <c r="BP29" s="343"/>
      <c r="BQ29" s="343"/>
      <c r="BR29" s="343"/>
      <c r="BS29" s="343"/>
      <c r="BT29" s="343"/>
      <c r="BU29" s="343"/>
      <c r="BV29" s="343"/>
    </row>
    <row r="30" spans="1:74" ht="11.1" customHeight="1" x14ac:dyDescent="0.2">
      <c r="A30" s="107"/>
      <c r="B30" s="55" t="s">
        <v>128</v>
      </c>
      <c r="C30" s="229"/>
      <c r="D30" s="229"/>
      <c r="E30" s="229"/>
      <c r="F30" s="229"/>
      <c r="G30" s="229"/>
      <c r="H30" s="229"/>
      <c r="I30" s="229"/>
      <c r="J30" s="229"/>
      <c r="K30" s="229"/>
      <c r="L30" s="229"/>
      <c r="M30" s="229"/>
      <c r="N30" s="229"/>
      <c r="O30" s="229"/>
      <c r="P30" s="229"/>
      <c r="Q30" s="229"/>
      <c r="R30" s="229"/>
      <c r="S30" s="229"/>
      <c r="T30" s="229"/>
      <c r="U30" s="229"/>
      <c r="V30" s="229"/>
      <c r="W30" s="229"/>
      <c r="X30" s="229"/>
      <c r="Y30" s="229"/>
      <c r="Z30" s="229"/>
      <c r="AA30" s="229"/>
      <c r="AB30" s="229"/>
      <c r="AC30" s="229"/>
      <c r="AD30" s="229"/>
      <c r="AE30" s="229"/>
      <c r="AF30" s="229"/>
      <c r="AG30" s="229"/>
      <c r="AH30" s="229"/>
      <c r="AI30" s="229"/>
      <c r="AJ30" s="229"/>
      <c r="AK30" s="229"/>
      <c r="AL30" s="229"/>
      <c r="AM30" s="229"/>
      <c r="AN30" s="229"/>
      <c r="AO30" s="229"/>
      <c r="AP30" s="229"/>
      <c r="AQ30" s="229"/>
      <c r="AR30" s="229"/>
      <c r="AS30" s="229"/>
      <c r="AT30" s="229"/>
      <c r="AU30" s="229"/>
      <c r="AV30" s="229"/>
      <c r="AW30" s="229"/>
      <c r="AX30" s="229"/>
      <c r="AY30" s="229"/>
      <c r="AZ30" s="229"/>
      <c r="BA30" s="343"/>
      <c r="BB30" s="343"/>
      <c r="BC30" s="343"/>
      <c r="BD30" s="343"/>
      <c r="BE30" s="343"/>
      <c r="BF30" s="343"/>
      <c r="BG30" s="343"/>
      <c r="BH30" s="343"/>
      <c r="BI30" s="343"/>
      <c r="BJ30" s="343"/>
      <c r="BK30" s="343"/>
      <c r="BL30" s="343"/>
      <c r="BM30" s="343"/>
      <c r="BN30" s="343"/>
      <c r="BO30" s="343"/>
      <c r="BP30" s="343"/>
      <c r="BQ30" s="343"/>
      <c r="BR30" s="343"/>
      <c r="BS30" s="343"/>
      <c r="BT30" s="343"/>
      <c r="BU30" s="343"/>
      <c r="BV30" s="343"/>
    </row>
    <row r="31" spans="1:74" ht="11.1" customHeight="1" x14ac:dyDescent="0.2">
      <c r="A31" s="107"/>
      <c r="B31" s="55" t="s">
        <v>33</v>
      </c>
      <c r="C31" s="229"/>
      <c r="D31" s="229"/>
      <c r="E31" s="229"/>
      <c r="F31" s="229"/>
      <c r="G31" s="229"/>
      <c r="H31" s="229"/>
      <c r="I31" s="229"/>
      <c r="J31" s="229"/>
      <c r="K31" s="229"/>
      <c r="L31" s="229"/>
      <c r="M31" s="229"/>
      <c r="N31" s="229"/>
      <c r="O31" s="229"/>
      <c r="P31" s="229"/>
      <c r="Q31" s="229"/>
      <c r="R31" s="229"/>
      <c r="S31" s="229"/>
      <c r="T31" s="229"/>
      <c r="U31" s="229"/>
      <c r="V31" s="229"/>
      <c r="W31" s="229"/>
      <c r="X31" s="229"/>
      <c r="Y31" s="229"/>
      <c r="Z31" s="229"/>
      <c r="AA31" s="229"/>
      <c r="AB31" s="229"/>
      <c r="AC31" s="229"/>
      <c r="AD31" s="229"/>
      <c r="AE31" s="229"/>
      <c r="AF31" s="229"/>
      <c r="AG31" s="229"/>
      <c r="AH31" s="229"/>
      <c r="AI31" s="229"/>
      <c r="AJ31" s="229"/>
      <c r="AK31" s="229"/>
      <c r="AL31" s="229"/>
      <c r="AM31" s="229"/>
      <c r="AN31" s="229"/>
      <c r="AO31" s="229"/>
      <c r="AP31" s="229"/>
      <c r="AQ31" s="229"/>
      <c r="AR31" s="229"/>
      <c r="AS31" s="229"/>
      <c r="AT31" s="229"/>
      <c r="AU31" s="229"/>
      <c r="AV31" s="229"/>
      <c r="AW31" s="229"/>
      <c r="AX31" s="229"/>
      <c r="AY31" s="229"/>
      <c r="AZ31" s="229"/>
      <c r="BA31" s="343"/>
      <c r="BB31" s="343"/>
      <c r="BC31" s="343"/>
      <c r="BD31" s="343"/>
      <c r="BE31" s="343"/>
      <c r="BF31" s="343"/>
      <c r="BG31" s="343"/>
      <c r="BH31" s="343"/>
      <c r="BI31" s="343"/>
      <c r="BJ31" s="343"/>
      <c r="BK31" s="343"/>
      <c r="BL31" s="343"/>
      <c r="BM31" s="343"/>
      <c r="BN31" s="343"/>
      <c r="BO31" s="343"/>
      <c r="BP31" s="343"/>
      <c r="BQ31" s="343"/>
      <c r="BR31" s="343"/>
      <c r="BS31" s="343"/>
      <c r="BT31" s="343"/>
      <c r="BU31" s="343"/>
      <c r="BV31" s="343"/>
    </row>
    <row r="32" spans="1:74" ht="11.1" customHeight="1" x14ac:dyDescent="0.2">
      <c r="A32" s="52" t="s">
        <v>523</v>
      </c>
      <c r="B32" s="198" t="s">
        <v>389</v>
      </c>
      <c r="C32" s="208">
        <v>2.06</v>
      </c>
      <c r="D32" s="208">
        <v>2.0699999999999998</v>
      </c>
      <c r="E32" s="208">
        <v>2.04</v>
      </c>
      <c r="F32" s="208">
        <v>2.0699999999999998</v>
      </c>
      <c r="G32" s="208">
        <v>2.04</v>
      </c>
      <c r="H32" s="208">
        <v>2.04</v>
      </c>
      <c r="I32" s="208">
        <v>2.0499999999999998</v>
      </c>
      <c r="J32" s="208">
        <v>2.06</v>
      </c>
      <c r="K32" s="208">
        <v>2.0499999999999998</v>
      </c>
      <c r="L32" s="208">
        <v>2.04</v>
      </c>
      <c r="M32" s="208">
        <v>2.06</v>
      </c>
      <c r="N32" s="208">
        <v>2.11</v>
      </c>
      <c r="O32" s="208">
        <v>2.1</v>
      </c>
      <c r="P32" s="208">
        <v>2.0699999999999998</v>
      </c>
      <c r="Q32" s="208">
        <v>2.08</v>
      </c>
      <c r="R32" s="208">
        <v>2.0699999999999998</v>
      </c>
      <c r="S32" s="208">
        <v>2.0499999999999998</v>
      </c>
      <c r="T32" s="208">
        <v>2.0299999999999998</v>
      </c>
      <c r="U32" s="208">
        <v>2.02</v>
      </c>
      <c r="V32" s="208">
        <v>2</v>
      </c>
      <c r="W32" s="208">
        <v>1.96</v>
      </c>
      <c r="X32" s="208">
        <v>1.96</v>
      </c>
      <c r="Y32" s="208">
        <v>1.96</v>
      </c>
      <c r="Z32" s="208">
        <v>1.91</v>
      </c>
      <c r="AA32" s="208">
        <v>1.94</v>
      </c>
      <c r="AB32" s="208">
        <v>1.9</v>
      </c>
      <c r="AC32" s="208">
        <v>1.93</v>
      </c>
      <c r="AD32" s="208">
        <v>1.92</v>
      </c>
      <c r="AE32" s="208">
        <v>1.89</v>
      </c>
      <c r="AF32" s="208">
        <v>1.9</v>
      </c>
      <c r="AG32" s="208">
        <v>1.91</v>
      </c>
      <c r="AH32" s="208">
        <v>1.94</v>
      </c>
      <c r="AI32" s="208">
        <v>1.94</v>
      </c>
      <c r="AJ32" s="208">
        <v>1.91</v>
      </c>
      <c r="AK32" s="208">
        <v>1.91</v>
      </c>
      <c r="AL32" s="208">
        <v>1.92</v>
      </c>
      <c r="AM32" s="208">
        <v>1.9058865382000001</v>
      </c>
      <c r="AN32" s="208">
        <v>1.9322427148000001</v>
      </c>
      <c r="AO32" s="208">
        <v>1.8987337578000001</v>
      </c>
      <c r="AP32" s="208">
        <v>1.8992450505</v>
      </c>
      <c r="AQ32" s="208">
        <v>1.8975332478</v>
      </c>
      <c r="AR32" s="208">
        <v>1.9571917764</v>
      </c>
      <c r="AS32" s="208">
        <v>2.0133932594999999</v>
      </c>
      <c r="AT32" s="208">
        <v>2.0614683722999998</v>
      </c>
      <c r="AU32" s="208">
        <v>2.0131583903000001</v>
      </c>
      <c r="AV32" s="208">
        <v>2.0326419654999999</v>
      </c>
      <c r="AW32" s="208">
        <v>2.0427086592000001</v>
      </c>
      <c r="AX32" s="208">
        <v>2.0769753788999998</v>
      </c>
      <c r="AY32" s="208">
        <v>1.9030370000000001</v>
      </c>
      <c r="AZ32" s="208">
        <v>1.718574</v>
      </c>
      <c r="BA32" s="324">
        <v>1.7444660000000001</v>
      </c>
      <c r="BB32" s="324">
        <v>1.777552</v>
      </c>
      <c r="BC32" s="324">
        <v>1.7430300000000001</v>
      </c>
      <c r="BD32" s="324">
        <v>1.714234</v>
      </c>
      <c r="BE32" s="324">
        <v>1.569331</v>
      </c>
      <c r="BF32" s="324">
        <v>1.570187</v>
      </c>
      <c r="BG32" s="324">
        <v>1.5991200000000001</v>
      </c>
      <c r="BH32" s="324">
        <v>1.5594920000000001</v>
      </c>
      <c r="BI32" s="324">
        <v>1.5863849999999999</v>
      </c>
      <c r="BJ32" s="324">
        <v>1.587045</v>
      </c>
      <c r="BK32" s="324">
        <v>1.5862179999999999</v>
      </c>
      <c r="BL32" s="324">
        <v>1.5832189999999999</v>
      </c>
      <c r="BM32" s="324">
        <v>1.6012249999999999</v>
      </c>
      <c r="BN32" s="324">
        <v>1.619162</v>
      </c>
      <c r="BO32" s="324">
        <v>1.6182190000000001</v>
      </c>
      <c r="BP32" s="324">
        <v>1.5918699999999999</v>
      </c>
      <c r="BQ32" s="324">
        <v>1.6008709999999999</v>
      </c>
      <c r="BR32" s="324">
        <v>1.60999</v>
      </c>
      <c r="BS32" s="324">
        <v>1.602322</v>
      </c>
      <c r="BT32" s="324">
        <v>1.581961</v>
      </c>
      <c r="BU32" s="324">
        <v>1.5852839999999999</v>
      </c>
      <c r="BV32" s="324">
        <v>1.5901430000000001</v>
      </c>
    </row>
    <row r="33" spans="1:74" ht="11.1" customHeight="1" x14ac:dyDescent="0.2">
      <c r="A33" s="107" t="s">
        <v>525</v>
      </c>
      <c r="B33" s="198" t="s">
        <v>455</v>
      </c>
      <c r="C33" s="208">
        <v>5.0599999999999996</v>
      </c>
      <c r="D33" s="208">
        <v>3.61</v>
      </c>
      <c r="E33" s="208">
        <v>3.18</v>
      </c>
      <c r="F33" s="208">
        <v>3.14</v>
      </c>
      <c r="G33" s="208">
        <v>3.06</v>
      </c>
      <c r="H33" s="208">
        <v>3.13</v>
      </c>
      <c r="I33" s="208">
        <v>3.23</v>
      </c>
      <c r="J33" s="208">
        <v>3.28</v>
      </c>
      <c r="K33" s="208">
        <v>3.12</v>
      </c>
      <c r="L33" s="208">
        <v>3.43</v>
      </c>
      <c r="M33" s="208">
        <v>4.18</v>
      </c>
      <c r="N33" s="208">
        <v>4.72</v>
      </c>
      <c r="O33" s="208">
        <v>4</v>
      </c>
      <c r="P33" s="208">
        <v>3.63</v>
      </c>
      <c r="Q33" s="208">
        <v>3.46</v>
      </c>
      <c r="R33" s="208">
        <v>2.89</v>
      </c>
      <c r="S33" s="208">
        <v>2.77</v>
      </c>
      <c r="T33" s="208">
        <v>2.58</v>
      </c>
      <c r="U33" s="208">
        <v>2.54</v>
      </c>
      <c r="V33" s="208">
        <v>2.42</v>
      </c>
      <c r="W33" s="208">
        <v>2.59</v>
      </c>
      <c r="X33" s="208">
        <v>2.4900000000000002</v>
      </c>
      <c r="Y33" s="208">
        <v>2.96</v>
      </c>
      <c r="Z33" s="208">
        <v>2.91</v>
      </c>
      <c r="AA33" s="208">
        <v>2.62</v>
      </c>
      <c r="AB33" s="208">
        <v>2.4</v>
      </c>
      <c r="AC33" s="208">
        <v>2.14</v>
      </c>
      <c r="AD33" s="208">
        <v>2.1</v>
      </c>
      <c r="AE33" s="208">
        <v>2.17</v>
      </c>
      <c r="AF33" s="208">
        <v>2.0299999999999998</v>
      </c>
      <c r="AG33" s="208">
        <v>2.06</v>
      </c>
      <c r="AH33" s="208">
        <v>2.41</v>
      </c>
      <c r="AI33" s="208">
        <v>2.42</v>
      </c>
      <c r="AJ33" s="208">
        <v>2.5</v>
      </c>
      <c r="AK33" s="208">
        <v>3</v>
      </c>
      <c r="AL33" s="208">
        <v>3.17</v>
      </c>
      <c r="AM33" s="208">
        <v>3.1878035645999998</v>
      </c>
      <c r="AN33" s="208">
        <v>15.520391085</v>
      </c>
      <c r="AO33" s="208">
        <v>3.2569085084</v>
      </c>
      <c r="AP33" s="208">
        <v>3.0143768649</v>
      </c>
      <c r="AQ33" s="208">
        <v>3.2376347171000002</v>
      </c>
      <c r="AR33" s="208">
        <v>3.4521184803999998</v>
      </c>
      <c r="AS33" s="208">
        <v>3.9793549013999998</v>
      </c>
      <c r="AT33" s="208">
        <v>4.2980090442999996</v>
      </c>
      <c r="AU33" s="208">
        <v>4.9247412518999996</v>
      </c>
      <c r="AV33" s="208">
        <v>5.5834158058999996</v>
      </c>
      <c r="AW33" s="208">
        <v>5.6920795107000002</v>
      </c>
      <c r="AX33" s="208">
        <v>4.9790510676000004</v>
      </c>
      <c r="AY33" s="208">
        <v>4.8118359999999996</v>
      </c>
      <c r="AZ33" s="208">
        <v>5.2314660000000002</v>
      </c>
      <c r="BA33" s="324">
        <v>4.4623910000000002</v>
      </c>
      <c r="BB33" s="324">
        <v>4.1311450000000001</v>
      </c>
      <c r="BC33" s="324">
        <v>3.9836429999999998</v>
      </c>
      <c r="BD33" s="324">
        <v>3.8833530000000001</v>
      </c>
      <c r="BE33" s="324">
        <v>3.9245649999999999</v>
      </c>
      <c r="BF33" s="324">
        <v>3.9599060000000001</v>
      </c>
      <c r="BG33" s="324">
        <v>3.8223060000000002</v>
      </c>
      <c r="BH33" s="324">
        <v>3.8367260000000001</v>
      </c>
      <c r="BI33" s="324">
        <v>3.96645</v>
      </c>
      <c r="BJ33" s="324">
        <v>4.1972199999999997</v>
      </c>
      <c r="BK33" s="324">
        <v>4.4472189999999996</v>
      </c>
      <c r="BL33" s="324">
        <v>4.327712</v>
      </c>
      <c r="BM33" s="324">
        <v>3.8827349999999998</v>
      </c>
      <c r="BN33" s="324">
        <v>3.682423</v>
      </c>
      <c r="BO33" s="324">
        <v>3.5689709999999999</v>
      </c>
      <c r="BP33" s="324">
        <v>3.4792079999999999</v>
      </c>
      <c r="BQ33" s="324">
        <v>3.5427789999999999</v>
      </c>
      <c r="BR33" s="324">
        <v>3.6118760000000001</v>
      </c>
      <c r="BS33" s="324">
        <v>3.5990639999999998</v>
      </c>
      <c r="BT33" s="324">
        <v>3.7381350000000002</v>
      </c>
      <c r="BU33" s="324">
        <v>3.8843299999999998</v>
      </c>
      <c r="BV33" s="324">
        <v>4.1788550000000004</v>
      </c>
    </row>
    <row r="34" spans="1:74" ht="11.1" customHeight="1" x14ac:dyDescent="0.2">
      <c r="A34" s="52" t="s">
        <v>524</v>
      </c>
      <c r="B34" s="198" t="s">
        <v>398</v>
      </c>
      <c r="C34" s="208">
        <v>11.45</v>
      </c>
      <c r="D34" s="208">
        <v>11.46</v>
      </c>
      <c r="E34" s="208">
        <v>12.1</v>
      </c>
      <c r="F34" s="208">
        <v>12.2</v>
      </c>
      <c r="G34" s="208">
        <v>12.83</v>
      </c>
      <c r="H34" s="208">
        <v>13.81</v>
      </c>
      <c r="I34" s="208">
        <v>13.76</v>
      </c>
      <c r="J34" s="208">
        <v>14.38</v>
      </c>
      <c r="K34" s="208">
        <v>13.91</v>
      </c>
      <c r="L34" s="208">
        <v>14.52</v>
      </c>
      <c r="M34" s="208">
        <v>15.25</v>
      </c>
      <c r="N34" s="208">
        <v>13.56</v>
      </c>
      <c r="O34" s="208">
        <v>11.3</v>
      </c>
      <c r="P34" s="208">
        <v>12.28</v>
      </c>
      <c r="Q34" s="208">
        <v>13.68</v>
      </c>
      <c r="R34" s="208">
        <v>13.89</v>
      </c>
      <c r="S34" s="208">
        <v>13.47</v>
      </c>
      <c r="T34" s="208">
        <v>12.92</v>
      </c>
      <c r="U34" s="208">
        <v>12.93</v>
      </c>
      <c r="V34" s="208">
        <v>13.72</v>
      </c>
      <c r="W34" s="208">
        <v>11.53</v>
      </c>
      <c r="X34" s="208">
        <v>12.65</v>
      </c>
      <c r="Y34" s="208">
        <v>12.05</v>
      </c>
      <c r="Z34" s="208">
        <v>12.85</v>
      </c>
      <c r="AA34" s="208">
        <v>13.16</v>
      </c>
      <c r="AB34" s="208">
        <v>12.68</v>
      </c>
      <c r="AC34" s="208">
        <v>10.29</v>
      </c>
      <c r="AD34" s="208">
        <v>8.1999999999999993</v>
      </c>
      <c r="AE34" s="208">
        <v>5.7</v>
      </c>
      <c r="AF34" s="208">
        <v>6.26</v>
      </c>
      <c r="AG34" s="208">
        <v>7.38</v>
      </c>
      <c r="AH34" s="208">
        <v>9.67</v>
      </c>
      <c r="AI34" s="208">
        <v>9.56</v>
      </c>
      <c r="AJ34" s="208">
        <v>8.68</v>
      </c>
      <c r="AK34" s="208">
        <v>8.86</v>
      </c>
      <c r="AL34" s="208">
        <v>9.2100000000000009</v>
      </c>
      <c r="AM34" s="208">
        <v>10.329853799</v>
      </c>
      <c r="AN34" s="208">
        <v>11.373514444</v>
      </c>
      <c r="AO34" s="208">
        <v>12.407819047</v>
      </c>
      <c r="AP34" s="208">
        <v>12.807156599000001</v>
      </c>
      <c r="AQ34" s="208">
        <v>12.817039355</v>
      </c>
      <c r="AR34" s="208">
        <v>13.560490176</v>
      </c>
      <c r="AS34" s="208">
        <v>14.33895042</v>
      </c>
      <c r="AT34" s="208">
        <v>14.472423176</v>
      </c>
      <c r="AU34" s="208">
        <v>13.795113006999999</v>
      </c>
      <c r="AV34" s="208">
        <v>14.974984101</v>
      </c>
      <c r="AW34" s="208">
        <v>17.025427201999999</v>
      </c>
      <c r="AX34" s="208">
        <v>16.352015949999998</v>
      </c>
      <c r="AY34" s="208">
        <v>15.22974</v>
      </c>
      <c r="AZ34" s="208">
        <v>15.64751</v>
      </c>
      <c r="BA34" s="324">
        <v>17.328040000000001</v>
      </c>
      <c r="BB34" s="324">
        <v>20.05874</v>
      </c>
      <c r="BC34" s="324">
        <v>20.463570000000001</v>
      </c>
      <c r="BD34" s="324">
        <v>21.02496</v>
      </c>
      <c r="BE34" s="324">
        <v>20.494879999999998</v>
      </c>
      <c r="BF34" s="324">
        <v>19.734719999999999</v>
      </c>
      <c r="BG34" s="324">
        <v>18.95195</v>
      </c>
      <c r="BH34" s="324">
        <v>18.311440000000001</v>
      </c>
      <c r="BI34" s="324">
        <v>17.78303</v>
      </c>
      <c r="BJ34" s="324">
        <v>17.710830000000001</v>
      </c>
      <c r="BK34" s="324">
        <v>17.330249999999999</v>
      </c>
      <c r="BL34" s="324">
        <v>16.91703</v>
      </c>
      <c r="BM34" s="324">
        <v>17.17839</v>
      </c>
      <c r="BN34" s="324">
        <v>17.692799999999998</v>
      </c>
      <c r="BO34" s="324">
        <v>17.059989999999999</v>
      </c>
      <c r="BP34" s="324">
        <v>17.15559</v>
      </c>
      <c r="BQ34" s="324">
        <v>16.490539999999999</v>
      </c>
      <c r="BR34" s="324">
        <v>15.93918</v>
      </c>
      <c r="BS34" s="324">
        <v>15.53735</v>
      </c>
      <c r="BT34" s="324">
        <v>15.32212</v>
      </c>
      <c r="BU34" s="324">
        <v>15.159549999999999</v>
      </c>
      <c r="BV34" s="324">
        <v>15.409190000000001</v>
      </c>
    </row>
    <row r="35" spans="1:74" ht="11.1" customHeight="1" x14ac:dyDescent="0.2">
      <c r="A35" s="56" t="s">
        <v>16</v>
      </c>
      <c r="B35" s="198" t="s">
        <v>397</v>
      </c>
      <c r="C35" s="208">
        <v>16.07</v>
      </c>
      <c r="D35" s="208">
        <v>15.19</v>
      </c>
      <c r="E35" s="208">
        <v>15.02</v>
      </c>
      <c r="F35" s="208">
        <v>16.190000000000001</v>
      </c>
      <c r="G35" s="208">
        <v>16.73</v>
      </c>
      <c r="H35" s="208">
        <v>16.59</v>
      </c>
      <c r="I35" s="208">
        <v>16.21</v>
      </c>
      <c r="J35" s="208">
        <v>16.93</v>
      </c>
      <c r="K35" s="208">
        <v>17.39</v>
      </c>
      <c r="L35" s="208">
        <v>17.760000000000002</v>
      </c>
      <c r="M35" s="208">
        <v>16.39</v>
      </c>
      <c r="N35" s="208">
        <v>14.54</v>
      </c>
      <c r="O35" s="208">
        <v>14.12</v>
      </c>
      <c r="P35" s="208">
        <v>15.19</v>
      </c>
      <c r="Q35" s="208">
        <v>15.7</v>
      </c>
      <c r="R35" s="208">
        <v>16.350000000000001</v>
      </c>
      <c r="S35" s="208">
        <v>16.190000000000001</v>
      </c>
      <c r="T35" s="208">
        <v>14.85</v>
      </c>
      <c r="U35" s="208">
        <v>15.1</v>
      </c>
      <c r="V35" s="208">
        <v>14.82</v>
      </c>
      <c r="W35" s="208">
        <v>15.04</v>
      </c>
      <c r="X35" s="208">
        <v>15.37</v>
      </c>
      <c r="Y35" s="208">
        <v>15.28</v>
      </c>
      <c r="Z35" s="208">
        <v>14.73</v>
      </c>
      <c r="AA35" s="208">
        <v>14.62</v>
      </c>
      <c r="AB35" s="208">
        <v>13.83</v>
      </c>
      <c r="AC35" s="208">
        <v>10.85</v>
      </c>
      <c r="AD35" s="208">
        <v>8.83</v>
      </c>
      <c r="AE35" s="208">
        <v>7.42</v>
      </c>
      <c r="AF35" s="208">
        <v>9.14</v>
      </c>
      <c r="AG35" s="208">
        <v>10.96</v>
      </c>
      <c r="AH35" s="208">
        <v>10.7</v>
      </c>
      <c r="AI35" s="208">
        <v>9.8699999999999992</v>
      </c>
      <c r="AJ35" s="208">
        <v>10.37</v>
      </c>
      <c r="AK35" s="208">
        <v>10.63</v>
      </c>
      <c r="AL35" s="208">
        <v>11.54</v>
      </c>
      <c r="AM35" s="208">
        <v>12.160428035000001</v>
      </c>
      <c r="AN35" s="208">
        <v>13.707395962</v>
      </c>
      <c r="AO35" s="208">
        <v>14.385332531</v>
      </c>
      <c r="AP35" s="208">
        <v>14.761582955</v>
      </c>
      <c r="AQ35" s="208">
        <v>15.09154004</v>
      </c>
      <c r="AR35" s="208">
        <v>15.732999033</v>
      </c>
      <c r="AS35" s="208">
        <v>16.004265027999999</v>
      </c>
      <c r="AT35" s="208">
        <v>16.028814135000001</v>
      </c>
      <c r="AU35" s="208">
        <v>16.614017531999998</v>
      </c>
      <c r="AV35" s="208">
        <v>18.28433755</v>
      </c>
      <c r="AW35" s="208">
        <v>18.139137252000001</v>
      </c>
      <c r="AX35" s="208">
        <v>17.708163320000001</v>
      </c>
      <c r="AY35" s="208">
        <v>19.43608</v>
      </c>
      <c r="AZ35" s="208">
        <v>21.394020000000001</v>
      </c>
      <c r="BA35" s="324">
        <v>24.702940000000002</v>
      </c>
      <c r="BB35" s="324">
        <v>25.205089999999998</v>
      </c>
      <c r="BC35" s="324">
        <v>24.883230000000001</v>
      </c>
      <c r="BD35" s="324">
        <v>24.616980000000002</v>
      </c>
      <c r="BE35" s="324">
        <v>24.03819</v>
      </c>
      <c r="BF35" s="324">
        <v>23.254529999999999</v>
      </c>
      <c r="BG35" s="324">
        <v>22.320360000000001</v>
      </c>
      <c r="BH35" s="324">
        <v>22.00685</v>
      </c>
      <c r="BI35" s="324">
        <v>21.83222</v>
      </c>
      <c r="BJ35" s="324">
        <v>20.89085</v>
      </c>
      <c r="BK35" s="324">
        <v>20.60378</v>
      </c>
      <c r="BL35" s="324">
        <v>20.700520000000001</v>
      </c>
      <c r="BM35" s="324">
        <v>20.757750000000001</v>
      </c>
      <c r="BN35" s="324">
        <v>20.243189999999998</v>
      </c>
      <c r="BO35" s="324">
        <v>19.857279999999999</v>
      </c>
      <c r="BP35" s="324">
        <v>19.797260000000001</v>
      </c>
      <c r="BQ35" s="324">
        <v>19.729340000000001</v>
      </c>
      <c r="BR35" s="324">
        <v>19.418379999999999</v>
      </c>
      <c r="BS35" s="324">
        <v>19.071300000000001</v>
      </c>
      <c r="BT35" s="324">
        <v>19.18102</v>
      </c>
      <c r="BU35" s="324">
        <v>19.38165</v>
      </c>
      <c r="BV35" s="324">
        <v>18.718229999999998</v>
      </c>
    </row>
    <row r="36" spans="1:74" ht="11.1" customHeight="1" x14ac:dyDescent="0.2">
      <c r="A36" s="56"/>
      <c r="B36" s="55" t="s">
        <v>1010</v>
      </c>
      <c r="C36" s="208"/>
      <c r="D36" s="208"/>
      <c r="E36" s="208"/>
      <c r="F36" s="208"/>
      <c r="G36" s="208"/>
      <c r="H36" s="208"/>
      <c r="I36" s="208"/>
      <c r="J36" s="208"/>
      <c r="K36" s="208"/>
      <c r="L36" s="208"/>
      <c r="M36" s="208"/>
      <c r="N36" s="208"/>
      <c r="O36" s="208"/>
      <c r="P36" s="208"/>
      <c r="Q36" s="208"/>
      <c r="R36" s="208"/>
      <c r="S36" s="208"/>
      <c r="T36" s="208"/>
      <c r="U36" s="208"/>
      <c r="V36" s="208"/>
      <c r="W36" s="208"/>
      <c r="X36" s="208"/>
      <c r="Y36" s="208"/>
      <c r="Z36" s="208"/>
      <c r="AA36" s="208"/>
      <c r="AB36" s="208"/>
      <c r="AC36" s="208"/>
      <c r="AD36" s="208"/>
      <c r="AE36" s="208"/>
      <c r="AF36" s="208"/>
      <c r="AG36" s="208"/>
      <c r="AH36" s="208"/>
      <c r="AI36" s="208"/>
      <c r="AJ36" s="208"/>
      <c r="AK36" s="208"/>
      <c r="AL36" s="208"/>
      <c r="AM36" s="208"/>
      <c r="AN36" s="208"/>
      <c r="AO36" s="208"/>
      <c r="AP36" s="208"/>
      <c r="AQ36" s="208"/>
      <c r="AR36" s="208"/>
      <c r="AS36" s="208"/>
      <c r="AT36" s="208"/>
      <c r="AU36" s="208"/>
      <c r="AV36" s="208"/>
      <c r="AW36" s="208"/>
      <c r="AX36" s="208"/>
      <c r="AY36" s="208"/>
      <c r="AZ36" s="208"/>
      <c r="BA36" s="324"/>
      <c r="BB36" s="324"/>
      <c r="BC36" s="324"/>
      <c r="BD36" s="324"/>
      <c r="BE36" s="324"/>
      <c r="BF36" s="324"/>
      <c r="BG36" s="324"/>
      <c r="BH36" s="324"/>
      <c r="BI36" s="324"/>
      <c r="BJ36" s="324"/>
      <c r="BK36" s="324"/>
      <c r="BL36" s="324"/>
      <c r="BM36" s="324"/>
      <c r="BN36" s="324"/>
      <c r="BO36" s="324"/>
      <c r="BP36" s="324"/>
      <c r="BQ36" s="324"/>
      <c r="BR36" s="324"/>
      <c r="BS36" s="324"/>
      <c r="BT36" s="324"/>
      <c r="BU36" s="324"/>
      <c r="BV36" s="324"/>
    </row>
    <row r="37" spans="1:74" ht="11.1" customHeight="1" x14ac:dyDescent="0.2">
      <c r="A37" s="56" t="s">
        <v>527</v>
      </c>
      <c r="B37" s="198" t="s">
        <v>388</v>
      </c>
      <c r="C37" s="208">
        <v>12.22</v>
      </c>
      <c r="D37" s="208">
        <v>12.63</v>
      </c>
      <c r="E37" s="208">
        <v>12.97</v>
      </c>
      <c r="F37" s="208">
        <v>12.88</v>
      </c>
      <c r="G37" s="208">
        <v>13.12</v>
      </c>
      <c r="H37" s="208">
        <v>13.03</v>
      </c>
      <c r="I37" s="208">
        <v>13.13</v>
      </c>
      <c r="J37" s="208">
        <v>13.26</v>
      </c>
      <c r="K37" s="208">
        <v>13.01</v>
      </c>
      <c r="L37" s="208">
        <v>12.85</v>
      </c>
      <c r="M37" s="208">
        <v>12.9</v>
      </c>
      <c r="N37" s="208">
        <v>12.43</v>
      </c>
      <c r="O37" s="208">
        <v>12.47</v>
      </c>
      <c r="P37" s="208">
        <v>12.72</v>
      </c>
      <c r="Q37" s="208">
        <v>12.84</v>
      </c>
      <c r="R37" s="208">
        <v>13.25</v>
      </c>
      <c r="S37" s="208">
        <v>13.31</v>
      </c>
      <c r="T37" s="208">
        <v>13.32</v>
      </c>
      <c r="U37" s="208">
        <v>13.26</v>
      </c>
      <c r="V37" s="208">
        <v>13.3</v>
      </c>
      <c r="W37" s="208">
        <v>13.16</v>
      </c>
      <c r="X37" s="208">
        <v>12.81</v>
      </c>
      <c r="Y37" s="208">
        <v>13.03</v>
      </c>
      <c r="Z37" s="208">
        <v>12.68</v>
      </c>
      <c r="AA37" s="208">
        <v>12.76</v>
      </c>
      <c r="AB37" s="208">
        <v>12.82</v>
      </c>
      <c r="AC37" s="208">
        <v>13.04</v>
      </c>
      <c r="AD37" s="208">
        <v>13.24</v>
      </c>
      <c r="AE37" s="208">
        <v>13.1</v>
      </c>
      <c r="AF37" s="208">
        <v>13.22</v>
      </c>
      <c r="AG37" s="208">
        <v>13.21</v>
      </c>
      <c r="AH37" s="208">
        <v>13.26</v>
      </c>
      <c r="AI37" s="208">
        <v>13.49</v>
      </c>
      <c r="AJ37" s="208">
        <v>13.66</v>
      </c>
      <c r="AK37" s="208">
        <v>13.31</v>
      </c>
      <c r="AL37" s="208">
        <v>12.78</v>
      </c>
      <c r="AM37" s="208">
        <v>12.69</v>
      </c>
      <c r="AN37" s="208">
        <v>13.35</v>
      </c>
      <c r="AO37" s="208">
        <v>13.3</v>
      </c>
      <c r="AP37" s="208">
        <v>13.76</v>
      </c>
      <c r="AQ37" s="208">
        <v>13.89</v>
      </c>
      <c r="AR37" s="208">
        <v>13.85</v>
      </c>
      <c r="AS37" s="208">
        <v>13.87</v>
      </c>
      <c r="AT37" s="208">
        <v>13.95</v>
      </c>
      <c r="AU37" s="208">
        <v>14.19</v>
      </c>
      <c r="AV37" s="208">
        <v>14.09</v>
      </c>
      <c r="AW37" s="208">
        <v>14.11</v>
      </c>
      <c r="AX37" s="208">
        <v>13.75</v>
      </c>
      <c r="AY37" s="208">
        <v>13.400119999999999</v>
      </c>
      <c r="AZ37" s="208">
        <v>14.212400000000001</v>
      </c>
      <c r="BA37" s="324">
        <v>14.0106</v>
      </c>
      <c r="BB37" s="324">
        <v>14.572620000000001</v>
      </c>
      <c r="BC37" s="324">
        <v>14.493259999999999</v>
      </c>
      <c r="BD37" s="324">
        <v>14.363</v>
      </c>
      <c r="BE37" s="324">
        <v>14.2768</v>
      </c>
      <c r="BF37" s="324">
        <v>14.41539</v>
      </c>
      <c r="BG37" s="324">
        <v>14.62571</v>
      </c>
      <c r="BH37" s="324">
        <v>14.42028</v>
      </c>
      <c r="BI37" s="324">
        <v>14.372019999999999</v>
      </c>
      <c r="BJ37" s="324">
        <v>13.91114</v>
      </c>
      <c r="BK37" s="324">
        <v>13.63219</v>
      </c>
      <c r="BL37" s="324">
        <v>14.36408</v>
      </c>
      <c r="BM37" s="324">
        <v>14.109159999999999</v>
      </c>
      <c r="BN37" s="324">
        <v>14.71515</v>
      </c>
      <c r="BO37" s="324">
        <v>14.50592</v>
      </c>
      <c r="BP37" s="324">
        <v>14.397869999999999</v>
      </c>
      <c r="BQ37" s="324">
        <v>14.30688</v>
      </c>
      <c r="BR37" s="324">
        <v>14.456239999999999</v>
      </c>
      <c r="BS37" s="324">
        <v>14.66869</v>
      </c>
      <c r="BT37" s="324">
        <v>14.39316</v>
      </c>
      <c r="BU37" s="324">
        <v>14.43881</v>
      </c>
      <c r="BV37" s="324">
        <v>13.959580000000001</v>
      </c>
    </row>
    <row r="38" spans="1:74" ht="11.1" customHeight="1" x14ac:dyDescent="0.2">
      <c r="A38" s="56" t="s">
        <v>5</v>
      </c>
      <c r="B38" s="198" t="s">
        <v>387</v>
      </c>
      <c r="C38" s="208">
        <v>10.49</v>
      </c>
      <c r="D38" s="208">
        <v>10.65</v>
      </c>
      <c r="E38" s="208">
        <v>10.51</v>
      </c>
      <c r="F38" s="208">
        <v>10.46</v>
      </c>
      <c r="G38" s="208">
        <v>10.51</v>
      </c>
      <c r="H38" s="208">
        <v>10.84</v>
      </c>
      <c r="I38" s="208">
        <v>11</v>
      </c>
      <c r="J38" s="208">
        <v>11.03</v>
      </c>
      <c r="K38" s="208">
        <v>10.72</v>
      </c>
      <c r="L38" s="208">
        <v>10.77</v>
      </c>
      <c r="M38" s="208">
        <v>10.54</v>
      </c>
      <c r="N38" s="208">
        <v>10.33</v>
      </c>
      <c r="O38" s="208">
        <v>10.3</v>
      </c>
      <c r="P38" s="208">
        <v>10.54</v>
      </c>
      <c r="Q38" s="208">
        <v>10.46</v>
      </c>
      <c r="R38" s="208">
        <v>10.52</v>
      </c>
      <c r="S38" s="208">
        <v>10.54</v>
      </c>
      <c r="T38" s="208">
        <v>10.9</v>
      </c>
      <c r="U38" s="208">
        <v>11.02</v>
      </c>
      <c r="V38" s="208">
        <v>11.02</v>
      </c>
      <c r="W38" s="208">
        <v>10.96</v>
      </c>
      <c r="X38" s="208">
        <v>10.74</v>
      </c>
      <c r="Y38" s="208">
        <v>10.57</v>
      </c>
      <c r="Z38" s="208">
        <v>10.32</v>
      </c>
      <c r="AA38" s="208">
        <v>10.18</v>
      </c>
      <c r="AB38" s="208">
        <v>10.3</v>
      </c>
      <c r="AC38" s="208">
        <v>10.34</v>
      </c>
      <c r="AD38" s="208">
        <v>10.37</v>
      </c>
      <c r="AE38" s="208">
        <v>10.4</v>
      </c>
      <c r="AF38" s="208">
        <v>10.89</v>
      </c>
      <c r="AG38" s="208">
        <v>10.84</v>
      </c>
      <c r="AH38" s="208">
        <v>10.9</v>
      </c>
      <c r="AI38" s="208">
        <v>11.02</v>
      </c>
      <c r="AJ38" s="208">
        <v>10.72</v>
      </c>
      <c r="AK38" s="208">
        <v>10.53</v>
      </c>
      <c r="AL38" s="208">
        <v>10.41</v>
      </c>
      <c r="AM38" s="208">
        <v>10.31</v>
      </c>
      <c r="AN38" s="208">
        <v>11.51</v>
      </c>
      <c r="AO38" s="208">
        <v>11.17</v>
      </c>
      <c r="AP38" s="208">
        <v>10.93</v>
      </c>
      <c r="AQ38" s="208">
        <v>10.9</v>
      </c>
      <c r="AR38" s="208">
        <v>11.34</v>
      </c>
      <c r="AS38" s="208">
        <v>11.51</v>
      </c>
      <c r="AT38" s="208">
        <v>11.56</v>
      </c>
      <c r="AU38" s="208">
        <v>11.7</v>
      </c>
      <c r="AV38" s="208">
        <v>11.56</v>
      </c>
      <c r="AW38" s="208">
        <v>11.34</v>
      </c>
      <c r="AX38" s="208">
        <v>11.2</v>
      </c>
      <c r="AY38" s="208">
        <v>10.95689</v>
      </c>
      <c r="AZ38" s="208">
        <v>12.07718</v>
      </c>
      <c r="BA38" s="324">
        <v>11.82948</v>
      </c>
      <c r="BB38" s="324">
        <v>11.507669999999999</v>
      </c>
      <c r="BC38" s="324">
        <v>11.4068</v>
      </c>
      <c r="BD38" s="324">
        <v>11.81766</v>
      </c>
      <c r="BE38" s="324">
        <v>11.89106</v>
      </c>
      <c r="BF38" s="324">
        <v>11.85866</v>
      </c>
      <c r="BG38" s="324">
        <v>11.985060000000001</v>
      </c>
      <c r="BH38" s="324">
        <v>11.809100000000001</v>
      </c>
      <c r="BI38" s="324">
        <v>11.584669999999999</v>
      </c>
      <c r="BJ38" s="324">
        <v>11.39927</v>
      </c>
      <c r="BK38" s="324">
        <v>11.15602</v>
      </c>
      <c r="BL38" s="324">
        <v>12.29482</v>
      </c>
      <c r="BM38" s="324">
        <v>11.86824</v>
      </c>
      <c r="BN38" s="324">
        <v>11.53952</v>
      </c>
      <c r="BO38" s="324">
        <v>11.43065</v>
      </c>
      <c r="BP38" s="324">
        <v>11.848190000000001</v>
      </c>
      <c r="BQ38" s="324">
        <v>11.90545</v>
      </c>
      <c r="BR38" s="324">
        <v>11.89812</v>
      </c>
      <c r="BS38" s="324">
        <v>12.005750000000001</v>
      </c>
      <c r="BT38" s="324">
        <v>11.83874</v>
      </c>
      <c r="BU38" s="324">
        <v>11.598750000000001</v>
      </c>
      <c r="BV38" s="324">
        <v>11.39343</v>
      </c>
    </row>
    <row r="39" spans="1:74" ht="11.1" customHeight="1" x14ac:dyDescent="0.2">
      <c r="A39" s="56" t="s">
        <v>4</v>
      </c>
      <c r="B39" s="198" t="s">
        <v>386</v>
      </c>
      <c r="C39" s="208">
        <v>6.94</v>
      </c>
      <c r="D39" s="208">
        <v>6.78</v>
      </c>
      <c r="E39" s="208">
        <v>6.63</v>
      </c>
      <c r="F39" s="208">
        <v>6.57</v>
      </c>
      <c r="G39" s="208">
        <v>6.79</v>
      </c>
      <c r="H39" s="208">
        <v>7.17</v>
      </c>
      <c r="I39" s="208">
        <v>7.32</v>
      </c>
      <c r="J39" s="208">
        <v>7.25</v>
      </c>
      <c r="K39" s="208">
        <v>7.05</v>
      </c>
      <c r="L39" s="208">
        <v>6.87</v>
      </c>
      <c r="M39" s="208">
        <v>6.85</v>
      </c>
      <c r="N39" s="208">
        <v>6.67</v>
      </c>
      <c r="O39" s="208">
        <v>6.58</v>
      </c>
      <c r="P39" s="208">
        <v>6.69</v>
      </c>
      <c r="Q39" s="208">
        <v>6.73</v>
      </c>
      <c r="R39" s="208">
        <v>6.51</v>
      </c>
      <c r="S39" s="208">
        <v>6.69</v>
      </c>
      <c r="T39" s="208">
        <v>6.87</v>
      </c>
      <c r="U39" s="208">
        <v>7.14</v>
      </c>
      <c r="V39" s="208">
        <v>7.4</v>
      </c>
      <c r="W39" s="208">
        <v>7.06</v>
      </c>
      <c r="X39" s="208">
        <v>6.84</v>
      </c>
      <c r="Y39" s="208">
        <v>6.72</v>
      </c>
      <c r="Z39" s="208">
        <v>6.38</v>
      </c>
      <c r="AA39" s="208">
        <v>6.37</v>
      </c>
      <c r="AB39" s="208">
        <v>6.44</v>
      </c>
      <c r="AC39" s="208">
        <v>6.39</v>
      </c>
      <c r="AD39" s="208">
        <v>6.39</v>
      </c>
      <c r="AE39" s="208">
        <v>6.54</v>
      </c>
      <c r="AF39" s="208">
        <v>6.94</v>
      </c>
      <c r="AG39" s="208">
        <v>7.16</v>
      </c>
      <c r="AH39" s="208">
        <v>7.07</v>
      </c>
      <c r="AI39" s="208">
        <v>7</v>
      </c>
      <c r="AJ39" s="208">
        <v>6.72</v>
      </c>
      <c r="AK39" s="208">
        <v>6.49</v>
      </c>
      <c r="AL39" s="208">
        <v>6.41</v>
      </c>
      <c r="AM39" s="208">
        <v>6.39</v>
      </c>
      <c r="AN39" s="208">
        <v>7.9</v>
      </c>
      <c r="AO39" s="208">
        <v>7.05</v>
      </c>
      <c r="AP39" s="208">
        <v>6.76</v>
      </c>
      <c r="AQ39" s="208">
        <v>6.71</v>
      </c>
      <c r="AR39" s="208">
        <v>7.28</v>
      </c>
      <c r="AS39" s="208">
        <v>7.52</v>
      </c>
      <c r="AT39" s="208">
        <v>7.64</v>
      </c>
      <c r="AU39" s="208">
        <v>7.69</v>
      </c>
      <c r="AV39" s="208">
        <v>7.53</v>
      </c>
      <c r="AW39" s="208">
        <v>7.46</v>
      </c>
      <c r="AX39" s="208">
        <v>7.16</v>
      </c>
      <c r="AY39" s="208">
        <v>6.9247100000000001</v>
      </c>
      <c r="AZ39" s="208">
        <v>7.5514010000000003</v>
      </c>
      <c r="BA39" s="324">
        <v>7.3825149999999997</v>
      </c>
      <c r="BB39" s="324">
        <v>6.9611999999999998</v>
      </c>
      <c r="BC39" s="324">
        <v>6.8731809999999998</v>
      </c>
      <c r="BD39" s="324">
        <v>7.2837670000000001</v>
      </c>
      <c r="BE39" s="324">
        <v>7.5431379999999999</v>
      </c>
      <c r="BF39" s="324">
        <v>7.6294750000000002</v>
      </c>
      <c r="BG39" s="324">
        <v>7.5721699999999998</v>
      </c>
      <c r="BH39" s="324">
        <v>7.312093</v>
      </c>
      <c r="BI39" s="324">
        <v>7.2768629999999996</v>
      </c>
      <c r="BJ39" s="324">
        <v>7.1181450000000002</v>
      </c>
      <c r="BK39" s="324">
        <v>6.8679899999999998</v>
      </c>
      <c r="BL39" s="324">
        <v>7.4912929999999998</v>
      </c>
      <c r="BM39" s="324">
        <v>7.3344779999999998</v>
      </c>
      <c r="BN39" s="324">
        <v>6.9277449999999998</v>
      </c>
      <c r="BO39" s="324">
        <v>6.8369270000000002</v>
      </c>
      <c r="BP39" s="324">
        <v>7.2697209999999997</v>
      </c>
      <c r="BQ39" s="324">
        <v>7.4907170000000001</v>
      </c>
      <c r="BR39" s="324">
        <v>7.571027</v>
      </c>
      <c r="BS39" s="324">
        <v>7.519501</v>
      </c>
      <c r="BT39" s="324">
        <v>7.2688280000000001</v>
      </c>
      <c r="BU39" s="324">
        <v>7.2507799999999998</v>
      </c>
      <c r="BV39" s="324">
        <v>7.0956630000000001</v>
      </c>
    </row>
    <row r="40" spans="1:74" ht="11.1" customHeight="1" x14ac:dyDescent="0.2">
      <c r="A40" s="56"/>
      <c r="B40" s="678" t="s">
        <v>1118</v>
      </c>
      <c r="C40" s="208"/>
      <c r="D40" s="208"/>
      <c r="E40" s="208"/>
      <c r="F40" s="208"/>
      <c r="G40" s="208"/>
      <c r="H40" s="208"/>
      <c r="I40" s="208"/>
      <c r="J40" s="208"/>
      <c r="K40" s="208"/>
      <c r="L40" s="208"/>
      <c r="M40" s="208"/>
      <c r="N40" s="208"/>
      <c r="O40" s="208"/>
      <c r="P40" s="208"/>
      <c r="Q40" s="208"/>
      <c r="R40" s="208"/>
      <c r="S40" s="208"/>
      <c r="T40" s="208"/>
      <c r="U40" s="208"/>
      <c r="V40" s="208"/>
      <c r="W40" s="208"/>
      <c r="X40" s="208"/>
      <c r="Y40" s="208"/>
      <c r="Z40" s="208"/>
      <c r="AA40" s="208"/>
      <c r="AB40" s="208"/>
      <c r="AC40" s="208"/>
      <c r="AD40" s="208"/>
      <c r="AE40" s="208"/>
      <c r="AF40" s="208"/>
      <c r="AG40" s="208"/>
      <c r="AH40" s="208"/>
      <c r="AI40" s="208"/>
      <c r="AJ40" s="208"/>
      <c r="AK40" s="208"/>
      <c r="AL40" s="208"/>
      <c r="AM40" s="208"/>
      <c r="AN40" s="208"/>
      <c r="AO40" s="208"/>
      <c r="AP40" s="208"/>
      <c r="AQ40" s="208"/>
      <c r="AR40" s="208"/>
      <c r="AS40" s="208"/>
      <c r="AT40" s="208"/>
      <c r="AU40" s="208"/>
      <c r="AV40" s="208"/>
      <c r="AW40" s="208"/>
      <c r="AX40" s="208"/>
      <c r="AY40" s="208"/>
      <c r="AZ40" s="208"/>
      <c r="BA40" s="324"/>
      <c r="BB40" s="324"/>
      <c r="BC40" s="324"/>
      <c r="BD40" s="324"/>
      <c r="BE40" s="324"/>
      <c r="BF40" s="324"/>
      <c r="BG40" s="324"/>
      <c r="BH40" s="324"/>
      <c r="BI40" s="324"/>
      <c r="BJ40" s="324"/>
      <c r="BK40" s="324"/>
      <c r="BL40" s="324"/>
      <c r="BM40" s="324"/>
      <c r="BN40" s="324"/>
      <c r="BO40" s="324"/>
      <c r="BP40" s="324"/>
      <c r="BQ40" s="324"/>
      <c r="BR40" s="324"/>
      <c r="BS40" s="324"/>
      <c r="BT40" s="324"/>
      <c r="BU40" s="324"/>
      <c r="BV40" s="324"/>
    </row>
    <row r="41" spans="1:74" ht="11.1" customHeight="1" x14ac:dyDescent="0.2">
      <c r="A41" s="56" t="s">
        <v>1119</v>
      </c>
      <c r="B41" s="519" t="s">
        <v>1130</v>
      </c>
      <c r="C41" s="253">
        <v>49.059857954999998</v>
      </c>
      <c r="D41" s="253">
        <v>24.707875000000001</v>
      </c>
      <c r="E41" s="253">
        <v>26.023892045</v>
      </c>
      <c r="F41" s="253">
        <v>26.954970238000001</v>
      </c>
      <c r="G41" s="253">
        <v>47.089687499999997</v>
      </c>
      <c r="H41" s="253">
        <v>36.993988094999999</v>
      </c>
      <c r="I41" s="253">
        <v>112.15372024</v>
      </c>
      <c r="J41" s="253">
        <v>38.983940216999997</v>
      </c>
      <c r="K41" s="253">
        <v>31.974046052999999</v>
      </c>
      <c r="L41" s="253">
        <v>33.686331522000003</v>
      </c>
      <c r="M41" s="253">
        <v>36.620267857000002</v>
      </c>
      <c r="N41" s="253">
        <v>32.864281249999998</v>
      </c>
      <c r="O41" s="253">
        <v>26.792130682</v>
      </c>
      <c r="P41" s="253">
        <v>23.64725</v>
      </c>
      <c r="Q41" s="253">
        <v>34.789345238000003</v>
      </c>
      <c r="R41" s="253">
        <v>28.277045455</v>
      </c>
      <c r="S41" s="253">
        <v>27.556107955000002</v>
      </c>
      <c r="T41" s="253">
        <v>29.188500000000001</v>
      </c>
      <c r="U41" s="253">
        <v>38.172613636000001</v>
      </c>
      <c r="V41" s="253">
        <v>230.71971590999999</v>
      </c>
      <c r="W41" s="253">
        <v>150.53678124999999</v>
      </c>
      <c r="X41" s="253">
        <v>35.184592391000002</v>
      </c>
      <c r="Y41" s="253">
        <v>28.548124999999999</v>
      </c>
      <c r="Z41" s="253">
        <v>21.474821428999999</v>
      </c>
      <c r="AA41" s="253">
        <v>19.109886364000001</v>
      </c>
      <c r="AB41" s="253">
        <v>21.413187499999999</v>
      </c>
      <c r="AC41" s="253">
        <v>29.710823864000002</v>
      </c>
      <c r="AD41" s="253">
        <v>26.042613635999999</v>
      </c>
      <c r="AE41" s="253">
        <v>22.068312500000001</v>
      </c>
      <c r="AF41" s="253">
        <v>23.979147727000001</v>
      </c>
      <c r="AG41" s="253">
        <v>27.314374999999998</v>
      </c>
      <c r="AH41" s="253">
        <v>53.051309523999997</v>
      </c>
      <c r="AI41" s="253">
        <v>22.003690475999999</v>
      </c>
      <c r="AJ41" s="253">
        <v>27.674147727000001</v>
      </c>
      <c r="AK41" s="253">
        <v>28.602125000000001</v>
      </c>
      <c r="AL41" s="253">
        <v>22.953068181999999</v>
      </c>
      <c r="AM41" s="253">
        <v>24.018750000000001</v>
      </c>
      <c r="AN41" s="253">
        <v>1799.8074375000001</v>
      </c>
      <c r="AO41" s="253">
        <v>25.184999999999999</v>
      </c>
      <c r="AP41" s="253">
        <v>34.378835227000003</v>
      </c>
      <c r="AQ41" s="253">
        <v>27.785406250000001</v>
      </c>
      <c r="AR41" s="253">
        <v>57.045994317999998</v>
      </c>
      <c r="AS41" s="253">
        <v>53.374345237999997</v>
      </c>
      <c r="AT41" s="253">
        <v>50.332357954999999</v>
      </c>
      <c r="AU41" s="253">
        <v>53.211666667000003</v>
      </c>
      <c r="AV41" s="253">
        <v>68.042708332999993</v>
      </c>
      <c r="AW41" s="253">
        <v>47.288184524000002</v>
      </c>
      <c r="AX41" s="253">
        <v>34.028016303999998</v>
      </c>
      <c r="AY41" s="253">
        <v>37.020238095000003</v>
      </c>
      <c r="AZ41" s="253">
        <v>45.358343750000003</v>
      </c>
      <c r="BA41" s="348">
        <v>37.690640000000002</v>
      </c>
      <c r="BB41" s="348">
        <v>33.066020000000002</v>
      </c>
      <c r="BC41" s="348">
        <v>33.924880000000002</v>
      </c>
      <c r="BD41" s="348">
        <v>39.848799999999997</v>
      </c>
      <c r="BE41" s="348">
        <v>45.988149999999997</v>
      </c>
      <c r="BF41" s="348">
        <v>44.66977</v>
      </c>
      <c r="BG41" s="348">
        <v>36.056539999999998</v>
      </c>
      <c r="BH41" s="348">
        <v>32.661340000000003</v>
      </c>
      <c r="BI41" s="348">
        <v>32.186630000000001</v>
      </c>
      <c r="BJ41" s="348">
        <v>31.175799999999999</v>
      </c>
      <c r="BK41" s="348">
        <v>34.030369999999998</v>
      </c>
      <c r="BL41" s="348">
        <v>33.076450000000001</v>
      </c>
      <c r="BM41" s="348">
        <v>28.91526</v>
      </c>
      <c r="BN41" s="348">
        <v>30.855149999999998</v>
      </c>
      <c r="BO41" s="348">
        <v>29.744150000000001</v>
      </c>
      <c r="BP41" s="348">
        <v>34.590209999999999</v>
      </c>
      <c r="BQ41" s="348">
        <v>37.103879999999997</v>
      </c>
      <c r="BR41" s="348">
        <v>37.08202</v>
      </c>
      <c r="BS41" s="348">
        <v>31.82518</v>
      </c>
      <c r="BT41" s="348">
        <v>30.281860000000002</v>
      </c>
      <c r="BU41" s="348">
        <v>34.17</v>
      </c>
      <c r="BV41" s="348">
        <v>29.393139999999999</v>
      </c>
    </row>
    <row r="42" spans="1:74" ht="11.1" customHeight="1" x14ac:dyDescent="0.2">
      <c r="A42" s="56" t="s">
        <v>1120</v>
      </c>
      <c r="B42" s="519" t="s">
        <v>1131</v>
      </c>
      <c r="C42" s="253">
        <v>37.085246466000001</v>
      </c>
      <c r="D42" s="253">
        <v>36.842470910999999</v>
      </c>
      <c r="E42" s="253">
        <v>32.387819583000002</v>
      </c>
      <c r="F42" s="253">
        <v>27.694415475</v>
      </c>
      <c r="G42" s="253">
        <v>24.118882909</v>
      </c>
      <c r="H42" s="253">
        <v>31.446635576999999</v>
      </c>
      <c r="I42" s="253">
        <v>101.0353087</v>
      </c>
      <c r="J42" s="253">
        <v>85.215712361000001</v>
      </c>
      <c r="K42" s="253">
        <v>38.320563073000002</v>
      </c>
      <c r="L42" s="253">
        <v>41.093450949000001</v>
      </c>
      <c r="M42" s="253">
        <v>55.504792649999999</v>
      </c>
      <c r="N42" s="253">
        <v>57.260470699999999</v>
      </c>
      <c r="O42" s="253">
        <v>42.563868677999999</v>
      </c>
      <c r="P42" s="253">
        <v>72.725849999999994</v>
      </c>
      <c r="Q42" s="253">
        <v>35.975619856000002</v>
      </c>
      <c r="R42" s="253">
        <v>24.829938340999998</v>
      </c>
      <c r="S42" s="253">
        <v>20.247661803</v>
      </c>
      <c r="T42" s="253">
        <v>24.811784775</v>
      </c>
      <c r="U42" s="253">
        <v>35.23677988</v>
      </c>
      <c r="V42" s="253">
        <v>36.391629236</v>
      </c>
      <c r="W42" s="253">
        <v>40.345273306999999</v>
      </c>
      <c r="X42" s="253">
        <v>36.414090045999998</v>
      </c>
      <c r="Y42" s="253">
        <v>45.174564400000001</v>
      </c>
      <c r="Z42" s="253">
        <v>43.133999950000003</v>
      </c>
      <c r="AA42" s="253">
        <v>33.598353606000003</v>
      </c>
      <c r="AB42" s="253">
        <v>26.848522774999999</v>
      </c>
      <c r="AC42" s="253">
        <v>25.487610624999999</v>
      </c>
      <c r="AD42" s="253">
        <v>17.106287981000001</v>
      </c>
      <c r="AE42" s="253">
        <v>16.811286450000001</v>
      </c>
      <c r="AF42" s="253">
        <v>23.720671682999999</v>
      </c>
      <c r="AG42" s="253">
        <v>31.633505336999999</v>
      </c>
      <c r="AH42" s="253">
        <v>108.05121209000001</v>
      </c>
      <c r="AI42" s="253">
        <v>46.135208149999997</v>
      </c>
      <c r="AJ42" s="253">
        <v>48.285309398000003</v>
      </c>
      <c r="AK42" s="253">
        <v>39.308953619999997</v>
      </c>
      <c r="AL42" s="253">
        <v>40.801564952</v>
      </c>
      <c r="AM42" s="253">
        <v>33.217081425000003</v>
      </c>
      <c r="AN42" s="253">
        <v>71.090110207999999</v>
      </c>
      <c r="AO42" s="253">
        <v>29.914477175999998</v>
      </c>
      <c r="AP42" s="253">
        <v>28.044656562</v>
      </c>
      <c r="AQ42" s="253">
        <v>26.591761300000002</v>
      </c>
      <c r="AR42" s="253">
        <v>56.061992861</v>
      </c>
      <c r="AS42" s="253">
        <v>78.892639183</v>
      </c>
      <c r="AT42" s="253">
        <v>65.082290889000006</v>
      </c>
      <c r="AU42" s="253">
        <v>72.090007025000006</v>
      </c>
      <c r="AV42" s="253">
        <v>57.888162043000001</v>
      </c>
      <c r="AW42" s="253">
        <v>60.137516400000003</v>
      </c>
      <c r="AX42" s="253">
        <v>63.397979542999998</v>
      </c>
      <c r="AY42" s="253">
        <v>52.502912774999999</v>
      </c>
      <c r="AZ42" s="253">
        <v>42.160836432000004</v>
      </c>
      <c r="BA42" s="348">
        <v>49.525039999999997</v>
      </c>
      <c r="BB42" s="348">
        <v>51.459249999999997</v>
      </c>
      <c r="BC42" s="348">
        <v>45.8688</v>
      </c>
      <c r="BD42" s="348">
        <v>31.89481</v>
      </c>
      <c r="BE42" s="348">
        <v>54.585169999999998</v>
      </c>
      <c r="BF42" s="348">
        <v>55.145150000000001</v>
      </c>
      <c r="BG42" s="348">
        <v>50.457540000000002</v>
      </c>
      <c r="BH42" s="348">
        <v>45.986499999999999</v>
      </c>
      <c r="BI42" s="348">
        <v>43.194769999999998</v>
      </c>
      <c r="BJ42" s="348">
        <v>43.731119999999997</v>
      </c>
      <c r="BK42" s="348">
        <v>45.226819999999996</v>
      </c>
      <c r="BL42" s="348">
        <v>42.828679999999999</v>
      </c>
      <c r="BM42" s="348">
        <v>36.44473</v>
      </c>
      <c r="BN42" s="348">
        <v>35.085160000000002</v>
      </c>
      <c r="BO42" s="348">
        <v>33.893340000000002</v>
      </c>
      <c r="BP42" s="348">
        <v>40.451680000000003</v>
      </c>
      <c r="BQ42" s="348">
        <v>45.017449999999997</v>
      </c>
      <c r="BR42" s="348">
        <v>45.610210000000002</v>
      </c>
      <c r="BS42" s="348">
        <v>43.593179999999997</v>
      </c>
      <c r="BT42" s="348">
        <v>37.800829999999998</v>
      </c>
      <c r="BU42" s="348">
        <v>38.289819999999999</v>
      </c>
      <c r="BV42" s="348">
        <v>40.774099999999997</v>
      </c>
    </row>
    <row r="43" spans="1:74" ht="11.1" customHeight="1" x14ac:dyDescent="0.2">
      <c r="A43" s="56" t="s">
        <v>1121</v>
      </c>
      <c r="B43" s="519" t="s">
        <v>1132</v>
      </c>
      <c r="C43" s="253">
        <v>115.63914773</v>
      </c>
      <c r="D43" s="253">
        <v>42.974031250000003</v>
      </c>
      <c r="E43" s="253">
        <v>38.979062499999998</v>
      </c>
      <c r="F43" s="253">
        <v>50.647321429000002</v>
      </c>
      <c r="G43" s="253">
        <v>27.697784090999999</v>
      </c>
      <c r="H43" s="253">
        <v>30.498184523999999</v>
      </c>
      <c r="I43" s="253">
        <v>40.011875000000003</v>
      </c>
      <c r="J43" s="253">
        <v>49.629538042999997</v>
      </c>
      <c r="K43" s="253">
        <v>40.934342104999999</v>
      </c>
      <c r="L43" s="253">
        <v>43.018179347999997</v>
      </c>
      <c r="M43" s="253">
        <v>63.505416666999999</v>
      </c>
      <c r="N43" s="253">
        <v>56.02225</v>
      </c>
      <c r="O43" s="253">
        <v>63.145909091</v>
      </c>
      <c r="P43" s="253">
        <v>38.393406249999998</v>
      </c>
      <c r="Q43" s="253">
        <v>40.665178570999998</v>
      </c>
      <c r="R43" s="253">
        <v>29.498750000000001</v>
      </c>
      <c r="S43" s="253">
        <v>26.757187500000001</v>
      </c>
      <c r="T43" s="253">
        <v>25.189843750000001</v>
      </c>
      <c r="U43" s="253">
        <v>33.969005682000002</v>
      </c>
      <c r="V43" s="253">
        <v>30.534460227</v>
      </c>
      <c r="W43" s="253">
        <v>24.044343749999999</v>
      </c>
      <c r="X43" s="253">
        <v>23.620788043000001</v>
      </c>
      <c r="Y43" s="253">
        <v>36.634656249999999</v>
      </c>
      <c r="Z43" s="253">
        <v>46.180535714000001</v>
      </c>
      <c r="AA43" s="253">
        <v>29.598238636000001</v>
      </c>
      <c r="AB43" s="253">
        <v>25.054625000000001</v>
      </c>
      <c r="AC43" s="253">
        <v>19.167073863999999</v>
      </c>
      <c r="AD43" s="253">
        <v>20.129573864000001</v>
      </c>
      <c r="AE43" s="253">
        <v>18.226781249999998</v>
      </c>
      <c r="AF43" s="253">
        <v>22.403835226999998</v>
      </c>
      <c r="AG43" s="253">
        <v>27.871304347999999</v>
      </c>
      <c r="AH43" s="253">
        <v>28.923898810000001</v>
      </c>
      <c r="AI43" s="253">
        <v>24.796250000000001</v>
      </c>
      <c r="AJ43" s="253">
        <v>29.053096590999999</v>
      </c>
      <c r="AK43" s="253">
        <v>30.0583125</v>
      </c>
      <c r="AL43" s="253">
        <v>42.991420454999997</v>
      </c>
      <c r="AM43" s="253">
        <v>44.719406249999999</v>
      </c>
      <c r="AN43" s="253">
        <v>82.899968749999999</v>
      </c>
      <c r="AO43" s="253">
        <v>38.155190216999998</v>
      </c>
      <c r="AP43" s="253">
        <v>28.054403408999999</v>
      </c>
      <c r="AQ43" s="253">
        <v>27.8174375</v>
      </c>
      <c r="AR43" s="253">
        <v>45.140852273</v>
      </c>
      <c r="AS43" s="253">
        <v>43.933898810000002</v>
      </c>
      <c r="AT43" s="253">
        <v>59.844772726999999</v>
      </c>
      <c r="AU43" s="253">
        <v>53.940982142999999</v>
      </c>
      <c r="AV43" s="253">
        <v>65.724791667000005</v>
      </c>
      <c r="AW43" s="253">
        <v>60.772500000000001</v>
      </c>
      <c r="AX43" s="253">
        <v>70.740190217000006</v>
      </c>
      <c r="AY43" s="253">
        <v>159.59824405000001</v>
      </c>
      <c r="AZ43" s="253">
        <v>121.0331875</v>
      </c>
      <c r="BA43" s="348">
        <v>76.828869999999995</v>
      </c>
      <c r="BB43" s="348">
        <v>87.414209999999997</v>
      </c>
      <c r="BC43" s="348">
        <v>82.951589999999996</v>
      </c>
      <c r="BD43" s="348">
        <v>73.73451</v>
      </c>
      <c r="BE43" s="348">
        <v>88.857579999999999</v>
      </c>
      <c r="BF43" s="348">
        <v>86.20335</v>
      </c>
      <c r="BG43" s="348">
        <v>76.337440000000001</v>
      </c>
      <c r="BH43" s="348">
        <v>46.274290000000001</v>
      </c>
      <c r="BI43" s="348">
        <v>25.394169999999999</v>
      </c>
      <c r="BJ43" s="348">
        <v>46.372880000000002</v>
      </c>
      <c r="BK43" s="348">
        <v>87.492279999999994</v>
      </c>
      <c r="BL43" s="348">
        <v>80.372619999999998</v>
      </c>
      <c r="BM43" s="348">
        <v>69.801209999999998</v>
      </c>
      <c r="BN43" s="348">
        <v>77.189549999999997</v>
      </c>
      <c r="BO43" s="348">
        <v>67.703699999999998</v>
      </c>
      <c r="BP43" s="348">
        <v>69.382739999999998</v>
      </c>
      <c r="BQ43" s="348">
        <v>86.172839999999994</v>
      </c>
      <c r="BR43" s="348">
        <v>72.890690000000006</v>
      </c>
      <c r="BS43" s="348">
        <v>59.484070000000003</v>
      </c>
      <c r="BT43" s="348">
        <v>46.631360000000001</v>
      </c>
      <c r="BU43" s="348">
        <v>25.82199</v>
      </c>
      <c r="BV43" s="348">
        <v>44.807319999999997</v>
      </c>
    </row>
    <row r="44" spans="1:74" ht="11.1" customHeight="1" x14ac:dyDescent="0.2">
      <c r="A44" s="56" t="s">
        <v>1122</v>
      </c>
      <c r="B44" s="519" t="s">
        <v>1133</v>
      </c>
      <c r="C44" s="253">
        <v>92.125426136000002</v>
      </c>
      <c r="D44" s="253">
        <v>32.459781249999999</v>
      </c>
      <c r="E44" s="253">
        <v>29.977471591</v>
      </c>
      <c r="F44" s="253">
        <v>38.154047619000004</v>
      </c>
      <c r="G44" s="253">
        <v>31.689403409000001</v>
      </c>
      <c r="H44" s="253">
        <v>32.883839285999997</v>
      </c>
      <c r="I44" s="253">
        <v>41.755000000000003</v>
      </c>
      <c r="J44" s="253">
        <v>43.828206522000002</v>
      </c>
      <c r="K44" s="253">
        <v>40.005263157999998</v>
      </c>
      <c r="L44" s="253">
        <v>39.091005435</v>
      </c>
      <c r="M44" s="253">
        <v>43.328333333000003</v>
      </c>
      <c r="N44" s="253">
        <v>43.42728125</v>
      </c>
      <c r="O44" s="253">
        <v>53.682528409</v>
      </c>
      <c r="P44" s="253">
        <v>34.270906250000003</v>
      </c>
      <c r="Q44" s="253">
        <v>37.354077381000003</v>
      </c>
      <c r="R44" s="253">
        <v>29.756704545000002</v>
      </c>
      <c r="S44" s="253">
        <v>23.157329545</v>
      </c>
      <c r="T44" s="253">
        <v>24.11209375</v>
      </c>
      <c r="U44" s="253">
        <v>31.286789772999999</v>
      </c>
      <c r="V44" s="253">
        <v>29.070909091000001</v>
      </c>
      <c r="W44" s="253">
        <v>22.916125000000001</v>
      </c>
      <c r="X44" s="253">
        <v>21.676440217</v>
      </c>
      <c r="Y44" s="253">
        <v>29.001437500000002</v>
      </c>
      <c r="Z44" s="253">
        <v>30.447976189999999</v>
      </c>
      <c r="AA44" s="253">
        <v>26.000823864000001</v>
      </c>
      <c r="AB44" s="253">
        <v>21.2898125</v>
      </c>
      <c r="AC44" s="253">
        <v>18.174204544999998</v>
      </c>
      <c r="AD44" s="253">
        <v>16.589943181999999</v>
      </c>
      <c r="AE44" s="253">
        <v>16.49428125</v>
      </c>
      <c r="AF44" s="253">
        <v>21.297130681999999</v>
      </c>
      <c r="AG44" s="253">
        <v>26.884891304</v>
      </c>
      <c r="AH44" s="253">
        <v>25.236547619</v>
      </c>
      <c r="AI44" s="253">
        <v>21.030773809999999</v>
      </c>
      <c r="AJ44" s="253">
        <v>21.586789773</v>
      </c>
      <c r="AK44" s="253">
        <v>24.83175</v>
      </c>
      <c r="AL44" s="253">
        <v>34.726534090999998</v>
      </c>
      <c r="AM44" s="253">
        <v>36.211437500000002</v>
      </c>
      <c r="AN44" s="253">
        <v>67.407843749999998</v>
      </c>
      <c r="AO44" s="253">
        <v>30.600923912999999</v>
      </c>
      <c r="AP44" s="253">
        <v>26.744034091</v>
      </c>
      <c r="AQ44" s="253">
        <v>29.335249999999998</v>
      </c>
      <c r="AR44" s="253">
        <v>39.475852273000001</v>
      </c>
      <c r="AS44" s="253">
        <v>46.411815476000001</v>
      </c>
      <c r="AT44" s="253">
        <v>52.350539773000001</v>
      </c>
      <c r="AU44" s="253">
        <v>52.482916666999998</v>
      </c>
      <c r="AV44" s="253">
        <v>60.011577381000002</v>
      </c>
      <c r="AW44" s="253">
        <v>61.935952381</v>
      </c>
      <c r="AX44" s="253">
        <v>50.659864130000003</v>
      </c>
      <c r="AY44" s="253">
        <v>143.98764881</v>
      </c>
      <c r="AZ44" s="253">
        <v>93.698125000000005</v>
      </c>
      <c r="BA44" s="348">
        <v>72.392340000000004</v>
      </c>
      <c r="BB44" s="348">
        <v>78.455680000000001</v>
      </c>
      <c r="BC44" s="348">
        <v>73.940950000000001</v>
      </c>
      <c r="BD44" s="348">
        <v>66.475499999999997</v>
      </c>
      <c r="BE44" s="348">
        <v>80.802319999999995</v>
      </c>
      <c r="BF44" s="348">
        <v>77.862979999999993</v>
      </c>
      <c r="BG44" s="348">
        <v>70.094639999999998</v>
      </c>
      <c r="BH44" s="348">
        <v>40.775060000000003</v>
      </c>
      <c r="BI44" s="348">
        <v>23.233650000000001</v>
      </c>
      <c r="BJ44" s="348">
        <v>41.904470000000003</v>
      </c>
      <c r="BK44" s="348">
        <v>80.194829999999996</v>
      </c>
      <c r="BL44" s="348">
        <v>73.787480000000002</v>
      </c>
      <c r="BM44" s="348">
        <v>65.049449999999993</v>
      </c>
      <c r="BN44" s="348">
        <v>71.348200000000006</v>
      </c>
      <c r="BO44" s="348">
        <v>62.544069999999998</v>
      </c>
      <c r="BP44" s="348">
        <v>62.801729999999999</v>
      </c>
      <c r="BQ44" s="348">
        <v>80.10136</v>
      </c>
      <c r="BR44" s="348">
        <v>65.09966</v>
      </c>
      <c r="BS44" s="348">
        <v>53.898710000000001</v>
      </c>
      <c r="BT44" s="348">
        <v>40.970190000000002</v>
      </c>
      <c r="BU44" s="348">
        <v>23.448830000000001</v>
      </c>
      <c r="BV44" s="348">
        <v>41.35219</v>
      </c>
    </row>
    <row r="45" spans="1:74" ht="11.1" customHeight="1" x14ac:dyDescent="0.2">
      <c r="A45" s="56" t="s">
        <v>1123</v>
      </c>
      <c r="B45" s="519" t="s">
        <v>1134</v>
      </c>
      <c r="C45" s="253">
        <v>73.369733152999999</v>
      </c>
      <c r="D45" s="253">
        <v>31.167148906000001</v>
      </c>
      <c r="E45" s="253">
        <v>37.765500568</v>
      </c>
      <c r="F45" s="253">
        <v>39.310800475999997</v>
      </c>
      <c r="G45" s="253">
        <v>44.487758239000001</v>
      </c>
      <c r="H45" s="253">
        <v>35.396447500000001</v>
      </c>
      <c r="I45" s="253">
        <v>40.104854582999998</v>
      </c>
      <c r="J45" s="253">
        <v>38.726088505</v>
      </c>
      <c r="K45" s="253">
        <v>41.351170920999998</v>
      </c>
      <c r="L45" s="253">
        <v>38.334911890999997</v>
      </c>
      <c r="M45" s="253">
        <v>42.0370025</v>
      </c>
      <c r="N45" s="253">
        <v>37.835433063000004</v>
      </c>
      <c r="O45" s="253">
        <v>38.700897756000003</v>
      </c>
      <c r="P45" s="253">
        <v>29.440715405999999</v>
      </c>
      <c r="Q45" s="253">
        <v>33.233683601000003</v>
      </c>
      <c r="R45" s="253">
        <v>29.513949574000002</v>
      </c>
      <c r="S45" s="253">
        <v>29.328377869000001</v>
      </c>
      <c r="T45" s="253">
        <v>26.781477905999999</v>
      </c>
      <c r="U45" s="253">
        <v>32.827892273000003</v>
      </c>
      <c r="V45" s="253">
        <v>29.330724403000001</v>
      </c>
      <c r="W45" s="253">
        <v>31.361443999999999</v>
      </c>
      <c r="X45" s="253">
        <v>29.732951277000002</v>
      </c>
      <c r="Y45" s="253">
        <v>33.294376094</v>
      </c>
      <c r="Z45" s="253">
        <v>26.65051747</v>
      </c>
      <c r="AA45" s="253">
        <v>24.53741767</v>
      </c>
      <c r="AB45" s="253">
        <v>21.65219325</v>
      </c>
      <c r="AC45" s="253">
        <v>21.231371136</v>
      </c>
      <c r="AD45" s="253">
        <v>19.294396902999999</v>
      </c>
      <c r="AE45" s="253">
        <v>20.381221531000001</v>
      </c>
      <c r="AF45" s="253">
        <v>22.697961505999999</v>
      </c>
      <c r="AG45" s="253">
        <v>31.805144755000001</v>
      </c>
      <c r="AH45" s="253">
        <v>29.039054106999998</v>
      </c>
      <c r="AI45" s="253">
        <v>23.886576131000002</v>
      </c>
      <c r="AJ45" s="253">
        <v>25.758875937999999</v>
      </c>
      <c r="AK45" s="253">
        <v>24.840174688000001</v>
      </c>
      <c r="AL45" s="253">
        <v>28.707606647999999</v>
      </c>
      <c r="AM45" s="253">
        <v>28.593237188</v>
      </c>
      <c r="AN45" s="253">
        <v>49.918575562999997</v>
      </c>
      <c r="AO45" s="253">
        <v>26.751535841999999</v>
      </c>
      <c r="AP45" s="253">
        <v>30.871029118999999</v>
      </c>
      <c r="AQ45" s="253">
        <v>33.684832499999999</v>
      </c>
      <c r="AR45" s="253">
        <v>36.574307585</v>
      </c>
      <c r="AS45" s="253">
        <v>44.989227292000002</v>
      </c>
      <c r="AT45" s="253">
        <v>54.367788834999999</v>
      </c>
      <c r="AU45" s="253">
        <v>54.615349850999998</v>
      </c>
      <c r="AV45" s="253">
        <v>70.979155356999996</v>
      </c>
      <c r="AW45" s="253">
        <v>72.749910744000005</v>
      </c>
      <c r="AX45" s="253">
        <v>43.993958206999999</v>
      </c>
      <c r="AY45" s="253">
        <v>73.319438422999994</v>
      </c>
      <c r="AZ45" s="253">
        <v>53.101617406000003</v>
      </c>
      <c r="BA45" s="348">
        <v>45.194470000000003</v>
      </c>
      <c r="BB45" s="348">
        <v>44.924630000000001</v>
      </c>
      <c r="BC45" s="348">
        <v>44.296599999999998</v>
      </c>
      <c r="BD45" s="348">
        <v>47.591160000000002</v>
      </c>
      <c r="BE45" s="348">
        <v>56.584679999999999</v>
      </c>
      <c r="BF45" s="348">
        <v>58.475369999999998</v>
      </c>
      <c r="BG45" s="348">
        <v>49.505920000000003</v>
      </c>
      <c r="BH45" s="348">
        <v>45.962539999999997</v>
      </c>
      <c r="BI45" s="348">
        <v>43.167299999999997</v>
      </c>
      <c r="BJ45" s="348">
        <v>45.18826</v>
      </c>
      <c r="BK45" s="348">
        <v>51.268740000000001</v>
      </c>
      <c r="BL45" s="348">
        <v>48.658859999999997</v>
      </c>
      <c r="BM45" s="348">
        <v>44.021470000000001</v>
      </c>
      <c r="BN45" s="348">
        <v>45.895980000000002</v>
      </c>
      <c r="BO45" s="348">
        <v>44.28078</v>
      </c>
      <c r="BP45" s="348">
        <v>47.195309999999999</v>
      </c>
      <c r="BQ45" s="348">
        <v>54.017719999999997</v>
      </c>
      <c r="BR45" s="348">
        <v>54.144539999999999</v>
      </c>
      <c r="BS45" s="348">
        <v>46.136830000000003</v>
      </c>
      <c r="BT45" s="348">
        <v>44.502400000000002</v>
      </c>
      <c r="BU45" s="348">
        <v>43.18647</v>
      </c>
      <c r="BV45" s="348">
        <v>47.263820000000003</v>
      </c>
    </row>
    <row r="46" spans="1:74" ht="11.1" customHeight="1" x14ac:dyDescent="0.2">
      <c r="A46" s="56" t="s">
        <v>1124</v>
      </c>
      <c r="B46" s="519" t="s">
        <v>1135</v>
      </c>
      <c r="C46" s="253">
        <v>40.638323864</v>
      </c>
      <c r="D46" s="253">
        <v>26.479156249999999</v>
      </c>
      <c r="E46" s="253">
        <v>26.556505682000001</v>
      </c>
      <c r="F46" s="253">
        <v>34.451934524000002</v>
      </c>
      <c r="G46" s="253">
        <v>38.105511364000002</v>
      </c>
      <c r="H46" s="253">
        <v>35.071994048000001</v>
      </c>
      <c r="I46" s="253">
        <v>37.157589285999997</v>
      </c>
      <c r="J46" s="253">
        <v>36.634999999999998</v>
      </c>
      <c r="K46" s="253">
        <v>37.886546053000004</v>
      </c>
      <c r="L46" s="253">
        <v>38.906304347999999</v>
      </c>
      <c r="M46" s="253">
        <v>39.586428570999999</v>
      </c>
      <c r="N46" s="253">
        <v>36.419812499999999</v>
      </c>
      <c r="O46" s="253">
        <v>35.084886363999999</v>
      </c>
      <c r="P46" s="253">
        <v>28.597906250000001</v>
      </c>
      <c r="Q46" s="253">
        <v>30.642976189999999</v>
      </c>
      <c r="R46" s="253">
        <v>28.999147727</v>
      </c>
      <c r="S46" s="253">
        <v>27.970681817999999</v>
      </c>
      <c r="T46" s="253">
        <v>26.453968750000001</v>
      </c>
      <c r="U46" s="253">
        <v>32.740397727000001</v>
      </c>
      <c r="V46" s="253">
        <v>28.651221590999999</v>
      </c>
      <c r="W46" s="253">
        <v>30.73153125</v>
      </c>
      <c r="X46" s="253">
        <v>27.428451086999999</v>
      </c>
      <c r="Y46" s="253">
        <v>29.948656249999999</v>
      </c>
      <c r="Z46" s="253">
        <v>26.890357142999999</v>
      </c>
      <c r="AA46" s="253">
        <v>26.436022727000001</v>
      </c>
      <c r="AB46" s="253">
        <v>24.917156250000001</v>
      </c>
      <c r="AC46" s="253">
        <v>21.923409091</v>
      </c>
      <c r="AD46" s="253">
        <v>20.644659091000001</v>
      </c>
      <c r="AE46" s="253">
        <v>22.585125000000001</v>
      </c>
      <c r="AF46" s="253">
        <v>25.776534090999998</v>
      </c>
      <c r="AG46" s="253">
        <v>32.504646739000002</v>
      </c>
      <c r="AH46" s="253">
        <v>31.488482142999999</v>
      </c>
      <c r="AI46" s="253">
        <v>24.045625000000001</v>
      </c>
      <c r="AJ46" s="253">
        <v>26.111221591</v>
      </c>
      <c r="AK46" s="253">
        <v>21.643968749999999</v>
      </c>
      <c r="AL46" s="253">
        <v>27.050823864000002</v>
      </c>
      <c r="AM46" s="253">
        <v>28.408124999999998</v>
      </c>
      <c r="AN46" s="253">
        <v>81.056468749999993</v>
      </c>
      <c r="AO46" s="253">
        <v>25.448315217000001</v>
      </c>
      <c r="AP46" s="253">
        <v>30.087386364</v>
      </c>
      <c r="AQ46" s="253">
        <v>32.031718750000003</v>
      </c>
      <c r="AR46" s="253">
        <v>39.354431818000002</v>
      </c>
      <c r="AS46" s="253">
        <v>44.794166666999999</v>
      </c>
      <c r="AT46" s="253">
        <v>51.973778408999998</v>
      </c>
      <c r="AU46" s="253">
        <v>51.308690476000002</v>
      </c>
      <c r="AV46" s="253">
        <v>67.471726189999998</v>
      </c>
      <c r="AW46" s="253">
        <v>63.977946428999999</v>
      </c>
      <c r="AX46" s="253">
        <v>41.694565216999997</v>
      </c>
      <c r="AY46" s="253">
        <v>51.535863095000003</v>
      </c>
      <c r="AZ46" s="253">
        <v>48.197031250000002</v>
      </c>
      <c r="BA46" s="348">
        <v>41.773069999999997</v>
      </c>
      <c r="BB46" s="348">
        <v>42.504759999999997</v>
      </c>
      <c r="BC46" s="348">
        <v>42.084699999999998</v>
      </c>
      <c r="BD46" s="348">
        <v>46.791359999999997</v>
      </c>
      <c r="BE46" s="348">
        <v>53.539949999999997</v>
      </c>
      <c r="BF46" s="348">
        <v>55.194560000000003</v>
      </c>
      <c r="BG46" s="348">
        <v>44.179020000000001</v>
      </c>
      <c r="BH46" s="348">
        <v>42.505929999999999</v>
      </c>
      <c r="BI46" s="348">
        <v>39.908239999999999</v>
      </c>
      <c r="BJ46" s="348">
        <v>41.268880000000003</v>
      </c>
      <c r="BK46" s="348">
        <v>47.601660000000003</v>
      </c>
      <c r="BL46" s="348">
        <v>45.087359999999997</v>
      </c>
      <c r="BM46" s="348">
        <v>40.158540000000002</v>
      </c>
      <c r="BN46" s="348">
        <v>42.930289999999999</v>
      </c>
      <c r="BO46" s="348">
        <v>41.677959999999999</v>
      </c>
      <c r="BP46" s="348">
        <v>45.733150000000002</v>
      </c>
      <c r="BQ46" s="348">
        <v>51.792380000000001</v>
      </c>
      <c r="BR46" s="348">
        <v>51.654969999999999</v>
      </c>
      <c r="BS46" s="348">
        <v>42.034999999999997</v>
      </c>
      <c r="BT46" s="348">
        <v>40.75197</v>
      </c>
      <c r="BU46" s="348">
        <v>39.820689999999999</v>
      </c>
      <c r="BV46" s="348">
        <v>42.37444</v>
      </c>
    </row>
    <row r="47" spans="1:74" ht="11.1" customHeight="1" x14ac:dyDescent="0.2">
      <c r="A47" s="56" t="s">
        <v>1125</v>
      </c>
      <c r="B47" s="519" t="s">
        <v>1136</v>
      </c>
      <c r="C47" s="253">
        <v>33.108419601999998</v>
      </c>
      <c r="D47" s="253">
        <v>24.315900312</v>
      </c>
      <c r="E47" s="253">
        <v>22.188074147999998</v>
      </c>
      <c r="F47" s="253">
        <v>24.397300595000001</v>
      </c>
      <c r="G47" s="253">
        <v>30.6437375</v>
      </c>
      <c r="H47" s="253">
        <v>30.435057440000001</v>
      </c>
      <c r="I47" s="253">
        <v>34.149397917000002</v>
      </c>
      <c r="J47" s="253">
        <v>29.550833151999999</v>
      </c>
      <c r="K47" s="253">
        <v>26.212023354999999</v>
      </c>
      <c r="L47" s="253">
        <v>35.369316032999997</v>
      </c>
      <c r="M47" s="253">
        <v>42.616371428999997</v>
      </c>
      <c r="N47" s="253">
        <v>31.352083125</v>
      </c>
      <c r="O47" s="253">
        <v>28.552306818000002</v>
      </c>
      <c r="P47" s="253">
        <v>27.485459687999999</v>
      </c>
      <c r="Q47" s="253">
        <v>31.418118452000002</v>
      </c>
      <c r="R47" s="253">
        <v>24.783113067999999</v>
      </c>
      <c r="S47" s="253">
        <v>28.997365340999998</v>
      </c>
      <c r="T47" s="253">
        <v>27.625429688000001</v>
      </c>
      <c r="U47" s="253">
        <v>33.675886079999998</v>
      </c>
      <c r="V47" s="253">
        <v>30.744647443000002</v>
      </c>
      <c r="W47" s="253">
        <v>30.098027188</v>
      </c>
      <c r="X47" s="253">
        <v>23.221609238999999</v>
      </c>
      <c r="Y47" s="253">
        <v>25.25366</v>
      </c>
      <c r="Z47" s="253">
        <v>22.442256844999999</v>
      </c>
      <c r="AA47" s="253">
        <v>20.043210511000002</v>
      </c>
      <c r="AB47" s="253">
        <v>21.695782813000001</v>
      </c>
      <c r="AC47" s="253">
        <v>18.448979545</v>
      </c>
      <c r="AD47" s="253">
        <v>17.372336648000001</v>
      </c>
      <c r="AE47" s="253">
        <v>19.445364999999999</v>
      </c>
      <c r="AF47" s="253">
        <v>21.798782385999999</v>
      </c>
      <c r="AG47" s="253">
        <v>26.448556522000001</v>
      </c>
      <c r="AH47" s="253">
        <v>28.598483333000001</v>
      </c>
      <c r="AI47" s="253">
        <v>23.765435118999999</v>
      </c>
      <c r="AJ47" s="253">
        <v>26.875776705</v>
      </c>
      <c r="AK47" s="253">
        <v>23.2412025</v>
      </c>
      <c r="AL47" s="253">
        <v>22.888030682</v>
      </c>
      <c r="AM47" s="253">
        <v>26.218775938</v>
      </c>
      <c r="AN47" s="253">
        <v>705.47958313000004</v>
      </c>
      <c r="AO47" s="253">
        <v>19.218120652</v>
      </c>
      <c r="AP47" s="253">
        <v>23.329173864000001</v>
      </c>
      <c r="AQ47" s="253">
        <v>28.610441250000001</v>
      </c>
      <c r="AR47" s="253">
        <v>40.653478976999999</v>
      </c>
      <c r="AS47" s="253">
        <v>46.486033333000002</v>
      </c>
      <c r="AT47" s="253">
        <v>47.203752272999999</v>
      </c>
      <c r="AU47" s="253">
        <v>52.208252975999997</v>
      </c>
      <c r="AV47" s="253">
        <v>59.186798512000003</v>
      </c>
      <c r="AW47" s="253">
        <v>46.908223810000003</v>
      </c>
      <c r="AX47" s="253">
        <v>31.072285054000002</v>
      </c>
      <c r="AY47" s="253">
        <v>39.692211905000001</v>
      </c>
      <c r="AZ47" s="253">
        <v>39.732824375</v>
      </c>
      <c r="BA47" s="348">
        <v>30.969390000000001</v>
      </c>
      <c r="BB47" s="348">
        <v>32.354730000000004</v>
      </c>
      <c r="BC47" s="348">
        <v>32.625770000000003</v>
      </c>
      <c r="BD47" s="348">
        <v>41.861379999999997</v>
      </c>
      <c r="BE47" s="348">
        <v>46.834910000000001</v>
      </c>
      <c r="BF47" s="348">
        <v>44.453949999999999</v>
      </c>
      <c r="BG47" s="348">
        <v>32.625590000000003</v>
      </c>
      <c r="BH47" s="348">
        <v>37.803060000000002</v>
      </c>
      <c r="BI47" s="348">
        <v>35.857329999999997</v>
      </c>
      <c r="BJ47" s="348">
        <v>32.420569999999998</v>
      </c>
      <c r="BK47" s="348">
        <v>35.881880000000002</v>
      </c>
      <c r="BL47" s="348">
        <v>37.998519999999999</v>
      </c>
      <c r="BM47" s="348">
        <v>31.735620000000001</v>
      </c>
      <c r="BN47" s="348">
        <v>33.063789999999997</v>
      </c>
      <c r="BO47" s="348">
        <v>34.802280000000003</v>
      </c>
      <c r="BP47" s="348">
        <v>44.185830000000003</v>
      </c>
      <c r="BQ47" s="348">
        <v>48.904600000000002</v>
      </c>
      <c r="BR47" s="348">
        <v>47.209299999999999</v>
      </c>
      <c r="BS47" s="348">
        <v>34.100409999999997</v>
      </c>
      <c r="BT47" s="348">
        <v>36.477080000000001</v>
      </c>
      <c r="BU47" s="348">
        <v>35.037410000000001</v>
      </c>
      <c r="BV47" s="348">
        <v>32.902389999999997</v>
      </c>
    </row>
    <row r="48" spans="1:74" ht="11.1" customHeight="1" x14ac:dyDescent="0.2">
      <c r="A48" s="107" t="s">
        <v>1126</v>
      </c>
      <c r="B48" s="519" t="s">
        <v>1137</v>
      </c>
      <c r="C48" s="253">
        <v>38.25</v>
      </c>
      <c r="D48" s="253">
        <v>26.684210526000001</v>
      </c>
      <c r="E48" s="253">
        <v>27.583333332999999</v>
      </c>
      <c r="F48" s="253">
        <v>29.845238094999999</v>
      </c>
      <c r="G48" s="253">
        <v>28.522727273000001</v>
      </c>
      <c r="H48" s="253">
        <v>29.523809524000001</v>
      </c>
      <c r="I48" s="253">
        <v>31.464285713999999</v>
      </c>
      <c r="J48" s="253">
        <v>31.173913042999999</v>
      </c>
      <c r="K48" s="253">
        <v>32.776315789000002</v>
      </c>
      <c r="L48" s="253">
        <v>31.413043477999999</v>
      </c>
      <c r="M48" s="253">
        <v>31.524999999999999</v>
      </c>
      <c r="N48" s="253">
        <v>30.597222221999999</v>
      </c>
      <c r="O48" s="253">
        <v>31.595238094999999</v>
      </c>
      <c r="P48" s="253">
        <v>30.631578947000001</v>
      </c>
      <c r="Q48" s="253">
        <v>29.988095238</v>
      </c>
      <c r="R48" s="253">
        <v>29.920454544999998</v>
      </c>
      <c r="S48" s="253">
        <v>29.590909091</v>
      </c>
      <c r="T48" s="253">
        <v>30.1</v>
      </c>
      <c r="U48" s="253">
        <v>31.119047619</v>
      </c>
      <c r="V48" s="253">
        <v>31.397727273000001</v>
      </c>
      <c r="W48" s="253">
        <v>30.712499999999999</v>
      </c>
      <c r="X48" s="253">
        <v>28.456521738999999</v>
      </c>
      <c r="Y48" s="253">
        <v>29.763888889</v>
      </c>
      <c r="Z48" s="253">
        <v>29.702380951999999</v>
      </c>
      <c r="AA48" s="253">
        <v>28.607142856999999</v>
      </c>
      <c r="AB48" s="253">
        <v>24.052631579</v>
      </c>
      <c r="AC48" s="253">
        <v>18.090909091</v>
      </c>
      <c r="AD48" s="253">
        <v>17.556818182000001</v>
      </c>
      <c r="AE48" s="253">
        <v>18.587499999999999</v>
      </c>
      <c r="AF48" s="253">
        <v>18.534090909</v>
      </c>
      <c r="AG48" s="253">
        <v>23.125</v>
      </c>
      <c r="AH48" s="253">
        <v>26.559523810000002</v>
      </c>
      <c r="AI48" s="253">
        <v>20.714285713999999</v>
      </c>
      <c r="AJ48" s="253">
        <v>21.761363635999999</v>
      </c>
      <c r="AK48" s="253">
        <v>27.565789473999999</v>
      </c>
      <c r="AL48" s="253">
        <v>26.295454544999998</v>
      </c>
      <c r="AM48" s="253">
        <v>25.552631579</v>
      </c>
      <c r="AN48" s="253">
        <v>71.671052631999999</v>
      </c>
      <c r="AO48" s="253">
        <v>26.086956522000001</v>
      </c>
      <c r="AP48" s="253">
        <v>28.321428570999998</v>
      </c>
      <c r="AQ48" s="253">
        <v>30.65</v>
      </c>
      <c r="AR48" s="253">
        <v>39.829545455000002</v>
      </c>
      <c r="AS48" s="253">
        <v>40.869047619</v>
      </c>
      <c r="AT48" s="253">
        <v>46.863636364000001</v>
      </c>
      <c r="AU48" s="253">
        <v>44.821428570999998</v>
      </c>
      <c r="AV48" s="253">
        <v>56.880952381</v>
      </c>
      <c r="AW48" s="253">
        <v>53.487499999999997</v>
      </c>
      <c r="AX48" s="253">
        <v>43.642857143000001</v>
      </c>
      <c r="AY48" s="253">
        <v>41.612499999999997</v>
      </c>
      <c r="AZ48" s="253">
        <v>41.171052631999999</v>
      </c>
      <c r="BA48" s="348">
        <v>38.080240000000003</v>
      </c>
      <c r="BB48" s="348">
        <v>39.274560000000001</v>
      </c>
      <c r="BC48" s="348">
        <v>38.267780000000002</v>
      </c>
      <c r="BD48" s="348">
        <v>42.137</v>
      </c>
      <c r="BE48" s="348">
        <v>45.350940000000001</v>
      </c>
      <c r="BF48" s="348">
        <v>46.798859999999998</v>
      </c>
      <c r="BG48" s="348">
        <v>37.858530000000002</v>
      </c>
      <c r="BH48" s="348">
        <v>37.37068</v>
      </c>
      <c r="BI48" s="348">
        <v>36.053469999999997</v>
      </c>
      <c r="BJ48" s="348">
        <v>38.267319999999998</v>
      </c>
      <c r="BK48" s="348">
        <v>41.752049999999997</v>
      </c>
      <c r="BL48" s="348">
        <v>39.33379</v>
      </c>
      <c r="BM48" s="348">
        <v>34.546610000000001</v>
      </c>
      <c r="BN48" s="348">
        <v>37.221510000000002</v>
      </c>
      <c r="BO48" s="348">
        <v>35.698560000000001</v>
      </c>
      <c r="BP48" s="348">
        <v>39.264290000000003</v>
      </c>
      <c r="BQ48" s="348">
        <v>42.556910000000002</v>
      </c>
      <c r="BR48" s="348">
        <v>43.595129999999997</v>
      </c>
      <c r="BS48" s="348">
        <v>36.011220000000002</v>
      </c>
      <c r="BT48" s="348">
        <v>35.639600000000002</v>
      </c>
      <c r="BU48" s="348">
        <v>34.515720000000002</v>
      </c>
      <c r="BV48" s="348">
        <v>37.57029</v>
      </c>
    </row>
    <row r="49" spans="1:74" ht="11.1" customHeight="1" x14ac:dyDescent="0.2">
      <c r="A49" s="52" t="s">
        <v>1127</v>
      </c>
      <c r="B49" s="519" t="s">
        <v>1138</v>
      </c>
      <c r="C49" s="253">
        <v>37.559523810000002</v>
      </c>
      <c r="D49" s="253">
        <v>26.973684210999998</v>
      </c>
      <c r="E49" s="253">
        <v>26.404761905000001</v>
      </c>
      <c r="F49" s="253">
        <v>30.666666667000001</v>
      </c>
      <c r="G49" s="253">
        <v>29.954545455000002</v>
      </c>
      <c r="H49" s="253">
        <v>29.952380951999999</v>
      </c>
      <c r="I49" s="253">
        <v>31.678571429000002</v>
      </c>
      <c r="J49" s="253">
        <v>31.25</v>
      </c>
      <c r="K49" s="253">
        <v>32.171052631999999</v>
      </c>
      <c r="L49" s="253">
        <v>31.760869565</v>
      </c>
      <c r="M49" s="253">
        <v>30.85</v>
      </c>
      <c r="N49" s="253">
        <v>30.652777778000001</v>
      </c>
      <c r="O49" s="253">
        <v>31.642857143000001</v>
      </c>
      <c r="P49" s="253">
        <v>30.486842105000001</v>
      </c>
      <c r="Q49" s="253">
        <v>30.011904762</v>
      </c>
      <c r="R49" s="253">
        <v>29.897727273000001</v>
      </c>
      <c r="S49" s="253">
        <v>29.25</v>
      </c>
      <c r="T49" s="253">
        <v>29.5625</v>
      </c>
      <c r="U49" s="253">
        <v>30.404761905000001</v>
      </c>
      <c r="V49" s="253">
        <v>31.159090909</v>
      </c>
      <c r="W49" s="253">
        <v>30.362500000000001</v>
      </c>
      <c r="X49" s="253">
        <v>29.358695652000002</v>
      </c>
      <c r="Y49" s="253">
        <v>29.680555556000002</v>
      </c>
      <c r="Z49" s="253">
        <v>29.369047619</v>
      </c>
      <c r="AA49" s="253">
        <v>28.464285713999999</v>
      </c>
      <c r="AB49" s="253">
        <v>26.855263158</v>
      </c>
      <c r="AC49" s="253">
        <v>23.386363635999999</v>
      </c>
      <c r="AD49" s="253">
        <v>18.727272726999999</v>
      </c>
      <c r="AE49" s="253">
        <v>18.45</v>
      </c>
      <c r="AF49" s="253">
        <v>18.397727273000001</v>
      </c>
      <c r="AG49" s="253">
        <v>22.375</v>
      </c>
      <c r="AH49" s="253">
        <v>27.785714286000001</v>
      </c>
      <c r="AI49" s="253">
        <v>21.083333332999999</v>
      </c>
      <c r="AJ49" s="253">
        <v>22.227272726999999</v>
      </c>
      <c r="AK49" s="253">
        <v>27.723684210999998</v>
      </c>
      <c r="AL49" s="253">
        <v>26.227272726999999</v>
      </c>
      <c r="AM49" s="253">
        <v>29.368421052999999</v>
      </c>
      <c r="AN49" s="253">
        <v>28.171052631999999</v>
      </c>
      <c r="AO49" s="253">
        <v>25.652173912999999</v>
      </c>
      <c r="AP49" s="253">
        <v>27.857142856999999</v>
      </c>
      <c r="AQ49" s="253">
        <v>29.9</v>
      </c>
      <c r="AR49" s="253">
        <v>38.75</v>
      </c>
      <c r="AS49" s="253">
        <v>39.214285713999999</v>
      </c>
      <c r="AT49" s="253">
        <v>45.75</v>
      </c>
      <c r="AU49" s="253">
        <v>43.309523810000002</v>
      </c>
      <c r="AV49" s="253">
        <v>53.928571429000002</v>
      </c>
      <c r="AW49" s="253">
        <v>50.987499999999997</v>
      </c>
      <c r="AX49" s="253">
        <v>42.130952381</v>
      </c>
      <c r="AY49" s="253">
        <v>40.262500000000003</v>
      </c>
      <c r="AZ49" s="253">
        <v>39.486842105000001</v>
      </c>
      <c r="BA49" s="348">
        <v>37.571040000000004</v>
      </c>
      <c r="BB49" s="348">
        <v>37.755020000000002</v>
      </c>
      <c r="BC49" s="348">
        <v>36.812109999999997</v>
      </c>
      <c r="BD49" s="348">
        <v>36.574460000000002</v>
      </c>
      <c r="BE49" s="348">
        <v>38.567619999999998</v>
      </c>
      <c r="BF49" s="348">
        <v>39.41854</v>
      </c>
      <c r="BG49" s="348">
        <v>36.342030000000001</v>
      </c>
      <c r="BH49" s="348">
        <v>35.968850000000003</v>
      </c>
      <c r="BI49" s="348">
        <v>34.94153</v>
      </c>
      <c r="BJ49" s="348">
        <v>35.35557</v>
      </c>
      <c r="BK49" s="348">
        <v>38.04233</v>
      </c>
      <c r="BL49" s="348">
        <v>35.608550000000001</v>
      </c>
      <c r="BM49" s="348">
        <v>34.215029999999999</v>
      </c>
      <c r="BN49" s="348">
        <v>34.743639999999999</v>
      </c>
      <c r="BO49" s="348">
        <v>34.31456</v>
      </c>
      <c r="BP49" s="348">
        <v>34.029350000000001</v>
      </c>
      <c r="BQ49" s="348">
        <v>35.186920000000001</v>
      </c>
      <c r="BR49" s="348">
        <v>36.36748</v>
      </c>
      <c r="BS49" s="348">
        <v>34.56597</v>
      </c>
      <c r="BT49" s="348">
        <v>34.979930000000003</v>
      </c>
      <c r="BU49" s="348">
        <v>33.822369999999999</v>
      </c>
      <c r="BV49" s="348">
        <v>35.375030000000002</v>
      </c>
    </row>
    <row r="50" spans="1:74" ht="11.1" customHeight="1" x14ac:dyDescent="0.2">
      <c r="A50" s="107" t="s">
        <v>1128</v>
      </c>
      <c r="B50" s="519" t="s">
        <v>1139</v>
      </c>
      <c r="C50" s="253">
        <v>22.958571428999999</v>
      </c>
      <c r="D50" s="253">
        <v>21.467894737000002</v>
      </c>
      <c r="E50" s="253">
        <v>20.974761905000001</v>
      </c>
      <c r="F50" s="253">
        <v>17.980952381000002</v>
      </c>
      <c r="G50" s="253">
        <v>14.546818182000001</v>
      </c>
      <c r="H50" s="253">
        <v>22.572857143</v>
      </c>
      <c r="I50" s="253">
        <v>72.002857143</v>
      </c>
      <c r="J50" s="253">
        <v>77.147826086999999</v>
      </c>
      <c r="K50" s="253">
        <v>30.831052631999999</v>
      </c>
      <c r="L50" s="253">
        <v>42.388260870000003</v>
      </c>
      <c r="M50" s="253">
        <v>55.738</v>
      </c>
      <c r="N50" s="253">
        <v>54.651111110999999</v>
      </c>
      <c r="O50" s="253">
        <v>35.965238094999997</v>
      </c>
      <c r="P50" s="253">
        <v>90.38</v>
      </c>
      <c r="Q50" s="253">
        <v>40.880952381</v>
      </c>
      <c r="R50" s="253">
        <v>18.137727272999999</v>
      </c>
      <c r="S50" s="253">
        <v>14.582272726999999</v>
      </c>
      <c r="T50" s="253">
        <v>22.916499999999999</v>
      </c>
      <c r="U50" s="253">
        <v>32.249523809999999</v>
      </c>
      <c r="V50" s="253">
        <v>33.415909091000003</v>
      </c>
      <c r="W50" s="253">
        <v>32.542499999999997</v>
      </c>
      <c r="X50" s="253">
        <v>36.132173913000003</v>
      </c>
      <c r="Y50" s="253">
        <v>39.411111110999997</v>
      </c>
      <c r="Z50" s="253">
        <v>36.877619048</v>
      </c>
      <c r="AA50" s="253">
        <v>25.463809523999998</v>
      </c>
      <c r="AB50" s="253">
        <v>19.003157895000001</v>
      </c>
      <c r="AC50" s="253">
        <v>23.857727272999998</v>
      </c>
      <c r="AD50" s="253">
        <v>18.335454545000001</v>
      </c>
      <c r="AE50" s="253">
        <v>13.253500000000001</v>
      </c>
      <c r="AF50" s="253">
        <v>11.871363636</v>
      </c>
      <c r="AG50" s="253">
        <v>20.179090908999999</v>
      </c>
      <c r="AH50" s="253">
        <v>40.702380951999999</v>
      </c>
      <c r="AI50" s="253">
        <v>39.812380951999998</v>
      </c>
      <c r="AJ50" s="253">
        <v>33.915454545000003</v>
      </c>
      <c r="AK50" s="253">
        <v>27.293157895</v>
      </c>
      <c r="AL50" s="253">
        <v>31.785454545</v>
      </c>
      <c r="AM50" s="253">
        <v>26.026842105</v>
      </c>
      <c r="AN50" s="253">
        <v>49.866315788999998</v>
      </c>
      <c r="AO50" s="253">
        <v>27.795217391000001</v>
      </c>
      <c r="AP50" s="253">
        <v>39.368095238000002</v>
      </c>
      <c r="AQ50" s="253">
        <v>36.319499999999998</v>
      </c>
      <c r="AR50" s="253">
        <v>78.83</v>
      </c>
      <c r="AS50" s="253">
        <v>119.33142857</v>
      </c>
      <c r="AT50" s="253">
        <v>74.305000000000007</v>
      </c>
      <c r="AU50" s="253">
        <v>81.195238094999993</v>
      </c>
      <c r="AV50" s="253">
        <v>67.879047619000005</v>
      </c>
      <c r="AW50" s="253">
        <v>50.607500000000002</v>
      </c>
      <c r="AX50" s="253">
        <v>62.890476190000001</v>
      </c>
      <c r="AY50" s="253">
        <v>43.232500000000002</v>
      </c>
      <c r="AZ50" s="253">
        <v>40.961578947</v>
      </c>
      <c r="BA50" s="348">
        <v>45.09599</v>
      </c>
      <c r="BB50" s="348">
        <v>44.093969999999999</v>
      </c>
      <c r="BC50" s="348">
        <v>38.268180000000001</v>
      </c>
      <c r="BD50" s="348">
        <v>25.150500000000001</v>
      </c>
      <c r="BE50" s="348">
        <v>41.146790000000003</v>
      </c>
      <c r="BF50" s="348">
        <v>43.240029999999997</v>
      </c>
      <c r="BG50" s="348">
        <v>39.776609999999998</v>
      </c>
      <c r="BH50" s="348">
        <v>37.360799999999998</v>
      </c>
      <c r="BI50" s="348">
        <v>36.957450000000001</v>
      </c>
      <c r="BJ50" s="348">
        <v>39.781300000000002</v>
      </c>
      <c r="BK50" s="348">
        <v>43.322090000000003</v>
      </c>
      <c r="BL50" s="348">
        <v>38.140250000000002</v>
      </c>
      <c r="BM50" s="348">
        <v>33.021619999999999</v>
      </c>
      <c r="BN50" s="348">
        <v>31.246269999999999</v>
      </c>
      <c r="BO50" s="348">
        <v>27.969930000000002</v>
      </c>
      <c r="BP50" s="348">
        <v>32.43253</v>
      </c>
      <c r="BQ50" s="348">
        <v>37.024239999999999</v>
      </c>
      <c r="BR50" s="348">
        <v>38.530900000000003</v>
      </c>
      <c r="BS50" s="348">
        <v>37.829459999999997</v>
      </c>
      <c r="BT50" s="348">
        <v>35.402639999999998</v>
      </c>
      <c r="BU50" s="348">
        <v>35.035029999999999</v>
      </c>
      <c r="BV50" s="348">
        <v>37.621000000000002</v>
      </c>
    </row>
    <row r="51" spans="1:74" ht="11.1" customHeight="1" x14ac:dyDescent="0.2">
      <c r="A51" s="110" t="s">
        <v>1129</v>
      </c>
      <c r="B51" s="679" t="s">
        <v>1140</v>
      </c>
      <c r="C51" s="209">
        <v>27.717142856999999</v>
      </c>
      <c r="D51" s="209">
        <v>26.473684210999998</v>
      </c>
      <c r="E51" s="209">
        <v>24.976190475999999</v>
      </c>
      <c r="F51" s="209">
        <v>25.347619047999999</v>
      </c>
      <c r="G51" s="209">
        <v>22.265000000000001</v>
      </c>
      <c r="H51" s="209">
        <v>29.668095237999999</v>
      </c>
      <c r="I51" s="209">
        <v>89.43</v>
      </c>
      <c r="J51" s="209">
        <v>81.089565217000001</v>
      </c>
      <c r="K51" s="209">
        <v>32.812631578999998</v>
      </c>
      <c r="L51" s="209">
        <v>36.543478260999997</v>
      </c>
      <c r="M51" s="209">
        <v>44.3125</v>
      </c>
      <c r="N51" s="209">
        <v>47.264444443999999</v>
      </c>
      <c r="O51" s="209">
        <v>36.910952381000001</v>
      </c>
      <c r="P51" s="209">
        <v>62.665263158000002</v>
      </c>
      <c r="Q51" s="209">
        <v>33.113333333</v>
      </c>
      <c r="R51" s="209">
        <v>20.009545455000001</v>
      </c>
      <c r="S51" s="209">
        <v>11.723636364000001</v>
      </c>
      <c r="T51" s="209">
        <v>23.627500000000001</v>
      </c>
      <c r="U51" s="209">
        <v>45.812857143000002</v>
      </c>
      <c r="V51" s="209">
        <v>43.297272726999999</v>
      </c>
      <c r="W51" s="209">
        <v>36.878999999999998</v>
      </c>
      <c r="X51" s="209">
        <v>40.923913042999999</v>
      </c>
      <c r="Y51" s="209">
        <v>39.368333333000002</v>
      </c>
      <c r="Z51" s="209">
        <v>28.814285714</v>
      </c>
      <c r="AA51" s="209">
        <v>21.753809524000001</v>
      </c>
      <c r="AB51" s="209">
        <v>20.582105262999999</v>
      </c>
      <c r="AC51" s="209">
        <v>23.875</v>
      </c>
      <c r="AD51" s="209">
        <v>17.184545454999999</v>
      </c>
      <c r="AE51" s="209">
        <v>16.318999999999999</v>
      </c>
      <c r="AF51" s="209">
        <v>25.284545455</v>
      </c>
      <c r="AG51" s="209">
        <v>38.407272726999999</v>
      </c>
      <c r="AH51" s="209">
        <v>155.81238095</v>
      </c>
      <c r="AI51" s="209">
        <v>48.215238094999997</v>
      </c>
      <c r="AJ51" s="209">
        <v>45.773636363999998</v>
      </c>
      <c r="AK51" s="209">
        <v>31.735263157999999</v>
      </c>
      <c r="AL51" s="209">
        <v>30.788636363999998</v>
      </c>
      <c r="AM51" s="209">
        <v>29.092105263000001</v>
      </c>
      <c r="AN51" s="209">
        <v>69.842105262999993</v>
      </c>
      <c r="AO51" s="209">
        <v>26.22826087</v>
      </c>
      <c r="AP51" s="209">
        <v>27.761904762</v>
      </c>
      <c r="AQ51" s="209">
        <v>26.827500000000001</v>
      </c>
      <c r="AR51" s="209">
        <v>85.125909090999997</v>
      </c>
      <c r="AS51" s="209">
        <v>92.735238095</v>
      </c>
      <c r="AT51" s="209">
        <v>67.405000000000001</v>
      </c>
      <c r="AU51" s="209">
        <v>79.432380952000003</v>
      </c>
      <c r="AV51" s="209">
        <v>57.714285713999999</v>
      </c>
      <c r="AW51" s="209">
        <v>49.194000000000003</v>
      </c>
      <c r="AX51" s="209">
        <v>53.904761905000001</v>
      </c>
      <c r="AY51" s="209">
        <v>39.200000000000003</v>
      </c>
      <c r="AZ51" s="209">
        <v>41.792105263000003</v>
      </c>
      <c r="BA51" s="350">
        <v>41.069609999999997</v>
      </c>
      <c r="BB51" s="350">
        <v>42.995330000000003</v>
      </c>
      <c r="BC51" s="350">
        <v>39.575940000000003</v>
      </c>
      <c r="BD51" s="350">
        <v>24.98123</v>
      </c>
      <c r="BE51" s="350">
        <v>43.097349999999999</v>
      </c>
      <c r="BF51" s="350">
        <v>43.619390000000003</v>
      </c>
      <c r="BG51" s="350">
        <v>39.51444</v>
      </c>
      <c r="BH51" s="350">
        <v>36.8142</v>
      </c>
      <c r="BI51" s="350">
        <v>36.369880000000002</v>
      </c>
      <c r="BJ51" s="350">
        <v>38.556789999999999</v>
      </c>
      <c r="BK51" s="350">
        <v>36.33587</v>
      </c>
      <c r="BL51" s="350">
        <v>36.558439999999997</v>
      </c>
      <c r="BM51" s="350">
        <v>31.569749999999999</v>
      </c>
      <c r="BN51" s="350">
        <v>32.545270000000002</v>
      </c>
      <c r="BO51" s="350">
        <v>32.410719999999998</v>
      </c>
      <c r="BP51" s="350">
        <v>36.413699999999999</v>
      </c>
      <c r="BQ51" s="350">
        <v>39.65804</v>
      </c>
      <c r="BR51" s="350">
        <v>39.025329999999997</v>
      </c>
      <c r="BS51" s="350">
        <v>37.464649999999999</v>
      </c>
      <c r="BT51" s="350">
        <v>34.04804</v>
      </c>
      <c r="BU51" s="350">
        <v>32.987259999999999</v>
      </c>
      <c r="BV51" s="350">
        <v>35.163719999999998</v>
      </c>
    </row>
    <row r="52" spans="1:74" s="416" customFormat="1" ht="12" customHeight="1" x14ac:dyDescent="0.2">
      <c r="A52" s="415"/>
      <c r="B52" s="804" t="s">
        <v>1372</v>
      </c>
      <c r="C52" s="747"/>
      <c r="D52" s="747"/>
      <c r="E52" s="747"/>
      <c r="F52" s="747"/>
      <c r="G52" s="747"/>
      <c r="H52" s="747"/>
      <c r="I52" s="747"/>
      <c r="J52" s="747"/>
      <c r="K52" s="747"/>
      <c r="L52" s="747"/>
      <c r="M52" s="747"/>
      <c r="N52" s="747"/>
      <c r="O52" s="747"/>
      <c r="P52" s="747"/>
      <c r="Q52" s="747"/>
      <c r="AY52" s="466"/>
      <c r="AZ52" s="466"/>
      <c r="BA52" s="466"/>
      <c r="BB52" s="466"/>
      <c r="BC52" s="466"/>
      <c r="BD52" s="466"/>
      <c r="BE52" s="466"/>
      <c r="BF52" s="466"/>
      <c r="BG52" s="466"/>
      <c r="BH52" s="466"/>
      <c r="BI52" s="466"/>
      <c r="BJ52" s="466"/>
    </row>
    <row r="53" spans="1:74" s="416" customFormat="1" ht="12" customHeight="1" x14ac:dyDescent="0.2">
      <c r="A53" s="415"/>
      <c r="B53" s="804" t="s">
        <v>1373</v>
      </c>
      <c r="C53" s="747"/>
      <c r="D53" s="747"/>
      <c r="E53" s="747"/>
      <c r="F53" s="747"/>
      <c r="G53" s="747"/>
      <c r="H53" s="747"/>
      <c r="I53" s="747"/>
      <c r="J53" s="747"/>
      <c r="K53" s="747"/>
      <c r="L53" s="747"/>
      <c r="M53" s="747"/>
      <c r="N53" s="747"/>
      <c r="O53" s="747"/>
      <c r="P53" s="747"/>
      <c r="Q53" s="747"/>
      <c r="AY53" s="466"/>
      <c r="AZ53" s="466"/>
      <c r="BA53" s="466"/>
      <c r="BB53" s="466"/>
      <c r="BC53" s="466"/>
      <c r="BD53" s="600"/>
      <c r="BE53" s="600"/>
      <c r="BF53" s="600"/>
      <c r="BG53" s="466"/>
      <c r="BH53" s="466"/>
      <c r="BI53" s="466"/>
      <c r="BJ53" s="466"/>
    </row>
    <row r="54" spans="1:74" s="416" customFormat="1" ht="12" customHeight="1" x14ac:dyDescent="0.2">
      <c r="A54" s="417"/>
      <c r="B54" s="796" t="s">
        <v>1374</v>
      </c>
      <c r="C54" s="740"/>
      <c r="D54" s="740"/>
      <c r="E54" s="740"/>
      <c r="F54" s="740"/>
      <c r="G54" s="740"/>
      <c r="H54" s="740"/>
      <c r="I54" s="740"/>
      <c r="J54" s="740"/>
      <c r="K54" s="740"/>
      <c r="L54" s="740"/>
      <c r="M54" s="740"/>
      <c r="N54" s="740"/>
      <c r="O54" s="740"/>
      <c r="P54" s="740"/>
      <c r="Q54" s="734"/>
      <c r="AY54" s="466"/>
      <c r="AZ54" s="466"/>
      <c r="BA54" s="466"/>
      <c r="BB54" s="466"/>
      <c r="BC54" s="466"/>
      <c r="BD54" s="600"/>
      <c r="BE54" s="600"/>
      <c r="BF54" s="600"/>
      <c r="BG54" s="466"/>
      <c r="BH54" s="466"/>
      <c r="BI54" s="466"/>
      <c r="BJ54" s="466"/>
    </row>
    <row r="55" spans="1:74" s="416" customFormat="1" ht="12" customHeight="1" x14ac:dyDescent="0.2">
      <c r="A55" s="417"/>
      <c r="B55" s="796" t="s">
        <v>1375</v>
      </c>
      <c r="C55" s="740"/>
      <c r="D55" s="740"/>
      <c r="E55" s="740"/>
      <c r="F55" s="740"/>
      <c r="G55" s="740"/>
      <c r="H55" s="740"/>
      <c r="I55" s="740"/>
      <c r="J55" s="740"/>
      <c r="K55" s="740"/>
      <c r="L55" s="740"/>
      <c r="M55" s="740"/>
      <c r="N55" s="740"/>
      <c r="O55" s="740"/>
      <c r="P55" s="740"/>
      <c r="Q55" s="734"/>
      <c r="AY55" s="466"/>
      <c r="AZ55" s="466"/>
      <c r="BA55" s="466"/>
      <c r="BB55" s="466"/>
      <c r="BC55" s="466"/>
      <c r="BD55" s="600"/>
      <c r="BE55" s="600"/>
      <c r="BF55" s="600"/>
      <c r="BG55" s="466"/>
      <c r="BH55" s="466"/>
      <c r="BI55" s="466"/>
      <c r="BJ55" s="466"/>
    </row>
    <row r="56" spans="1:74" s="416" customFormat="1" ht="12" customHeight="1" x14ac:dyDescent="0.2">
      <c r="A56" s="417"/>
      <c r="B56" s="796" t="s">
        <v>1320</v>
      </c>
      <c r="C56" s="734"/>
      <c r="D56" s="734"/>
      <c r="E56" s="734"/>
      <c r="F56" s="734"/>
      <c r="G56" s="734"/>
      <c r="H56" s="734"/>
      <c r="I56" s="734"/>
      <c r="J56" s="734"/>
      <c r="K56" s="734"/>
      <c r="L56" s="734"/>
      <c r="M56" s="734"/>
      <c r="N56" s="734"/>
      <c r="O56" s="734"/>
      <c r="P56" s="734"/>
      <c r="Q56" s="734"/>
      <c r="AY56" s="466"/>
      <c r="AZ56" s="466"/>
      <c r="BA56" s="466"/>
      <c r="BB56" s="466"/>
      <c r="BC56" s="466"/>
      <c r="BD56" s="600"/>
      <c r="BE56" s="600"/>
      <c r="BF56" s="600"/>
      <c r="BG56" s="466"/>
      <c r="BH56" s="466"/>
      <c r="BI56" s="466"/>
      <c r="BJ56" s="466"/>
    </row>
    <row r="57" spans="1:74" s="265" customFormat="1" ht="12" customHeight="1" x14ac:dyDescent="0.2">
      <c r="A57" s="101"/>
      <c r="B57" s="771" t="s">
        <v>1376</v>
      </c>
      <c r="C57" s="755"/>
      <c r="D57" s="755"/>
      <c r="E57" s="755"/>
      <c r="F57" s="755"/>
      <c r="G57" s="755"/>
      <c r="H57" s="755"/>
      <c r="I57" s="755"/>
      <c r="J57" s="755"/>
      <c r="K57" s="755"/>
      <c r="L57" s="755"/>
      <c r="M57" s="755"/>
      <c r="N57" s="755"/>
      <c r="O57" s="755"/>
      <c r="P57" s="755"/>
      <c r="Q57" s="755"/>
      <c r="AY57" s="465"/>
      <c r="AZ57" s="465"/>
      <c r="BA57" s="465"/>
      <c r="BB57" s="465"/>
      <c r="BC57" s="465"/>
      <c r="BD57" s="599"/>
      <c r="BE57" s="599"/>
      <c r="BF57" s="599"/>
      <c r="BG57" s="465"/>
      <c r="BH57" s="465"/>
      <c r="BI57" s="465"/>
      <c r="BJ57" s="465"/>
    </row>
    <row r="58" spans="1:74" s="416" customFormat="1" ht="12" customHeight="1" x14ac:dyDescent="0.2">
      <c r="A58" s="417"/>
      <c r="B58" s="775" t="str">
        <f>"Notes: "&amp;"EIA completed modeling and analysis for this report on " &amp;Dates!D2&amp;"."</f>
        <v>Notes: EIA completed modeling and analysis for this report on Thursday March 3, 2022.</v>
      </c>
      <c r="C58" s="797"/>
      <c r="D58" s="797"/>
      <c r="E58" s="797"/>
      <c r="F58" s="797"/>
      <c r="G58" s="797"/>
      <c r="H58" s="797"/>
      <c r="I58" s="797"/>
      <c r="J58" s="797"/>
      <c r="K58" s="797"/>
      <c r="L58" s="797"/>
      <c r="M58" s="797"/>
      <c r="N58" s="797"/>
      <c r="O58" s="797"/>
      <c r="P58" s="797"/>
      <c r="Q58" s="776"/>
      <c r="AY58" s="466"/>
      <c r="AZ58" s="466"/>
      <c r="BA58" s="466"/>
      <c r="BB58" s="466"/>
      <c r="BC58" s="466"/>
      <c r="BD58" s="600"/>
      <c r="BE58" s="600"/>
      <c r="BF58" s="600"/>
      <c r="BG58" s="466"/>
      <c r="BH58" s="466"/>
      <c r="BI58" s="466"/>
      <c r="BJ58" s="466"/>
    </row>
    <row r="59" spans="1:74" s="416" customFormat="1" ht="12" customHeight="1" x14ac:dyDescent="0.2">
      <c r="A59" s="417"/>
      <c r="B59" s="748" t="s">
        <v>351</v>
      </c>
      <c r="C59" s="747"/>
      <c r="D59" s="747"/>
      <c r="E59" s="747"/>
      <c r="F59" s="747"/>
      <c r="G59" s="747"/>
      <c r="H59" s="747"/>
      <c r="I59" s="747"/>
      <c r="J59" s="747"/>
      <c r="K59" s="747"/>
      <c r="L59" s="747"/>
      <c r="M59" s="747"/>
      <c r="N59" s="747"/>
      <c r="O59" s="747"/>
      <c r="P59" s="747"/>
      <c r="Q59" s="747"/>
      <c r="AY59" s="466"/>
      <c r="AZ59" s="466"/>
      <c r="BA59" s="466"/>
      <c r="BB59" s="466"/>
      <c r="BC59" s="466"/>
      <c r="BD59" s="600"/>
      <c r="BE59" s="600"/>
      <c r="BF59" s="600"/>
      <c r="BG59" s="466"/>
      <c r="BH59" s="466"/>
      <c r="BI59" s="466"/>
      <c r="BJ59" s="466"/>
    </row>
    <row r="60" spans="1:74" s="416" customFormat="1" ht="12" customHeight="1" x14ac:dyDescent="0.2">
      <c r="A60" s="417"/>
      <c r="B60" s="771" t="s">
        <v>127</v>
      </c>
      <c r="C60" s="755"/>
      <c r="D60" s="755"/>
      <c r="E60" s="755"/>
      <c r="F60" s="755"/>
      <c r="G60" s="755"/>
      <c r="H60" s="755"/>
      <c r="I60" s="755"/>
      <c r="J60" s="755"/>
      <c r="K60" s="755"/>
      <c r="L60" s="755"/>
      <c r="M60" s="755"/>
      <c r="N60" s="755"/>
      <c r="O60" s="755"/>
      <c r="P60" s="755"/>
      <c r="Q60" s="755"/>
      <c r="AY60" s="466"/>
      <c r="AZ60" s="466"/>
      <c r="BA60" s="466"/>
      <c r="BB60" s="466"/>
      <c r="BC60" s="466"/>
      <c r="BD60" s="600"/>
      <c r="BE60" s="600"/>
      <c r="BF60" s="600"/>
      <c r="BG60" s="466"/>
      <c r="BH60" s="466"/>
      <c r="BI60" s="466"/>
      <c r="BJ60" s="466"/>
    </row>
    <row r="61" spans="1:74" s="416" customFormat="1" ht="12" customHeight="1" x14ac:dyDescent="0.2">
      <c r="A61" s="415"/>
      <c r="B61" s="741" t="s">
        <v>1321</v>
      </c>
      <c r="C61" s="797"/>
      <c r="D61" s="797"/>
      <c r="E61" s="797"/>
      <c r="F61" s="797"/>
      <c r="G61" s="797"/>
      <c r="H61" s="797"/>
      <c r="I61" s="797"/>
      <c r="J61" s="797"/>
      <c r="K61" s="797"/>
      <c r="L61" s="797"/>
      <c r="M61" s="797"/>
      <c r="N61" s="797"/>
      <c r="O61" s="797"/>
      <c r="P61" s="797"/>
      <c r="Q61" s="776"/>
      <c r="AY61" s="466"/>
      <c r="AZ61" s="466"/>
      <c r="BA61" s="466"/>
      <c r="BB61" s="466"/>
      <c r="BC61" s="466"/>
      <c r="BD61" s="600"/>
      <c r="BE61" s="600"/>
      <c r="BF61" s="600"/>
      <c r="BG61" s="466"/>
      <c r="BH61" s="466"/>
      <c r="BI61" s="466"/>
      <c r="BJ61" s="466"/>
    </row>
    <row r="62" spans="1:74" s="416" customFormat="1" ht="22.35" customHeight="1" x14ac:dyDescent="0.2">
      <c r="A62" s="415"/>
      <c r="B62" s="775" t="s">
        <v>1322</v>
      </c>
      <c r="C62" s="797"/>
      <c r="D62" s="797"/>
      <c r="E62" s="797"/>
      <c r="F62" s="797"/>
      <c r="G62" s="797"/>
      <c r="H62" s="797"/>
      <c r="I62" s="797"/>
      <c r="J62" s="797"/>
      <c r="K62" s="797"/>
      <c r="L62" s="797"/>
      <c r="M62" s="797"/>
      <c r="N62" s="797"/>
      <c r="O62" s="797"/>
      <c r="P62" s="797"/>
      <c r="Q62" s="776"/>
      <c r="AY62" s="466"/>
      <c r="AZ62" s="466"/>
      <c r="BA62" s="466"/>
      <c r="BB62" s="466"/>
      <c r="BC62" s="466"/>
      <c r="BD62" s="600"/>
      <c r="BE62" s="600"/>
      <c r="BF62" s="600"/>
      <c r="BG62" s="466"/>
      <c r="BH62" s="466"/>
      <c r="BI62" s="466"/>
      <c r="BJ62" s="466"/>
    </row>
    <row r="63" spans="1:74" s="416" customFormat="1" ht="12" customHeight="1" x14ac:dyDescent="0.2">
      <c r="A63" s="415"/>
      <c r="B63" s="775" t="s">
        <v>1323</v>
      </c>
      <c r="C63" s="797"/>
      <c r="D63" s="797"/>
      <c r="E63" s="797"/>
      <c r="F63" s="797"/>
      <c r="G63" s="797"/>
      <c r="H63" s="797"/>
      <c r="I63" s="797"/>
      <c r="J63" s="797"/>
      <c r="K63" s="797"/>
      <c r="L63" s="797"/>
      <c r="M63" s="797"/>
      <c r="N63" s="797"/>
      <c r="O63" s="797"/>
      <c r="P63" s="797"/>
      <c r="Q63" s="776"/>
      <c r="AY63" s="466"/>
      <c r="AZ63" s="466"/>
      <c r="BA63" s="466"/>
      <c r="BB63" s="466"/>
      <c r="BC63" s="466"/>
      <c r="BD63" s="600"/>
      <c r="BE63" s="600"/>
      <c r="BF63" s="600"/>
      <c r="BG63" s="466"/>
      <c r="BH63" s="466"/>
      <c r="BI63" s="466"/>
      <c r="BJ63" s="466"/>
    </row>
    <row r="64" spans="1:74" s="418" customFormat="1" ht="12" customHeight="1" x14ac:dyDescent="0.2">
      <c r="A64" s="393"/>
      <c r="B64" s="775" t="s">
        <v>1324</v>
      </c>
      <c r="C64" s="797"/>
      <c r="D64" s="797"/>
      <c r="E64" s="797"/>
      <c r="F64" s="797"/>
      <c r="G64" s="797"/>
      <c r="H64" s="797"/>
      <c r="I64" s="797"/>
      <c r="J64" s="797"/>
      <c r="K64" s="797"/>
      <c r="L64" s="797"/>
      <c r="M64" s="797"/>
      <c r="N64" s="797"/>
      <c r="O64" s="797"/>
      <c r="P64" s="797"/>
      <c r="Q64" s="776"/>
      <c r="AY64" s="462"/>
      <c r="AZ64" s="462"/>
      <c r="BA64" s="462"/>
      <c r="BB64" s="462"/>
      <c r="BC64" s="462"/>
      <c r="BD64" s="601"/>
      <c r="BE64" s="601"/>
      <c r="BF64" s="601"/>
      <c r="BG64" s="462"/>
      <c r="BH64" s="462"/>
      <c r="BI64" s="462"/>
      <c r="BJ64" s="462"/>
    </row>
    <row r="65" spans="1:74" ht="12.75" x14ac:dyDescent="0.2">
      <c r="A65" s="101"/>
      <c r="B65" s="775" t="s">
        <v>831</v>
      </c>
      <c r="C65" s="776"/>
      <c r="D65" s="776"/>
      <c r="E65" s="776"/>
      <c r="F65" s="776"/>
      <c r="G65" s="776"/>
      <c r="H65" s="776"/>
      <c r="I65" s="776"/>
      <c r="J65" s="776"/>
      <c r="K65" s="776"/>
      <c r="L65" s="776"/>
      <c r="M65" s="776"/>
      <c r="N65" s="776"/>
      <c r="O65" s="776"/>
      <c r="P65" s="776"/>
      <c r="Q65" s="734"/>
      <c r="BK65" s="344"/>
      <c r="BL65" s="344"/>
      <c r="BM65" s="344"/>
      <c r="BN65" s="344"/>
      <c r="BO65" s="344"/>
      <c r="BP65" s="344"/>
      <c r="BQ65" s="344"/>
      <c r="BR65" s="344"/>
      <c r="BS65" s="344"/>
      <c r="BT65" s="344"/>
      <c r="BU65" s="344"/>
      <c r="BV65" s="344"/>
    </row>
    <row r="66" spans="1:74" ht="12.6" customHeight="1" x14ac:dyDescent="0.2">
      <c r="A66" s="101"/>
      <c r="B66" s="763" t="s">
        <v>1361</v>
      </c>
      <c r="C66" s="734"/>
      <c r="D66" s="734"/>
      <c r="E66" s="734"/>
      <c r="F66" s="734"/>
      <c r="G66" s="734"/>
      <c r="H66" s="734"/>
      <c r="I66" s="734"/>
      <c r="J66" s="734"/>
      <c r="K66" s="734"/>
      <c r="L66" s="734"/>
      <c r="M66" s="734"/>
      <c r="N66" s="734"/>
      <c r="O66" s="734"/>
      <c r="P66" s="734"/>
      <c r="Q66" s="734"/>
      <c r="BK66" s="344"/>
      <c r="BL66" s="344"/>
      <c r="BM66" s="344"/>
      <c r="BN66" s="344"/>
      <c r="BO66" s="344"/>
      <c r="BP66" s="344"/>
      <c r="BQ66" s="344"/>
      <c r="BR66" s="344"/>
      <c r="BS66" s="344"/>
      <c r="BT66" s="344"/>
      <c r="BU66" s="344"/>
      <c r="BV66" s="344"/>
    </row>
    <row r="67" spans="1:74" x14ac:dyDescent="0.2">
      <c r="BK67" s="344"/>
      <c r="BL67" s="344"/>
      <c r="BM67" s="344"/>
      <c r="BN67" s="344"/>
      <c r="BO67" s="344"/>
      <c r="BP67" s="344"/>
      <c r="BQ67" s="344"/>
      <c r="BR67" s="344"/>
      <c r="BS67" s="344"/>
      <c r="BT67" s="344"/>
      <c r="BU67" s="344"/>
      <c r="BV67" s="344"/>
    </row>
    <row r="68" spans="1:74" x14ac:dyDescent="0.2">
      <c r="BK68" s="344"/>
      <c r="BL68" s="344"/>
      <c r="BM68" s="344"/>
      <c r="BN68" s="344"/>
      <c r="BO68" s="344"/>
      <c r="BP68" s="344"/>
      <c r="BQ68" s="344"/>
      <c r="BR68" s="344"/>
      <c r="BS68" s="344"/>
      <c r="BT68" s="344"/>
      <c r="BU68" s="344"/>
      <c r="BV68" s="344"/>
    </row>
    <row r="69" spans="1:74" x14ac:dyDescent="0.2">
      <c r="BK69" s="344"/>
      <c r="BL69" s="344"/>
      <c r="BM69" s="344"/>
      <c r="BN69" s="344"/>
      <c r="BO69" s="344"/>
      <c r="BP69" s="344"/>
      <c r="BQ69" s="344"/>
      <c r="BR69" s="344"/>
      <c r="BS69" s="344"/>
      <c r="BT69" s="344"/>
      <c r="BU69" s="344"/>
      <c r="BV69" s="344"/>
    </row>
    <row r="70" spans="1:74" x14ac:dyDescent="0.2">
      <c r="BK70" s="344"/>
      <c r="BL70" s="344"/>
      <c r="BM70" s="344"/>
      <c r="BN70" s="344"/>
      <c r="BO70" s="344"/>
      <c r="BP70" s="344"/>
      <c r="BQ70" s="344"/>
      <c r="BR70" s="344"/>
      <c r="BS70" s="344"/>
      <c r="BT70" s="344"/>
      <c r="BU70" s="344"/>
      <c r="BV70" s="344"/>
    </row>
    <row r="71" spans="1:74" x14ac:dyDescent="0.2">
      <c r="BK71" s="344"/>
      <c r="BL71" s="344"/>
      <c r="BM71" s="344"/>
      <c r="BN71" s="344"/>
      <c r="BO71" s="344"/>
      <c r="BP71" s="344"/>
      <c r="BQ71" s="344"/>
      <c r="BR71" s="344"/>
      <c r="BS71" s="344"/>
      <c r="BT71" s="344"/>
      <c r="BU71" s="344"/>
      <c r="BV71" s="344"/>
    </row>
    <row r="72" spans="1:74" x14ac:dyDescent="0.2">
      <c r="BK72" s="344"/>
      <c r="BL72" s="344"/>
      <c r="BM72" s="344"/>
      <c r="BN72" s="344"/>
      <c r="BO72" s="344"/>
      <c r="BP72" s="344"/>
      <c r="BQ72" s="344"/>
      <c r="BR72" s="344"/>
      <c r="BS72" s="344"/>
      <c r="BT72" s="344"/>
      <c r="BU72" s="344"/>
      <c r="BV72" s="344"/>
    </row>
    <row r="73" spans="1:74" x14ac:dyDescent="0.2">
      <c r="BK73" s="344"/>
      <c r="BL73" s="344"/>
      <c r="BM73" s="344"/>
      <c r="BN73" s="344"/>
      <c r="BO73" s="344"/>
      <c r="BP73" s="344"/>
      <c r="BQ73" s="344"/>
      <c r="BR73" s="344"/>
      <c r="BS73" s="344"/>
      <c r="BT73" s="344"/>
      <c r="BU73" s="344"/>
      <c r="BV73" s="344"/>
    </row>
    <row r="74" spans="1:74" x14ac:dyDescent="0.2">
      <c r="BK74" s="344"/>
      <c r="BL74" s="344"/>
      <c r="BM74" s="344"/>
      <c r="BN74" s="344"/>
      <c r="BO74" s="344"/>
      <c r="BP74" s="344"/>
      <c r="BQ74" s="344"/>
      <c r="BR74" s="344"/>
      <c r="BS74" s="344"/>
      <c r="BT74" s="344"/>
      <c r="BU74" s="344"/>
      <c r="BV74" s="344"/>
    </row>
    <row r="75" spans="1:74" x14ac:dyDescent="0.2">
      <c r="BK75" s="344"/>
      <c r="BL75" s="344"/>
      <c r="BM75" s="344"/>
      <c r="BN75" s="344"/>
      <c r="BO75" s="344"/>
      <c r="BP75" s="344"/>
      <c r="BQ75" s="344"/>
      <c r="BR75" s="344"/>
      <c r="BS75" s="344"/>
      <c r="BT75" s="344"/>
      <c r="BU75" s="344"/>
      <c r="BV75" s="344"/>
    </row>
    <row r="76" spans="1:74" x14ac:dyDescent="0.2">
      <c r="BK76" s="344"/>
      <c r="BL76" s="344"/>
      <c r="BM76" s="344"/>
      <c r="BN76" s="344"/>
      <c r="BO76" s="344"/>
      <c r="BP76" s="344"/>
      <c r="BQ76" s="344"/>
      <c r="BR76" s="344"/>
      <c r="BS76" s="344"/>
      <c r="BT76" s="344"/>
      <c r="BU76" s="344"/>
      <c r="BV76" s="344"/>
    </row>
    <row r="77" spans="1:74" x14ac:dyDescent="0.2">
      <c r="BK77" s="344"/>
      <c r="BL77" s="344"/>
      <c r="BM77" s="344"/>
      <c r="BN77" s="344"/>
      <c r="BO77" s="344"/>
      <c r="BP77" s="344"/>
      <c r="BQ77" s="344"/>
      <c r="BR77" s="344"/>
      <c r="BS77" s="344"/>
      <c r="BT77" s="344"/>
      <c r="BU77" s="344"/>
      <c r="BV77" s="344"/>
    </row>
    <row r="78" spans="1:74" x14ac:dyDescent="0.2">
      <c r="BK78" s="344"/>
      <c r="BL78" s="344"/>
      <c r="BM78" s="344"/>
      <c r="BN78" s="344"/>
      <c r="BO78" s="344"/>
      <c r="BP78" s="344"/>
      <c r="BQ78" s="344"/>
      <c r="BR78" s="344"/>
      <c r="BS78" s="344"/>
      <c r="BT78" s="344"/>
      <c r="BU78" s="344"/>
      <c r="BV78" s="344"/>
    </row>
    <row r="79" spans="1:74" x14ac:dyDescent="0.2">
      <c r="BK79" s="344"/>
      <c r="BL79" s="344"/>
      <c r="BM79" s="344"/>
      <c r="BN79" s="344"/>
      <c r="BO79" s="344"/>
      <c r="BP79" s="344"/>
      <c r="BQ79" s="344"/>
      <c r="BR79" s="344"/>
      <c r="BS79" s="344"/>
      <c r="BT79" s="344"/>
      <c r="BU79" s="344"/>
      <c r="BV79" s="344"/>
    </row>
    <row r="80" spans="1:74" x14ac:dyDescent="0.2">
      <c r="BK80" s="344"/>
      <c r="BL80" s="344"/>
      <c r="BM80" s="344"/>
      <c r="BN80" s="344"/>
      <c r="BO80" s="344"/>
      <c r="BP80" s="344"/>
      <c r="BQ80" s="344"/>
      <c r="BR80" s="344"/>
      <c r="BS80" s="344"/>
      <c r="BT80" s="344"/>
      <c r="BU80" s="344"/>
      <c r="BV80" s="344"/>
    </row>
    <row r="81" spans="63:74" x14ac:dyDescent="0.2">
      <c r="BK81" s="344"/>
      <c r="BL81" s="344"/>
      <c r="BM81" s="344"/>
      <c r="BN81" s="344"/>
      <c r="BO81" s="344"/>
      <c r="BP81" s="344"/>
      <c r="BQ81" s="344"/>
      <c r="BR81" s="344"/>
      <c r="BS81" s="344"/>
      <c r="BT81" s="344"/>
      <c r="BU81" s="344"/>
      <c r="BV81" s="344"/>
    </row>
    <row r="82" spans="63:74" x14ac:dyDescent="0.2">
      <c r="BK82" s="344"/>
      <c r="BL82" s="344"/>
      <c r="BM82" s="344"/>
      <c r="BN82" s="344"/>
      <c r="BO82" s="344"/>
      <c r="BP82" s="344"/>
      <c r="BQ82" s="344"/>
      <c r="BR82" s="344"/>
      <c r="BS82" s="344"/>
      <c r="BT82" s="344"/>
      <c r="BU82" s="344"/>
      <c r="BV82" s="344"/>
    </row>
    <row r="83" spans="63:74" x14ac:dyDescent="0.2">
      <c r="BK83" s="344"/>
      <c r="BL83" s="344"/>
      <c r="BM83" s="344"/>
      <c r="BN83" s="344"/>
      <c r="BO83" s="344"/>
      <c r="BP83" s="344"/>
      <c r="BQ83" s="344"/>
      <c r="BR83" s="344"/>
      <c r="BS83" s="344"/>
      <c r="BT83" s="344"/>
      <c r="BU83" s="344"/>
      <c r="BV83" s="344"/>
    </row>
    <row r="84" spans="63:74" x14ac:dyDescent="0.2">
      <c r="BK84" s="344"/>
      <c r="BL84" s="344"/>
      <c r="BM84" s="344"/>
      <c r="BN84" s="344"/>
      <c r="BO84" s="344"/>
      <c r="BP84" s="344"/>
      <c r="BQ84" s="344"/>
      <c r="BR84" s="344"/>
      <c r="BS84" s="344"/>
      <c r="BT84" s="344"/>
      <c r="BU84" s="344"/>
      <c r="BV84" s="344"/>
    </row>
    <row r="85" spans="63:74" x14ac:dyDescent="0.2">
      <c r="BK85" s="344"/>
      <c r="BL85" s="344"/>
      <c r="BM85" s="344"/>
      <c r="BN85" s="344"/>
      <c r="BO85" s="344"/>
      <c r="BP85" s="344"/>
      <c r="BQ85" s="344"/>
      <c r="BR85" s="344"/>
      <c r="BS85" s="344"/>
      <c r="BT85" s="344"/>
      <c r="BU85" s="344"/>
      <c r="BV85" s="344"/>
    </row>
    <row r="86" spans="63:74" x14ac:dyDescent="0.2">
      <c r="BK86" s="344"/>
      <c r="BL86" s="344"/>
      <c r="BM86" s="344"/>
      <c r="BN86" s="344"/>
      <c r="BO86" s="344"/>
      <c r="BP86" s="344"/>
      <c r="BQ86" s="344"/>
      <c r="BR86" s="344"/>
      <c r="BS86" s="344"/>
      <c r="BT86" s="344"/>
      <c r="BU86" s="344"/>
      <c r="BV86" s="344"/>
    </row>
    <row r="87" spans="63:74" x14ac:dyDescent="0.2">
      <c r="BK87" s="344"/>
      <c r="BL87" s="344"/>
      <c r="BM87" s="344"/>
      <c r="BN87" s="344"/>
      <c r="BO87" s="344"/>
      <c r="BP87" s="344"/>
      <c r="BQ87" s="344"/>
      <c r="BR87" s="344"/>
      <c r="BS87" s="344"/>
      <c r="BT87" s="344"/>
      <c r="BU87" s="344"/>
      <c r="BV87" s="344"/>
    </row>
    <row r="88" spans="63:74" x14ac:dyDescent="0.2">
      <c r="BK88" s="344"/>
      <c r="BL88" s="344"/>
      <c r="BM88" s="344"/>
      <c r="BN88" s="344"/>
      <c r="BO88" s="344"/>
      <c r="BP88" s="344"/>
      <c r="BQ88" s="344"/>
      <c r="BR88" s="344"/>
      <c r="BS88" s="344"/>
      <c r="BT88" s="344"/>
      <c r="BU88" s="344"/>
      <c r="BV88" s="344"/>
    </row>
    <row r="89" spans="63:74" x14ac:dyDescent="0.2">
      <c r="BK89" s="344"/>
      <c r="BL89" s="344"/>
      <c r="BM89" s="344"/>
      <c r="BN89" s="344"/>
      <c r="BO89" s="344"/>
      <c r="BP89" s="344"/>
      <c r="BQ89" s="344"/>
      <c r="BR89" s="344"/>
      <c r="BS89" s="344"/>
      <c r="BT89" s="344"/>
      <c r="BU89" s="344"/>
      <c r="BV89" s="344"/>
    </row>
    <row r="90" spans="63:74" x14ac:dyDescent="0.2">
      <c r="BK90" s="344"/>
      <c r="BL90" s="344"/>
      <c r="BM90" s="344"/>
      <c r="BN90" s="344"/>
      <c r="BO90" s="344"/>
      <c r="BP90" s="344"/>
      <c r="BQ90" s="344"/>
      <c r="BR90" s="344"/>
      <c r="BS90" s="344"/>
      <c r="BT90" s="344"/>
      <c r="BU90" s="344"/>
      <c r="BV90" s="344"/>
    </row>
    <row r="91" spans="63:74" x14ac:dyDescent="0.2">
      <c r="BK91" s="344"/>
      <c r="BL91" s="344"/>
      <c r="BM91" s="344"/>
      <c r="BN91" s="344"/>
      <c r="BO91" s="344"/>
      <c r="BP91" s="344"/>
      <c r="BQ91" s="344"/>
      <c r="BR91" s="344"/>
      <c r="BS91" s="344"/>
      <c r="BT91" s="344"/>
      <c r="BU91" s="344"/>
      <c r="BV91" s="344"/>
    </row>
    <row r="92" spans="63:74" x14ac:dyDescent="0.2">
      <c r="BK92" s="344"/>
      <c r="BL92" s="344"/>
      <c r="BM92" s="344"/>
      <c r="BN92" s="344"/>
      <c r="BO92" s="344"/>
      <c r="BP92" s="344"/>
      <c r="BQ92" s="344"/>
      <c r="BR92" s="344"/>
      <c r="BS92" s="344"/>
      <c r="BT92" s="344"/>
      <c r="BU92" s="344"/>
      <c r="BV92" s="344"/>
    </row>
    <row r="93" spans="63:74" x14ac:dyDescent="0.2">
      <c r="BK93" s="344"/>
      <c r="BL93" s="344"/>
      <c r="BM93" s="344"/>
      <c r="BN93" s="344"/>
      <c r="BO93" s="344"/>
      <c r="BP93" s="344"/>
      <c r="BQ93" s="344"/>
      <c r="BR93" s="344"/>
      <c r="BS93" s="344"/>
      <c r="BT93" s="344"/>
      <c r="BU93" s="344"/>
      <c r="BV93" s="344"/>
    </row>
    <row r="94" spans="63:74" x14ac:dyDescent="0.2">
      <c r="BK94" s="344"/>
      <c r="BL94" s="344"/>
      <c r="BM94" s="344"/>
      <c r="BN94" s="344"/>
      <c r="BO94" s="344"/>
      <c r="BP94" s="344"/>
      <c r="BQ94" s="344"/>
      <c r="BR94" s="344"/>
      <c r="BS94" s="344"/>
      <c r="BT94" s="344"/>
      <c r="BU94" s="344"/>
      <c r="BV94" s="344"/>
    </row>
    <row r="95" spans="63:74" x14ac:dyDescent="0.2">
      <c r="BK95" s="344"/>
      <c r="BL95" s="344"/>
      <c r="BM95" s="344"/>
      <c r="BN95" s="344"/>
      <c r="BO95" s="344"/>
      <c r="BP95" s="344"/>
      <c r="BQ95" s="344"/>
      <c r="BR95" s="344"/>
      <c r="BS95" s="344"/>
      <c r="BT95" s="344"/>
      <c r="BU95" s="344"/>
      <c r="BV95" s="344"/>
    </row>
    <row r="96" spans="63:74" x14ac:dyDescent="0.2">
      <c r="BK96" s="344"/>
      <c r="BL96" s="344"/>
      <c r="BM96" s="344"/>
      <c r="BN96" s="344"/>
      <c r="BO96" s="344"/>
      <c r="BP96" s="344"/>
      <c r="BQ96" s="344"/>
      <c r="BR96" s="344"/>
      <c r="BS96" s="344"/>
      <c r="BT96" s="344"/>
      <c r="BU96" s="344"/>
      <c r="BV96" s="344"/>
    </row>
    <row r="97" spans="63:74" x14ac:dyDescent="0.2">
      <c r="BK97" s="344"/>
      <c r="BL97" s="344"/>
      <c r="BM97" s="344"/>
      <c r="BN97" s="344"/>
      <c r="BO97" s="344"/>
      <c r="BP97" s="344"/>
      <c r="BQ97" s="344"/>
      <c r="BR97" s="344"/>
      <c r="BS97" s="344"/>
      <c r="BT97" s="344"/>
      <c r="BU97" s="344"/>
      <c r="BV97" s="344"/>
    </row>
    <row r="98" spans="63:74" x14ac:dyDescent="0.2">
      <c r="BK98" s="344"/>
      <c r="BL98" s="344"/>
      <c r="BM98" s="344"/>
      <c r="BN98" s="344"/>
      <c r="BO98" s="344"/>
      <c r="BP98" s="344"/>
      <c r="BQ98" s="344"/>
      <c r="BR98" s="344"/>
      <c r="BS98" s="344"/>
      <c r="BT98" s="344"/>
      <c r="BU98" s="344"/>
      <c r="BV98" s="344"/>
    </row>
    <row r="99" spans="63:74" x14ac:dyDescent="0.2">
      <c r="BK99" s="344"/>
      <c r="BL99" s="344"/>
      <c r="BM99" s="344"/>
      <c r="BN99" s="344"/>
      <c r="BO99" s="344"/>
      <c r="BP99" s="344"/>
      <c r="BQ99" s="344"/>
      <c r="BR99" s="344"/>
      <c r="BS99" s="344"/>
      <c r="BT99" s="344"/>
      <c r="BU99" s="344"/>
      <c r="BV99" s="344"/>
    </row>
    <row r="100" spans="63:74" x14ac:dyDescent="0.2">
      <c r="BK100" s="344"/>
      <c r="BL100" s="344"/>
      <c r="BM100" s="344"/>
      <c r="BN100" s="344"/>
      <c r="BO100" s="344"/>
      <c r="BP100" s="344"/>
      <c r="BQ100" s="344"/>
      <c r="BR100" s="344"/>
      <c r="BS100" s="344"/>
      <c r="BT100" s="344"/>
      <c r="BU100" s="344"/>
      <c r="BV100" s="344"/>
    </row>
    <row r="101" spans="63:74" x14ac:dyDescent="0.2">
      <c r="BK101" s="344"/>
      <c r="BL101" s="344"/>
      <c r="BM101" s="344"/>
      <c r="BN101" s="344"/>
      <c r="BO101" s="344"/>
      <c r="BP101" s="344"/>
      <c r="BQ101" s="344"/>
      <c r="BR101" s="344"/>
      <c r="BS101" s="344"/>
      <c r="BT101" s="344"/>
      <c r="BU101" s="344"/>
      <c r="BV101" s="344"/>
    </row>
    <row r="102" spans="63:74" x14ac:dyDescent="0.2">
      <c r="BK102" s="344"/>
      <c r="BL102" s="344"/>
      <c r="BM102" s="344"/>
      <c r="BN102" s="344"/>
      <c r="BO102" s="344"/>
      <c r="BP102" s="344"/>
      <c r="BQ102" s="344"/>
      <c r="BR102" s="344"/>
      <c r="BS102" s="344"/>
      <c r="BT102" s="344"/>
      <c r="BU102" s="344"/>
      <c r="BV102" s="344"/>
    </row>
    <row r="103" spans="63:74" x14ac:dyDescent="0.2">
      <c r="BK103" s="344"/>
      <c r="BL103" s="344"/>
      <c r="BM103" s="344"/>
      <c r="BN103" s="344"/>
      <c r="BO103" s="344"/>
      <c r="BP103" s="344"/>
      <c r="BQ103" s="344"/>
      <c r="BR103" s="344"/>
      <c r="BS103" s="344"/>
      <c r="BT103" s="344"/>
      <c r="BU103" s="344"/>
      <c r="BV103" s="344"/>
    </row>
    <row r="104" spans="63:74" x14ac:dyDescent="0.2">
      <c r="BK104" s="344"/>
      <c r="BL104" s="344"/>
      <c r="BM104" s="344"/>
      <c r="BN104" s="344"/>
      <c r="BO104" s="344"/>
      <c r="BP104" s="344"/>
      <c r="BQ104" s="344"/>
      <c r="BR104" s="344"/>
      <c r="BS104" s="344"/>
      <c r="BT104" s="344"/>
      <c r="BU104" s="344"/>
      <c r="BV104" s="344"/>
    </row>
    <row r="105" spans="63:74" x14ac:dyDescent="0.2">
      <c r="BK105" s="344"/>
      <c r="BL105" s="344"/>
      <c r="BM105" s="344"/>
      <c r="BN105" s="344"/>
      <c r="BO105" s="344"/>
      <c r="BP105" s="344"/>
      <c r="BQ105" s="344"/>
      <c r="BR105" s="344"/>
      <c r="BS105" s="344"/>
      <c r="BT105" s="344"/>
      <c r="BU105" s="344"/>
      <c r="BV105" s="344"/>
    </row>
    <row r="106" spans="63:74" x14ac:dyDescent="0.2">
      <c r="BK106" s="344"/>
      <c r="BL106" s="344"/>
      <c r="BM106" s="344"/>
      <c r="BN106" s="344"/>
      <c r="BO106" s="344"/>
      <c r="BP106" s="344"/>
      <c r="BQ106" s="344"/>
      <c r="BR106" s="344"/>
      <c r="BS106" s="344"/>
      <c r="BT106" s="344"/>
      <c r="BU106" s="344"/>
      <c r="BV106" s="344"/>
    </row>
    <row r="107" spans="63:74" x14ac:dyDescent="0.2">
      <c r="BK107" s="344"/>
      <c r="BL107" s="344"/>
      <c r="BM107" s="344"/>
      <c r="BN107" s="344"/>
      <c r="BO107" s="344"/>
      <c r="BP107" s="344"/>
      <c r="BQ107" s="344"/>
      <c r="BR107" s="344"/>
      <c r="BS107" s="344"/>
      <c r="BT107" s="344"/>
      <c r="BU107" s="344"/>
      <c r="BV107" s="344"/>
    </row>
    <row r="108" spans="63:74" x14ac:dyDescent="0.2">
      <c r="BK108" s="344"/>
      <c r="BL108" s="344"/>
      <c r="BM108" s="344"/>
      <c r="BN108" s="344"/>
      <c r="BO108" s="344"/>
      <c r="BP108" s="344"/>
      <c r="BQ108" s="344"/>
      <c r="BR108" s="344"/>
      <c r="BS108" s="344"/>
      <c r="BT108" s="344"/>
      <c r="BU108" s="344"/>
      <c r="BV108" s="344"/>
    </row>
    <row r="109" spans="63:74" x14ac:dyDescent="0.2">
      <c r="BK109" s="344"/>
      <c r="BL109" s="344"/>
      <c r="BM109" s="344"/>
      <c r="BN109" s="344"/>
      <c r="BO109" s="344"/>
      <c r="BP109" s="344"/>
      <c r="BQ109" s="344"/>
      <c r="BR109" s="344"/>
      <c r="BS109" s="344"/>
      <c r="BT109" s="344"/>
      <c r="BU109" s="344"/>
      <c r="BV109" s="344"/>
    </row>
    <row r="110" spans="63:74" x14ac:dyDescent="0.2">
      <c r="BK110" s="344"/>
      <c r="BL110" s="344"/>
      <c r="BM110" s="344"/>
      <c r="BN110" s="344"/>
      <c r="BO110" s="344"/>
      <c r="BP110" s="344"/>
      <c r="BQ110" s="344"/>
      <c r="BR110" s="344"/>
      <c r="BS110" s="344"/>
      <c r="BT110" s="344"/>
      <c r="BU110" s="344"/>
      <c r="BV110" s="344"/>
    </row>
    <row r="111" spans="63:74" x14ac:dyDescent="0.2">
      <c r="BK111" s="344"/>
      <c r="BL111" s="344"/>
      <c r="BM111" s="344"/>
      <c r="BN111" s="344"/>
      <c r="BO111" s="344"/>
      <c r="BP111" s="344"/>
      <c r="BQ111" s="344"/>
      <c r="BR111" s="344"/>
      <c r="BS111" s="344"/>
      <c r="BT111" s="344"/>
      <c r="BU111" s="344"/>
      <c r="BV111" s="344"/>
    </row>
    <row r="112" spans="63:74" x14ac:dyDescent="0.2">
      <c r="BK112" s="344"/>
      <c r="BL112" s="344"/>
      <c r="BM112" s="344"/>
      <c r="BN112" s="344"/>
      <c r="BO112" s="344"/>
      <c r="BP112" s="344"/>
      <c r="BQ112" s="344"/>
      <c r="BR112" s="344"/>
      <c r="BS112" s="344"/>
      <c r="BT112" s="344"/>
      <c r="BU112" s="344"/>
      <c r="BV112" s="344"/>
    </row>
    <row r="113" spans="63:74" x14ac:dyDescent="0.2">
      <c r="BK113" s="344"/>
      <c r="BL113" s="344"/>
      <c r="BM113" s="344"/>
      <c r="BN113" s="344"/>
      <c r="BO113" s="344"/>
      <c r="BP113" s="344"/>
      <c r="BQ113" s="344"/>
      <c r="BR113" s="344"/>
      <c r="BS113" s="344"/>
      <c r="BT113" s="344"/>
      <c r="BU113" s="344"/>
      <c r="BV113" s="344"/>
    </row>
    <row r="114" spans="63:74" x14ac:dyDescent="0.2">
      <c r="BK114" s="344"/>
      <c r="BL114" s="344"/>
      <c r="BM114" s="344"/>
      <c r="BN114" s="344"/>
      <c r="BO114" s="344"/>
      <c r="BP114" s="344"/>
      <c r="BQ114" s="344"/>
      <c r="BR114" s="344"/>
      <c r="BS114" s="344"/>
      <c r="BT114" s="344"/>
      <c r="BU114" s="344"/>
      <c r="BV114" s="344"/>
    </row>
    <row r="115" spans="63:74" x14ac:dyDescent="0.2">
      <c r="BK115" s="344"/>
      <c r="BL115" s="344"/>
      <c r="BM115" s="344"/>
      <c r="BN115" s="344"/>
      <c r="BO115" s="344"/>
      <c r="BP115" s="344"/>
      <c r="BQ115" s="344"/>
      <c r="BR115" s="344"/>
      <c r="BS115" s="344"/>
      <c r="BT115" s="344"/>
      <c r="BU115" s="344"/>
      <c r="BV115" s="344"/>
    </row>
    <row r="116" spans="63:74" x14ac:dyDescent="0.2">
      <c r="BK116" s="344"/>
      <c r="BL116" s="344"/>
      <c r="BM116" s="344"/>
      <c r="BN116" s="344"/>
      <c r="BO116" s="344"/>
      <c r="BP116" s="344"/>
      <c r="BQ116" s="344"/>
      <c r="BR116" s="344"/>
      <c r="BS116" s="344"/>
      <c r="BT116" s="344"/>
      <c r="BU116" s="344"/>
      <c r="BV116" s="344"/>
    </row>
    <row r="117" spans="63:74" x14ac:dyDescent="0.2">
      <c r="BK117" s="344"/>
      <c r="BL117" s="344"/>
      <c r="BM117" s="344"/>
      <c r="BN117" s="344"/>
      <c r="BO117" s="344"/>
      <c r="BP117" s="344"/>
      <c r="BQ117" s="344"/>
      <c r="BR117" s="344"/>
      <c r="BS117" s="344"/>
      <c r="BT117" s="344"/>
      <c r="BU117" s="344"/>
      <c r="BV117" s="344"/>
    </row>
    <row r="118" spans="63:74" x14ac:dyDescent="0.2">
      <c r="BK118" s="344"/>
      <c r="BL118" s="344"/>
      <c r="BM118" s="344"/>
      <c r="BN118" s="344"/>
      <c r="BO118" s="344"/>
      <c r="BP118" s="344"/>
      <c r="BQ118" s="344"/>
      <c r="BR118" s="344"/>
      <c r="BS118" s="344"/>
      <c r="BT118" s="344"/>
      <c r="BU118" s="344"/>
      <c r="BV118" s="344"/>
    </row>
    <row r="119" spans="63:74" x14ac:dyDescent="0.2">
      <c r="BK119" s="344"/>
      <c r="BL119" s="344"/>
      <c r="BM119" s="344"/>
      <c r="BN119" s="344"/>
      <c r="BO119" s="344"/>
      <c r="BP119" s="344"/>
      <c r="BQ119" s="344"/>
      <c r="BR119" s="344"/>
      <c r="BS119" s="344"/>
      <c r="BT119" s="344"/>
      <c r="BU119" s="344"/>
      <c r="BV119" s="344"/>
    </row>
    <row r="120" spans="63:74" x14ac:dyDescent="0.2">
      <c r="BK120" s="344"/>
      <c r="BL120" s="344"/>
      <c r="BM120" s="344"/>
      <c r="BN120" s="344"/>
      <c r="BO120" s="344"/>
      <c r="BP120" s="344"/>
      <c r="BQ120" s="344"/>
      <c r="BR120" s="344"/>
      <c r="BS120" s="344"/>
      <c r="BT120" s="344"/>
      <c r="BU120" s="344"/>
      <c r="BV120" s="344"/>
    </row>
    <row r="121" spans="63:74" x14ac:dyDescent="0.2">
      <c r="BK121" s="344"/>
      <c r="BL121" s="344"/>
      <c r="BM121" s="344"/>
      <c r="BN121" s="344"/>
      <c r="BO121" s="344"/>
      <c r="BP121" s="344"/>
      <c r="BQ121" s="344"/>
      <c r="BR121" s="344"/>
      <c r="BS121" s="344"/>
      <c r="BT121" s="344"/>
      <c r="BU121" s="344"/>
      <c r="BV121" s="344"/>
    </row>
    <row r="122" spans="63:74" x14ac:dyDescent="0.2">
      <c r="BK122" s="344"/>
      <c r="BL122" s="344"/>
      <c r="BM122" s="344"/>
      <c r="BN122" s="344"/>
      <c r="BO122" s="344"/>
      <c r="BP122" s="344"/>
      <c r="BQ122" s="344"/>
      <c r="BR122" s="344"/>
      <c r="BS122" s="344"/>
      <c r="BT122" s="344"/>
      <c r="BU122" s="344"/>
      <c r="BV122" s="344"/>
    </row>
    <row r="123" spans="63:74" x14ac:dyDescent="0.2">
      <c r="BK123" s="344"/>
      <c r="BL123" s="344"/>
      <c r="BM123" s="344"/>
      <c r="BN123" s="344"/>
      <c r="BO123" s="344"/>
      <c r="BP123" s="344"/>
      <c r="BQ123" s="344"/>
      <c r="BR123" s="344"/>
      <c r="BS123" s="344"/>
      <c r="BT123" s="344"/>
      <c r="BU123" s="344"/>
      <c r="BV123" s="344"/>
    </row>
    <row r="124" spans="63:74" x14ac:dyDescent="0.2">
      <c r="BK124" s="344"/>
      <c r="BL124" s="344"/>
      <c r="BM124" s="344"/>
      <c r="BN124" s="344"/>
      <c r="BO124" s="344"/>
      <c r="BP124" s="344"/>
      <c r="BQ124" s="344"/>
      <c r="BR124" s="344"/>
      <c r="BS124" s="344"/>
      <c r="BT124" s="344"/>
      <c r="BU124" s="344"/>
      <c r="BV124" s="344"/>
    </row>
    <row r="125" spans="63:74" x14ac:dyDescent="0.2">
      <c r="BK125" s="344"/>
      <c r="BL125" s="344"/>
      <c r="BM125" s="344"/>
      <c r="BN125" s="344"/>
      <c r="BO125" s="344"/>
      <c r="BP125" s="344"/>
      <c r="BQ125" s="344"/>
      <c r="BR125" s="344"/>
      <c r="BS125" s="344"/>
      <c r="BT125" s="344"/>
      <c r="BU125" s="344"/>
      <c r="BV125" s="344"/>
    </row>
    <row r="126" spans="63:74" x14ac:dyDescent="0.2">
      <c r="BK126" s="344"/>
      <c r="BL126" s="344"/>
      <c r="BM126" s="344"/>
      <c r="BN126" s="344"/>
      <c r="BO126" s="344"/>
      <c r="BP126" s="344"/>
      <c r="BQ126" s="344"/>
      <c r="BR126" s="344"/>
      <c r="BS126" s="344"/>
      <c r="BT126" s="344"/>
      <c r="BU126" s="344"/>
      <c r="BV126" s="344"/>
    </row>
    <row r="127" spans="63:74" x14ac:dyDescent="0.2">
      <c r="BK127" s="344"/>
      <c r="BL127" s="344"/>
      <c r="BM127" s="344"/>
      <c r="BN127" s="344"/>
      <c r="BO127" s="344"/>
      <c r="BP127" s="344"/>
      <c r="BQ127" s="344"/>
      <c r="BR127" s="344"/>
      <c r="BS127" s="344"/>
      <c r="BT127" s="344"/>
      <c r="BU127" s="344"/>
      <c r="BV127" s="344"/>
    </row>
    <row r="128" spans="63:74" x14ac:dyDescent="0.2">
      <c r="BK128" s="344"/>
      <c r="BL128" s="344"/>
      <c r="BM128" s="344"/>
      <c r="BN128" s="344"/>
      <c r="BO128" s="344"/>
      <c r="BP128" s="344"/>
      <c r="BQ128" s="344"/>
      <c r="BR128" s="344"/>
      <c r="BS128" s="344"/>
      <c r="BT128" s="344"/>
      <c r="BU128" s="344"/>
      <c r="BV128" s="344"/>
    </row>
    <row r="129" spans="63:74" x14ac:dyDescent="0.2">
      <c r="BK129" s="344"/>
      <c r="BL129" s="344"/>
      <c r="BM129" s="344"/>
      <c r="BN129" s="344"/>
      <c r="BO129" s="344"/>
      <c r="BP129" s="344"/>
      <c r="BQ129" s="344"/>
      <c r="BR129" s="344"/>
      <c r="BS129" s="344"/>
      <c r="BT129" s="344"/>
      <c r="BU129" s="344"/>
      <c r="BV129" s="344"/>
    </row>
    <row r="130" spans="63:74" x14ac:dyDescent="0.2">
      <c r="BK130" s="344"/>
      <c r="BL130" s="344"/>
      <c r="BM130" s="344"/>
      <c r="BN130" s="344"/>
      <c r="BO130" s="344"/>
      <c r="BP130" s="344"/>
      <c r="BQ130" s="344"/>
      <c r="BR130" s="344"/>
      <c r="BS130" s="344"/>
      <c r="BT130" s="344"/>
      <c r="BU130" s="344"/>
      <c r="BV130" s="344"/>
    </row>
    <row r="131" spans="63:74" x14ac:dyDescent="0.2">
      <c r="BK131" s="344"/>
      <c r="BL131" s="344"/>
      <c r="BM131" s="344"/>
      <c r="BN131" s="344"/>
      <c r="BO131" s="344"/>
      <c r="BP131" s="344"/>
      <c r="BQ131" s="344"/>
      <c r="BR131" s="344"/>
      <c r="BS131" s="344"/>
      <c r="BT131" s="344"/>
      <c r="BU131" s="344"/>
      <c r="BV131" s="344"/>
    </row>
    <row r="132" spans="63:74" x14ac:dyDescent="0.2">
      <c r="BK132" s="344"/>
      <c r="BL132" s="344"/>
      <c r="BM132" s="344"/>
      <c r="BN132" s="344"/>
      <c r="BO132" s="344"/>
      <c r="BP132" s="344"/>
      <c r="BQ132" s="344"/>
      <c r="BR132" s="344"/>
      <c r="BS132" s="344"/>
      <c r="BT132" s="344"/>
      <c r="BU132" s="344"/>
      <c r="BV132" s="344"/>
    </row>
    <row r="133" spans="63:74" x14ac:dyDescent="0.2">
      <c r="BK133" s="344"/>
      <c r="BL133" s="344"/>
      <c r="BM133" s="344"/>
      <c r="BN133" s="344"/>
      <c r="BO133" s="344"/>
      <c r="BP133" s="344"/>
      <c r="BQ133" s="344"/>
      <c r="BR133" s="344"/>
      <c r="BS133" s="344"/>
      <c r="BT133" s="344"/>
      <c r="BU133" s="344"/>
      <c r="BV133" s="344"/>
    </row>
    <row r="134" spans="63:74" x14ac:dyDescent="0.2">
      <c r="BK134" s="344"/>
      <c r="BL134" s="344"/>
      <c r="BM134" s="344"/>
      <c r="BN134" s="344"/>
      <c r="BO134" s="344"/>
      <c r="BP134" s="344"/>
      <c r="BQ134" s="344"/>
      <c r="BR134" s="344"/>
      <c r="BS134" s="344"/>
      <c r="BT134" s="344"/>
      <c r="BU134" s="344"/>
      <c r="BV134" s="344"/>
    </row>
    <row r="135" spans="63:74" x14ac:dyDescent="0.2">
      <c r="BK135" s="344"/>
      <c r="BL135" s="344"/>
      <c r="BM135" s="344"/>
      <c r="BN135" s="344"/>
      <c r="BO135" s="344"/>
      <c r="BP135" s="344"/>
      <c r="BQ135" s="344"/>
      <c r="BR135" s="344"/>
      <c r="BS135" s="344"/>
      <c r="BT135" s="344"/>
      <c r="BU135" s="344"/>
      <c r="BV135" s="344"/>
    </row>
    <row r="136" spans="63:74" x14ac:dyDescent="0.2">
      <c r="BK136" s="344"/>
      <c r="BL136" s="344"/>
      <c r="BM136" s="344"/>
      <c r="BN136" s="344"/>
      <c r="BO136" s="344"/>
      <c r="BP136" s="344"/>
      <c r="BQ136" s="344"/>
      <c r="BR136" s="344"/>
      <c r="BS136" s="344"/>
      <c r="BT136" s="344"/>
      <c r="BU136" s="344"/>
      <c r="BV136" s="344"/>
    </row>
    <row r="137" spans="63:74" x14ac:dyDescent="0.2">
      <c r="BK137" s="344"/>
      <c r="BL137" s="344"/>
      <c r="BM137" s="344"/>
      <c r="BN137" s="344"/>
      <c r="BO137" s="344"/>
      <c r="BP137" s="344"/>
      <c r="BQ137" s="344"/>
      <c r="BR137" s="344"/>
      <c r="BS137" s="344"/>
      <c r="BT137" s="344"/>
      <c r="BU137" s="344"/>
      <c r="BV137" s="344"/>
    </row>
    <row r="138" spans="63:74" x14ac:dyDescent="0.2">
      <c r="BK138" s="344"/>
      <c r="BL138" s="344"/>
      <c r="BM138" s="344"/>
      <c r="BN138" s="344"/>
      <c r="BO138" s="344"/>
      <c r="BP138" s="344"/>
      <c r="BQ138" s="344"/>
      <c r="BR138" s="344"/>
      <c r="BS138" s="344"/>
      <c r="BT138" s="344"/>
      <c r="BU138" s="344"/>
      <c r="BV138" s="344"/>
    </row>
    <row r="139" spans="63:74" x14ac:dyDescent="0.2">
      <c r="BK139" s="344"/>
      <c r="BL139" s="344"/>
      <c r="BM139" s="344"/>
      <c r="BN139" s="344"/>
      <c r="BO139" s="344"/>
      <c r="BP139" s="344"/>
      <c r="BQ139" s="344"/>
      <c r="BR139" s="344"/>
      <c r="BS139" s="344"/>
      <c r="BT139" s="344"/>
      <c r="BU139" s="344"/>
      <c r="BV139" s="344"/>
    </row>
    <row r="140" spans="63:74" x14ac:dyDescent="0.2">
      <c r="BK140" s="344"/>
      <c r="BL140" s="344"/>
      <c r="BM140" s="344"/>
      <c r="BN140" s="344"/>
      <c r="BO140" s="344"/>
      <c r="BP140" s="344"/>
      <c r="BQ140" s="344"/>
      <c r="BR140" s="344"/>
      <c r="BS140" s="344"/>
      <c r="BT140" s="344"/>
      <c r="BU140" s="344"/>
      <c r="BV140" s="344"/>
    </row>
    <row r="141" spans="63:74" x14ac:dyDescent="0.2">
      <c r="BK141" s="344"/>
      <c r="BL141" s="344"/>
      <c r="BM141" s="344"/>
      <c r="BN141" s="344"/>
      <c r="BO141" s="344"/>
      <c r="BP141" s="344"/>
      <c r="BQ141" s="344"/>
      <c r="BR141" s="344"/>
      <c r="BS141" s="344"/>
      <c r="BT141" s="344"/>
      <c r="BU141" s="344"/>
      <c r="BV141" s="344"/>
    </row>
    <row r="142" spans="63:74" x14ac:dyDescent="0.2">
      <c r="BK142" s="344"/>
      <c r="BL142" s="344"/>
      <c r="BM142" s="344"/>
      <c r="BN142" s="344"/>
      <c r="BO142" s="344"/>
      <c r="BP142" s="344"/>
      <c r="BQ142" s="344"/>
      <c r="BR142" s="344"/>
      <c r="BS142" s="344"/>
      <c r="BT142" s="344"/>
      <c r="BU142" s="344"/>
      <c r="BV142" s="344"/>
    </row>
    <row r="143" spans="63:74" x14ac:dyDescent="0.2">
      <c r="BK143" s="344"/>
      <c r="BL143" s="344"/>
      <c r="BM143" s="344"/>
      <c r="BN143" s="344"/>
      <c r="BO143" s="344"/>
      <c r="BP143" s="344"/>
      <c r="BQ143" s="344"/>
      <c r="BR143" s="344"/>
      <c r="BS143" s="344"/>
      <c r="BT143" s="344"/>
      <c r="BU143" s="344"/>
      <c r="BV143" s="344"/>
    </row>
    <row r="144" spans="63:74" x14ac:dyDescent="0.2">
      <c r="BK144" s="344"/>
      <c r="BL144" s="344"/>
      <c r="BM144" s="344"/>
      <c r="BN144" s="344"/>
      <c r="BO144" s="344"/>
      <c r="BP144" s="344"/>
      <c r="BQ144" s="344"/>
      <c r="BR144" s="344"/>
      <c r="BS144" s="344"/>
      <c r="BT144" s="344"/>
      <c r="BU144" s="344"/>
      <c r="BV144" s="344"/>
    </row>
    <row r="145" spans="63:74" x14ac:dyDescent="0.2">
      <c r="BK145" s="344"/>
      <c r="BL145" s="344"/>
      <c r="BM145" s="344"/>
      <c r="BN145" s="344"/>
      <c r="BO145" s="344"/>
      <c r="BP145" s="344"/>
      <c r="BQ145" s="344"/>
      <c r="BR145" s="344"/>
      <c r="BS145" s="344"/>
      <c r="BT145" s="344"/>
      <c r="BU145" s="344"/>
      <c r="BV145" s="344"/>
    </row>
    <row r="146" spans="63:74" x14ac:dyDescent="0.2">
      <c r="BK146" s="344"/>
      <c r="BL146" s="344"/>
      <c r="BM146" s="344"/>
      <c r="BN146" s="344"/>
      <c r="BO146" s="344"/>
      <c r="BP146" s="344"/>
      <c r="BQ146" s="344"/>
      <c r="BR146" s="344"/>
      <c r="BS146" s="344"/>
      <c r="BT146" s="344"/>
      <c r="BU146" s="344"/>
      <c r="BV146" s="344"/>
    </row>
    <row r="147" spans="63:74" x14ac:dyDescent="0.2">
      <c r="BK147" s="344"/>
      <c r="BL147" s="344"/>
      <c r="BM147" s="344"/>
      <c r="BN147" s="344"/>
      <c r="BO147" s="344"/>
      <c r="BP147" s="344"/>
      <c r="BQ147" s="344"/>
      <c r="BR147" s="344"/>
      <c r="BS147" s="344"/>
      <c r="BT147" s="344"/>
      <c r="BU147" s="344"/>
      <c r="BV147" s="344"/>
    </row>
    <row r="148" spans="63:74" x14ac:dyDescent="0.2">
      <c r="BK148" s="344"/>
      <c r="BL148" s="344"/>
      <c r="BM148" s="344"/>
      <c r="BN148" s="344"/>
      <c r="BO148" s="344"/>
      <c r="BP148" s="344"/>
      <c r="BQ148" s="344"/>
      <c r="BR148" s="344"/>
      <c r="BS148" s="344"/>
      <c r="BT148" s="344"/>
      <c r="BU148" s="344"/>
      <c r="BV148" s="344"/>
    </row>
    <row r="149" spans="63:74" x14ac:dyDescent="0.2">
      <c r="BK149" s="344"/>
      <c r="BL149" s="344"/>
      <c r="BM149" s="344"/>
      <c r="BN149" s="344"/>
      <c r="BO149" s="344"/>
      <c r="BP149" s="344"/>
      <c r="BQ149" s="344"/>
      <c r="BR149" s="344"/>
      <c r="BS149" s="344"/>
      <c r="BT149" s="344"/>
      <c r="BU149" s="344"/>
      <c r="BV149" s="344"/>
    </row>
    <row r="150" spans="63:74" x14ac:dyDescent="0.2">
      <c r="BK150" s="344"/>
      <c r="BL150" s="344"/>
      <c r="BM150" s="344"/>
      <c r="BN150" s="344"/>
      <c r="BO150" s="344"/>
      <c r="BP150" s="344"/>
      <c r="BQ150" s="344"/>
      <c r="BR150" s="344"/>
      <c r="BS150" s="344"/>
      <c r="BT150" s="344"/>
      <c r="BU150" s="344"/>
      <c r="BV150" s="344"/>
    </row>
    <row r="151" spans="63:74" x14ac:dyDescent="0.2">
      <c r="BK151" s="344"/>
      <c r="BL151" s="344"/>
      <c r="BM151" s="344"/>
      <c r="BN151" s="344"/>
      <c r="BO151" s="344"/>
      <c r="BP151" s="344"/>
      <c r="BQ151" s="344"/>
      <c r="BR151" s="344"/>
      <c r="BS151" s="344"/>
      <c r="BT151" s="344"/>
      <c r="BU151" s="344"/>
      <c r="BV151" s="344"/>
    </row>
    <row r="152" spans="63:74" x14ac:dyDescent="0.2">
      <c r="BK152" s="344"/>
      <c r="BL152" s="344"/>
      <c r="BM152" s="344"/>
      <c r="BN152" s="344"/>
      <c r="BO152" s="344"/>
      <c r="BP152" s="344"/>
      <c r="BQ152" s="344"/>
      <c r="BR152" s="344"/>
      <c r="BS152" s="344"/>
      <c r="BT152" s="344"/>
      <c r="BU152" s="344"/>
      <c r="BV152" s="344"/>
    </row>
    <row r="153" spans="63:74" x14ac:dyDescent="0.2">
      <c r="BK153" s="344"/>
      <c r="BL153" s="344"/>
      <c r="BM153" s="344"/>
      <c r="BN153" s="344"/>
      <c r="BO153" s="344"/>
      <c r="BP153" s="344"/>
      <c r="BQ153" s="344"/>
      <c r="BR153" s="344"/>
      <c r="BS153" s="344"/>
      <c r="BT153" s="344"/>
      <c r="BU153" s="344"/>
      <c r="BV153" s="344"/>
    </row>
    <row r="154" spans="63:74" x14ac:dyDescent="0.2">
      <c r="BK154" s="344"/>
      <c r="BL154" s="344"/>
      <c r="BM154" s="344"/>
      <c r="BN154" s="344"/>
      <c r="BO154" s="344"/>
      <c r="BP154" s="344"/>
      <c r="BQ154" s="344"/>
      <c r="BR154" s="344"/>
      <c r="BS154" s="344"/>
      <c r="BT154" s="344"/>
      <c r="BU154" s="344"/>
      <c r="BV154" s="344"/>
    </row>
    <row r="155" spans="63:74" x14ac:dyDescent="0.2">
      <c r="BK155" s="344"/>
      <c r="BL155" s="344"/>
      <c r="BM155" s="344"/>
      <c r="BN155" s="344"/>
      <c r="BO155" s="344"/>
      <c r="BP155" s="344"/>
      <c r="BQ155" s="344"/>
      <c r="BR155" s="344"/>
      <c r="BS155" s="344"/>
      <c r="BT155" s="344"/>
      <c r="BU155" s="344"/>
      <c r="BV155" s="344"/>
    </row>
    <row r="156" spans="63:74" x14ac:dyDescent="0.2">
      <c r="BK156" s="344"/>
      <c r="BL156" s="344"/>
      <c r="BM156" s="344"/>
      <c r="BN156" s="344"/>
      <c r="BO156" s="344"/>
      <c r="BP156" s="344"/>
      <c r="BQ156" s="344"/>
      <c r="BR156" s="344"/>
      <c r="BS156" s="344"/>
      <c r="BT156" s="344"/>
      <c r="BU156" s="344"/>
      <c r="BV156" s="344"/>
    </row>
    <row r="157" spans="63:74" x14ac:dyDescent="0.2">
      <c r="BK157" s="344"/>
      <c r="BL157" s="344"/>
      <c r="BM157" s="344"/>
      <c r="BN157" s="344"/>
      <c r="BO157" s="344"/>
      <c r="BP157" s="344"/>
      <c r="BQ157" s="344"/>
      <c r="BR157" s="344"/>
      <c r="BS157" s="344"/>
      <c r="BT157" s="344"/>
      <c r="BU157" s="344"/>
      <c r="BV157" s="344"/>
    </row>
    <row r="158" spans="63:74" x14ac:dyDescent="0.2">
      <c r="BK158" s="344"/>
      <c r="BL158" s="344"/>
      <c r="BM158" s="344"/>
      <c r="BN158" s="344"/>
      <c r="BO158" s="344"/>
      <c r="BP158" s="344"/>
      <c r="BQ158" s="344"/>
      <c r="BR158" s="344"/>
      <c r="BS158" s="344"/>
      <c r="BT158" s="344"/>
      <c r="BU158" s="344"/>
      <c r="BV158" s="344"/>
    </row>
    <row r="159" spans="63:74" x14ac:dyDescent="0.2">
      <c r="BK159" s="344"/>
      <c r="BL159" s="344"/>
      <c r="BM159" s="344"/>
      <c r="BN159" s="344"/>
      <c r="BO159" s="344"/>
      <c r="BP159" s="344"/>
      <c r="BQ159" s="344"/>
      <c r="BR159" s="344"/>
      <c r="BS159" s="344"/>
      <c r="BT159" s="344"/>
      <c r="BU159" s="344"/>
      <c r="BV159" s="344"/>
    </row>
    <row r="160" spans="63:74" x14ac:dyDescent="0.2">
      <c r="BK160" s="344"/>
      <c r="BL160" s="344"/>
      <c r="BM160" s="344"/>
      <c r="BN160" s="344"/>
      <c r="BO160" s="344"/>
      <c r="BP160" s="344"/>
      <c r="BQ160" s="344"/>
      <c r="BR160" s="344"/>
      <c r="BS160" s="344"/>
      <c r="BT160" s="344"/>
      <c r="BU160" s="344"/>
      <c r="BV160" s="344"/>
    </row>
  </sheetData>
  <mergeCells count="23">
    <mergeCell ref="AM3:AX3"/>
    <mergeCell ref="AY3:BJ3"/>
    <mergeCell ref="BK3:BV3"/>
    <mergeCell ref="B1:AL1"/>
    <mergeCell ref="C3:N3"/>
    <mergeCell ref="O3:Z3"/>
    <mergeCell ref="AA3:AL3"/>
    <mergeCell ref="B58:Q58"/>
    <mergeCell ref="B53:Q53"/>
    <mergeCell ref="B65:Q65"/>
    <mergeCell ref="B66:Q66"/>
    <mergeCell ref="A1:A2"/>
    <mergeCell ref="B64:Q64"/>
    <mergeCell ref="B56:Q56"/>
    <mergeCell ref="B61:Q61"/>
    <mergeCell ref="B62:Q62"/>
    <mergeCell ref="B63:Q63"/>
    <mergeCell ref="B57:Q57"/>
    <mergeCell ref="B52:Q52"/>
    <mergeCell ref="B54:Q54"/>
    <mergeCell ref="B55:Q55"/>
    <mergeCell ref="B60:Q60"/>
    <mergeCell ref="B59:Q59"/>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V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11.42578125" style="112" customWidth="1"/>
    <col min="2" max="2" width="17" style="112" customWidth="1"/>
    <col min="3" max="50" width="6.5703125" style="112" customWidth="1"/>
    <col min="51" max="55" width="6.5703125" style="341" customWidth="1"/>
    <col min="56" max="58" width="6.5703125" style="602" customWidth="1"/>
    <col min="59" max="62" width="6.5703125" style="341" customWidth="1"/>
    <col min="63" max="74" width="6.5703125" style="112" customWidth="1"/>
    <col min="75" max="16384" width="9.5703125" style="112"/>
  </cols>
  <sheetData>
    <row r="1" spans="1:74" ht="15.6" customHeight="1" x14ac:dyDescent="0.2">
      <c r="A1" s="758" t="s">
        <v>792</v>
      </c>
      <c r="B1" s="806" t="s">
        <v>1344</v>
      </c>
      <c r="C1" s="807"/>
      <c r="D1" s="807"/>
      <c r="E1" s="807"/>
      <c r="F1" s="807"/>
      <c r="G1" s="807"/>
      <c r="H1" s="807"/>
      <c r="I1" s="807"/>
      <c r="J1" s="807"/>
      <c r="K1" s="807"/>
      <c r="L1" s="807"/>
      <c r="M1" s="807"/>
      <c r="N1" s="807"/>
      <c r="O1" s="807"/>
      <c r="P1" s="807"/>
      <c r="Q1" s="807"/>
      <c r="R1" s="807"/>
      <c r="S1" s="807"/>
      <c r="T1" s="807"/>
      <c r="U1" s="807"/>
      <c r="V1" s="807"/>
      <c r="W1" s="807"/>
      <c r="X1" s="807"/>
      <c r="Y1" s="807"/>
      <c r="Z1" s="807"/>
      <c r="AA1" s="807"/>
      <c r="AB1" s="807"/>
      <c r="AC1" s="807"/>
      <c r="AD1" s="807"/>
      <c r="AE1" s="807"/>
      <c r="AF1" s="807"/>
      <c r="AG1" s="807"/>
      <c r="AH1" s="807"/>
      <c r="AI1" s="807"/>
      <c r="AJ1" s="807"/>
      <c r="AK1" s="807"/>
      <c r="AL1" s="807"/>
      <c r="AM1" s="116"/>
    </row>
    <row r="2" spans="1:74" ht="13.35" customHeight="1" x14ac:dyDescent="0.2">
      <c r="A2" s="759"/>
      <c r="B2" s="486" t="str">
        <f>"U.S. Energy Information Administration  |  Short-Term Energy Outlook  - "&amp;Dates!D1</f>
        <v>U.S. Energy Information Administration  |  Short-Term Energy Outlook  - March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116"/>
    </row>
    <row r="3" spans="1:74" s="12" customFormat="1" ht="12.75" x14ac:dyDescent="0.2">
      <c r="A3" s="14"/>
      <c r="B3" s="15"/>
      <c r="C3" s="761">
        <f>Dates!D3</f>
        <v>2018</v>
      </c>
      <c r="D3" s="752"/>
      <c r="E3" s="752"/>
      <c r="F3" s="752"/>
      <c r="G3" s="752"/>
      <c r="H3" s="752"/>
      <c r="I3" s="752"/>
      <c r="J3" s="752"/>
      <c r="K3" s="752"/>
      <c r="L3" s="752"/>
      <c r="M3" s="752"/>
      <c r="N3" s="753"/>
      <c r="O3" s="761">
        <f>C3+1</f>
        <v>2019</v>
      </c>
      <c r="P3" s="762"/>
      <c r="Q3" s="762"/>
      <c r="R3" s="762"/>
      <c r="S3" s="762"/>
      <c r="T3" s="762"/>
      <c r="U3" s="762"/>
      <c r="V3" s="762"/>
      <c r="W3" s="762"/>
      <c r="X3" s="752"/>
      <c r="Y3" s="752"/>
      <c r="Z3" s="753"/>
      <c r="AA3" s="749">
        <f>O3+1</f>
        <v>2020</v>
      </c>
      <c r="AB3" s="752"/>
      <c r="AC3" s="752"/>
      <c r="AD3" s="752"/>
      <c r="AE3" s="752"/>
      <c r="AF3" s="752"/>
      <c r="AG3" s="752"/>
      <c r="AH3" s="752"/>
      <c r="AI3" s="752"/>
      <c r="AJ3" s="752"/>
      <c r="AK3" s="752"/>
      <c r="AL3" s="753"/>
      <c r="AM3" s="749">
        <f>AA3+1</f>
        <v>2021</v>
      </c>
      <c r="AN3" s="752"/>
      <c r="AO3" s="752"/>
      <c r="AP3" s="752"/>
      <c r="AQ3" s="752"/>
      <c r="AR3" s="752"/>
      <c r="AS3" s="752"/>
      <c r="AT3" s="752"/>
      <c r="AU3" s="752"/>
      <c r="AV3" s="752"/>
      <c r="AW3" s="752"/>
      <c r="AX3" s="753"/>
      <c r="AY3" s="749">
        <f>AM3+1</f>
        <v>2022</v>
      </c>
      <c r="AZ3" s="750"/>
      <c r="BA3" s="750"/>
      <c r="BB3" s="750"/>
      <c r="BC3" s="750"/>
      <c r="BD3" s="750"/>
      <c r="BE3" s="750"/>
      <c r="BF3" s="750"/>
      <c r="BG3" s="750"/>
      <c r="BH3" s="750"/>
      <c r="BI3" s="750"/>
      <c r="BJ3" s="751"/>
      <c r="BK3" s="749">
        <f>AY3+1</f>
        <v>2023</v>
      </c>
      <c r="BL3" s="752"/>
      <c r="BM3" s="752"/>
      <c r="BN3" s="752"/>
      <c r="BO3" s="752"/>
      <c r="BP3" s="752"/>
      <c r="BQ3" s="752"/>
      <c r="BR3" s="752"/>
      <c r="BS3" s="752"/>
      <c r="BT3" s="752"/>
      <c r="BU3" s="752"/>
      <c r="BV3" s="753"/>
    </row>
    <row r="4" spans="1:74" s="12" customFormat="1" x14ac:dyDescent="0.2">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 customHeight="1" x14ac:dyDescent="0.2">
      <c r="A5" s="111"/>
      <c r="B5" s="114" t="s">
        <v>7</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381"/>
      <c r="AZ5" s="381"/>
      <c r="BA5" s="381"/>
      <c r="BB5" s="381"/>
      <c r="BC5" s="381"/>
      <c r="BD5" s="115"/>
      <c r="BE5" s="115"/>
      <c r="BF5" s="115"/>
      <c r="BG5" s="115"/>
      <c r="BH5" s="115"/>
      <c r="BI5" s="381"/>
      <c r="BJ5" s="381"/>
      <c r="BK5" s="381"/>
      <c r="BL5" s="381"/>
      <c r="BM5" s="381"/>
      <c r="BN5" s="381"/>
      <c r="BO5" s="381"/>
      <c r="BP5" s="381"/>
      <c r="BQ5" s="381"/>
      <c r="BR5" s="381"/>
      <c r="BS5" s="381"/>
      <c r="BT5" s="381"/>
      <c r="BU5" s="381"/>
      <c r="BV5" s="381"/>
    </row>
    <row r="6" spans="1:74" ht="11.1" customHeight="1" x14ac:dyDescent="0.2">
      <c r="A6" s="111" t="s">
        <v>1141</v>
      </c>
      <c r="B6" s="199" t="s">
        <v>432</v>
      </c>
      <c r="C6" s="680">
        <v>4.9784098300000004</v>
      </c>
      <c r="D6" s="680">
        <v>3.8248589900000001</v>
      </c>
      <c r="E6" s="680">
        <v>3.7746561999999999</v>
      </c>
      <c r="F6" s="680">
        <v>3.41821829</v>
      </c>
      <c r="G6" s="680">
        <v>3.1562297199999998</v>
      </c>
      <c r="H6" s="680">
        <v>3.5509333500000002</v>
      </c>
      <c r="I6" s="680">
        <v>4.94082534</v>
      </c>
      <c r="J6" s="680">
        <v>5.1076185399999998</v>
      </c>
      <c r="K6" s="680">
        <v>4.10676079</v>
      </c>
      <c r="L6" s="680">
        <v>3.3214954400000001</v>
      </c>
      <c r="M6" s="680">
        <v>3.6397468499999999</v>
      </c>
      <c r="N6" s="680">
        <v>4.2795196899999999</v>
      </c>
      <c r="O6" s="680">
        <v>4.5762745599999999</v>
      </c>
      <c r="P6" s="680">
        <v>4.0167203499999999</v>
      </c>
      <c r="Q6" s="680">
        <v>3.9068630099999999</v>
      </c>
      <c r="R6" s="680">
        <v>3.2103189799999998</v>
      </c>
      <c r="S6" s="680">
        <v>3.1302437099999998</v>
      </c>
      <c r="T6" s="680">
        <v>3.37893899</v>
      </c>
      <c r="U6" s="680">
        <v>4.96391721</v>
      </c>
      <c r="V6" s="680">
        <v>4.6723944099999999</v>
      </c>
      <c r="W6" s="680">
        <v>3.4790421500000002</v>
      </c>
      <c r="X6" s="680">
        <v>3.13440216</v>
      </c>
      <c r="Y6" s="680">
        <v>3.3656301200000001</v>
      </c>
      <c r="Z6" s="680">
        <v>4.3385714399999999</v>
      </c>
      <c r="AA6" s="680">
        <v>4.3186383900000003</v>
      </c>
      <c r="AB6" s="680">
        <v>3.7655703599999999</v>
      </c>
      <c r="AC6" s="680">
        <v>3.6246973499999999</v>
      </c>
      <c r="AD6" s="680">
        <v>3.5249499900000001</v>
      </c>
      <c r="AE6" s="680">
        <v>3.4018156400000001</v>
      </c>
      <c r="AF6" s="680">
        <v>4.0332014599999999</v>
      </c>
      <c r="AG6" s="680">
        <v>5.4464944600000003</v>
      </c>
      <c r="AH6" s="680">
        <v>5.30441568</v>
      </c>
      <c r="AI6" s="680">
        <v>3.86136474</v>
      </c>
      <c r="AJ6" s="680">
        <v>3.3181006100000001</v>
      </c>
      <c r="AK6" s="680">
        <v>3.4163056599999999</v>
      </c>
      <c r="AL6" s="680">
        <v>4.3121217100000004</v>
      </c>
      <c r="AM6" s="680">
        <v>4.6804996399999999</v>
      </c>
      <c r="AN6" s="680">
        <v>4.3102647899999997</v>
      </c>
      <c r="AO6" s="680">
        <v>3.9281360599999999</v>
      </c>
      <c r="AP6" s="680">
        <v>3.3571209400000002</v>
      </c>
      <c r="AQ6" s="680">
        <v>3.19814511</v>
      </c>
      <c r="AR6" s="680">
        <v>4.2594970300000004</v>
      </c>
      <c r="AS6" s="680">
        <v>4.6782200700000001</v>
      </c>
      <c r="AT6" s="680">
        <v>4.9757604300000002</v>
      </c>
      <c r="AU6" s="680">
        <v>4.3053772199999996</v>
      </c>
      <c r="AV6" s="680">
        <v>3.3394081</v>
      </c>
      <c r="AW6" s="680">
        <v>3.4760417000000001</v>
      </c>
      <c r="AX6" s="680">
        <v>4.1943647400000001</v>
      </c>
      <c r="AY6" s="680">
        <v>4.9034404322</v>
      </c>
      <c r="AZ6" s="680">
        <v>4.2430705601999996</v>
      </c>
      <c r="BA6" s="681">
        <v>3.7990110000000001</v>
      </c>
      <c r="BB6" s="681">
        <v>3.3022390000000001</v>
      </c>
      <c r="BC6" s="681">
        <v>3.068702</v>
      </c>
      <c r="BD6" s="681">
        <v>3.7269600000000001</v>
      </c>
      <c r="BE6" s="681">
        <v>4.8442509999999999</v>
      </c>
      <c r="BF6" s="681">
        <v>4.78871</v>
      </c>
      <c r="BG6" s="681">
        <v>3.9612430000000001</v>
      </c>
      <c r="BH6" s="681">
        <v>3.2932269999999999</v>
      </c>
      <c r="BI6" s="681">
        <v>3.4405649999999999</v>
      </c>
      <c r="BJ6" s="681">
        <v>4.3729339999999999</v>
      </c>
      <c r="BK6" s="681">
        <v>4.7352090000000002</v>
      </c>
      <c r="BL6" s="681">
        <v>4.2709520000000003</v>
      </c>
      <c r="BM6" s="681">
        <v>3.723373</v>
      </c>
      <c r="BN6" s="681">
        <v>3.2500900000000001</v>
      </c>
      <c r="BO6" s="681">
        <v>3.0278360000000002</v>
      </c>
      <c r="BP6" s="681">
        <v>3.7262209999999998</v>
      </c>
      <c r="BQ6" s="681">
        <v>4.8499049999999997</v>
      </c>
      <c r="BR6" s="681">
        <v>4.7986940000000002</v>
      </c>
      <c r="BS6" s="681">
        <v>3.9735309999999999</v>
      </c>
      <c r="BT6" s="681">
        <v>3.303366</v>
      </c>
      <c r="BU6" s="681">
        <v>3.4548719999999999</v>
      </c>
      <c r="BV6" s="681">
        <v>4.4085229999999997</v>
      </c>
    </row>
    <row r="7" spans="1:74" ht="11.1" customHeight="1" x14ac:dyDescent="0.2">
      <c r="A7" s="111" t="s">
        <v>1142</v>
      </c>
      <c r="B7" s="184" t="s">
        <v>465</v>
      </c>
      <c r="C7" s="680">
        <v>13.739746520000001</v>
      </c>
      <c r="D7" s="680">
        <v>10.928913319999999</v>
      </c>
      <c r="E7" s="680">
        <v>10.77179209</v>
      </c>
      <c r="F7" s="680">
        <v>9.5476263699999997</v>
      </c>
      <c r="G7" s="680">
        <v>9.0911498500000008</v>
      </c>
      <c r="H7" s="680">
        <v>10.76555383</v>
      </c>
      <c r="I7" s="680">
        <v>14.27730002</v>
      </c>
      <c r="J7" s="680">
        <v>14.64571718</v>
      </c>
      <c r="K7" s="680">
        <v>12.736082359999999</v>
      </c>
      <c r="L7" s="680">
        <v>9.6873388400000007</v>
      </c>
      <c r="M7" s="680">
        <v>9.6868814299999997</v>
      </c>
      <c r="N7" s="680">
        <v>11.702286170000001</v>
      </c>
      <c r="O7" s="680">
        <v>12.642286500000001</v>
      </c>
      <c r="P7" s="680">
        <v>11.579719839999999</v>
      </c>
      <c r="Q7" s="680">
        <v>11.03245562</v>
      </c>
      <c r="R7" s="680">
        <v>8.6702734100000001</v>
      </c>
      <c r="S7" s="680">
        <v>8.6479317099999999</v>
      </c>
      <c r="T7" s="680">
        <v>10.429937860000001</v>
      </c>
      <c r="U7" s="680">
        <v>14.92537377</v>
      </c>
      <c r="V7" s="680">
        <v>14.24490597</v>
      </c>
      <c r="W7" s="680">
        <v>11.188164889999999</v>
      </c>
      <c r="X7" s="680">
        <v>8.8757478200000008</v>
      </c>
      <c r="Y7" s="680">
        <v>9.3512532999999998</v>
      </c>
      <c r="Z7" s="680">
        <v>11.56168931</v>
      </c>
      <c r="AA7" s="680">
        <v>11.87203551</v>
      </c>
      <c r="AB7" s="680">
        <v>10.62781195</v>
      </c>
      <c r="AC7" s="680">
        <v>9.6553457199999997</v>
      </c>
      <c r="AD7" s="680">
        <v>9.56092166</v>
      </c>
      <c r="AE7" s="680">
        <v>9.3936261900000009</v>
      </c>
      <c r="AF7" s="680">
        <v>11.627076819999999</v>
      </c>
      <c r="AG7" s="680">
        <v>16.525964630000001</v>
      </c>
      <c r="AH7" s="680">
        <v>15.41647682</v>
      </c>
      <c r="AI7" s="680">
        <v>11.625415500000001</v>
      </c>
      <c r="AJ7" s="680">
        <v>9.1675438699999994</v>
      </c>
      <c r="AK7" s="680">
        <v>9.5166641199999997</v>
      </c>
      <c r="AL7" s="680">
        <v>12.25221123</v>
      </c>
      <c r="AM7" s="680">
        <v>13.09969858</v>
      </c>
      <c r="AN7" s="680">
        <v>11.967435760000001</v>
      </c>
      <c r="AO7" s="680">
        <v>10.91989616</v>
      </c>
      <c r="AP7" s="680">
        <v>8.9010892300000002</v>
      </c>
      <c r="AQ7" s="680">
        <v>9.0586611300000008</v>
      </c>
      <c r="AR7" s="680">
        <v>12.373561929999999</v>
      </c>
      <c r="AS7" s="680">
        <v>14.8091215</v>
      </c>
      <c r="AT7" s="680">
        <v>15.01349804</v>
      </c>
      <c r="AU7" s="680">
        <v>12.037648170000001</v>
      </c>
      <c r="AV7" s="680">
        <v>9.2773356699999994</v>
      </c>
      <c r="AW7" s="680">
        <v>9.7620001100000007</v>
      </c>
      <c r="AX7" s="680">
        <v>11.47048902</v>
      </c>
      <c r="AY7" s="680">
        <v>13.716865051999999</v>
      </c>
      <c r="AZ7" s="680">
        <v>11.823191936000001</v>
      </c>
      <c r="BA7" s="681">
        <v>10.65171</v>
      </c>
      <c r="BB7" s="681">
        <v>9.0030870000000007</v>
      </c>
      <c r="BC7" s="681">
        <v>8.8125680000000006</v>
      </c>
      <c r="BD7" s="681">
        <v>11.05874</v>
      </c>
      <c r="BE7" s="681">
        <v>14.543760000000001</v>
      </c>
      <c r="BF7" s="681">
        <v>14.150040000000001</v>
      </c>
      <c r="BG7" s="681">
        <v>11.623329999999999</v>
      </c>
      <c r="BH7" s="681">
        <v>9.4261780000000002</v>
      </c>
      <c r="BI7" s="681">
        <v>9.6181660000000004</v>
      </c>
      <c r="BJ7" s="681">
        <v>11.698270000000001</v>
      </c>
      <c r="BK7" s="681">
        <v>13.19665</v>
      </c>
      <c r="BL7" s="681">
        <v>11.86275</v>
      </c>
      <c r="BM7" s="681">
        <v>10.69725</v>
      </c>
      <c r="BN7" s="681">
        <v>9.0659340000000004</v>
      </c>
      <c r="BO7" s="681">
        <v>8.8790669999999992</v>
      </c>
      <c r="BP7" s="681">
        <v>11.14334</v>
      </c>
      <c r="BQ7" s="681">
        <v>14.660159999999999</v>
      </c>
      <c r="BR7" s="681">
        <v>14.26211</v>
      </c>
      <c r="BS7" s="681">
        <v>11.71331</v>
      </c>
      <c r="BT7" s="681">
        <v>9.4963700000000006</v>
      </c>
      <c r="BU7" s="681">
        <v>9.6863499999999991</v>
      </c>
      <c r="BV7" s="681">
        <v>11.77257</v>
      </c>
    </row>
    <row r="8" spans="1:74" ht="11.1" customHeight="1" x14ac:dyDescent="0.2">
      <c r="A8" s="111" t="s">
        <v>1143</v>
      </c>
      <c r="B8" s="199" t="s">
        <v>433</v>
      </c>
      <c r="C8" s="680">
        <v>19.605311839999999</v>
      </c>
      <c r="D8" s="680">
        <v>15.386109920000001</v>
      </c>
      <c r="E8" s="680">
        <v>14.775852710000001</v>
      </c>
      <c r="F8" s="680">
        <v>13.19357044</v>
      </c>
      <c r="G8" s="680">
        <v>13.8744098</v>
      </c>
      <c r="H8" s="680">
        <v>16.800191989999998</v>
      </c>
      <c r="I8" s="680">
        <v>20.374713079999999</v>
      </c>
      <c r="J8" s="680">
        <v>19.554273689999999</v>
      </c>
      <c r="K8" s="680">
        <v>15.752044440000001</v>
      </c>
      <c r="L8" s="680">
        <v>13.15571989</v>
      </c>
      <c r="M8" s="680">
        <v>14.581142509999999</v>
      </c>
      <c r="N8" s="680">
        <v>16.771709680000001</v>
      </c>
      <c r="O8" s="680">
        <v>18.356074150000001</v>
      </c>
      <c r="P8" s="680">
        <v>15.930966959999999</v>
      </c>
      <c r="Q8" s="680">
        <v>15.76099853</v>
      </c>
      <c r="R8" s="680">
        <v>11.89039936</v>
      </c>
      <c r="S8" s="680">
        <v>12.040481529999999</v>
      </c>
      <c r="T8" s="680">
        <v>14.385836319999999</v>
      </c>
      <c r="U8" s="680">
        <v>21.24761749</v>
      </c>
      <c r="V8" s="680">
        <v>18.050308430000001</v>
      </c>
      <c r="W8" s="680">
        <v>15.151234909999999</v>
      </c>
      <c r="X8" s="680">
        <v>12.57402518</v>
      </c>
      <c r="Y8" s="680">
        <v>14.384101749999999</v>
      </c>
      <c r="Z8" s="680">
        <v>16.414629430000002</v>
      </c>
      <c r="AA8" s="680">
        <v>16.737911279999999</v>
      </c>
      <c r="AB8" s="680">
        <v>15.668232529999999</v>
      </c>
      <c r="AC8" s="680">
        <v>14.0031675</v>
      </c>
      <c r="AD8" s="680">
        <v>12.889508559999999</v>
      </c>
      <c r="AE8" s="680">
        <v>13.42886107</v>
      </c>
      <c r="AF8" s="680">
        <v>17.517107589999998</v>
      </c>
      <c r="AG8" s="680">
        <v>22.877345760000001</v>
      </c>
      <c r="AH8" s="680">
        <v>19.676960940000001</v>
      </c>
      <c r="AI8" s="680">
        <v>14.06120518</v>
      </c>
      <c r="AJ8" s="680">
        <v>12.78016912</v>
      </c>
      <c r="AK8" s="680">
        <v>13.29829011</v>
      </c>
      <c r="AL8" s="680">
        <v>17.372549200000002</v>
      </c>
      <c r="AM8" s="680">
        <v>18.0833972</v>
      </c>
      <c r="AN8" s="680">
        <v>17.594698789999999</v>
      </c>
      <c r="AO8" s="680">
        <v>14.44072311</v>
      </c>
      <c r="AP8" s="680">
        <v>12.24925957</v>
      </c>
      <c r="AQ8" s="680">
        <v>13.000256670000001</v>
      </c>
      <c r="AR8" s="680">
        <v>17.824274920000001</v>
      </c>
      <c r="AS8" s="680">
        <v>19.735552330000001</v>
      </c>
      <c r="AT8" s="680">
        <v>21.214649680000001</v>
      </c>
      <c r="AU8" s="680">
        <v>15.31985087</v>
      </c>
      <c r="AV8" s="680">
        <v>13.185946299999999</v>
      </c>
      <c r="AW8" s="680">
        <v>13.92625312</v>
      </c>
      <c r="AX8" s="680">
        <v>16.058164529999999</v>
      </c>
      <c r="AY8" s="680">
        <v>19.406444032</v>
      </c>
      <c r="AZ8" s="680">
        <v>16.220034946999998</v>
      </c>
      <c r="BA8" s="681">
        <v>14.888249999999999</v>
      </c>
      <c r="BB8" s="681">
        <v>12.171469999999999</v>
      </c>
      <c r="BC8" s="681">
        <v>12.85271</v>
      </c>
      <c r="BD8" s="681">
        <v>16.06561</v>
      </c>
      <c r="BE8" s="681">
        <v>20.271740000000001</v>
      </c>
      <c r="BF8" s="681">
        <v>18.973199999999999</v>
      </c>
      <c r="BG8" s="681">
        <v>14.623010000000001</v>
      </c>
      <c r="BH8" s="681">
        <v>12.975910000000001</v>
      </c>
      <c r="BI8" s="681">
        <v>14.32174</v>
      </c>
      <c r="BJ8" s="681">
        <v>16.688669999999998</v>
      </c>
      <c r="BK8" s="681">
        <v>18.531860000000002</v>
      </c>
      <c r="BL8" s="681">
        <v>16.017659999999999</v>
      </c>
      <c r="BM8" s="681">
        <v>15.025</v>
      </c>
      <c r="BN8" s="681">
        <v>12.33521</v>
      </c>
      <c r="BO8" s="681">
        <v>12.96246</v>
      </c>
      <c r="BP8" s="681">
        <v>16.252700000000001</v>
      </c>
      <c r="BQ8" s="681">
        <v>20.526299999999999</v>
      </c>
      <c r="BR8" s="681">
        <v>19.214320000000001</v>
      </c>
      <c r="BS8" s="681">
        <v>14.81011</v>
      </c>
      <c r="BT8" s="681">
        <v>13.14198</v>
      </c>
      <c r="BU8" s="681">
        <v>14.50581</v>
      </c>
      <c r="BV8" s="681">
        <v>16.873560000000001</v>
      </c>
    </row>
    <row r="9" spans="1:74" ht="11.1" customHeight="1" x14ac:dyDescent="0.2">
      <c r="A9" s="111" t="s">
        <v>1144</v>
      </c>
      <c r="B9" s="199" t="s">
        <v>434</v>
      </c>
      <c r="C9" s="680">
        <v>11.682786699999999</v>
      </c>
      <c r="D9" s="680">
        <v>9.4894463299999998</v>
      </c>
      <c r="E9" s="680">
        <v>8.5618102</v>
      </c>
      <c r="F9" s="680">
        <v>7.5099264799999998</v>
      </c>
      <c r="G9" s="680">
        <v>7.7827904999999999</v>
      </c>
      <c r="H9" s="680">
        <v>9.9305015799999996</v>
      </c>
      <c r="I9" s="680">
        <v>10.898288409999999</v>
      </c>
      <c r="J9" s="680">
        <v>10.36038329</v>
      </c>
      <c r="K9" s="680">
        <v>8.3569863200000007</v>
      </c>
      <c r="L9" s="680">
        <v>7.1866276200000003</v>
      </c>
      <c r="M9" s="680">
        <v>8.2162980500000007</v>
      </c>
      <c r="N9" s="680">
        <v>9.9157645999999993</v>
      </c>
      <c r="O9" s="680">
        <v>10.86702755</v>
      </c>
      <c r="P9" s="680">
        <v>10.04088939</v>
      </c>
      <c r="Q9" s="680">
        <v>9.3598401899999999</v>
      </c>
      <c r="R9" s="680">
        <v>6.7161692999999998</v>
      </c>
      <c r="S9" s="680">
        <v>6.8652936699999998</v>
      </c>
      <c r="T9" s="680">
        <v>8.3015278400000003</v>
      </c>
      <c r="U9" s="680">
        <v>10.723289640000001</v>
      </c>
      <c r="V9" s="680">
        <v>9.9258875999999994</v>
      </c>
      <c r="W9" s="680">
        <v>8.6715675000000001</v>
      </c>
      <c r="X9" s="680">
        <v>7.4262229800000004</v>
      </c>
      <c r="Y9" s="680">
        <v>7.9830678400000004</v>
      </c>
      <c r="Z9" s="680">
        <v>9.7146445200000002</v>
      </c>
      <c r="AA9" s="680">
        <v>10.387684070000001</v>
      </c>
      <c r="AB9" s="680">
        <v>9.1875534600000002</v>
      </c>
      <c r="AC9" s="680">
        <v>8.2129949700000004</v>
      </c>
      <c r="AD9" s="680">
        <v>7.2827261600000002</v>
      </c>
      <c r="AE9" s="680">
        <v>6.9974212600000003</v>
      </c>
      <c r="AF9" s="680">
        <v>9.6987454</v>
      </c>
      <c r="AG9" s="680">
        <v>11.756293960000001</v>
      </c>
      <c r="AH9" s="680">
        <v>10.40604849</v>
      </c>
      <c r="AI9" s="680">
        <v>8.0103664800000001</v>
      </c>
      <c r="AJ9" s="680">
        <v>7.1942678200000003</v>
      </c>
      <c r="AK9" s="680">
        <v>7.5511615399999998</v>
      </c>
      <c r="AL9" s="680">
        <v>9.9922243900000005</v>
      </c>
      <c r="AM9" s="680">
        <v>10.59756861</v>
      </c>
      <c r="AN9" s="680">
        <v>10.772391450000001</v>
      </c>
      <c r="AO9" s="680">
        <v>8.5644026400000008</v>
      </c>
      <c r="AP9" s="680">
        <v>6.9608793200000001</v>
      </c>
      <c r="AQ9" s="680">
        <v>6.9258528100000003</v>
      </c>
      <c r="AR9" s="680">
        <v>9.7826295299999995</v>
      </c>
      <c r="AS9" s="680">
        <v>11.047889120000001</v>
      </c>
      <c r="AT9" s="680">
        <v>11.167608059999999</v>
      </c>
      <c r="AU9" s="680">
        <v>8.7880400400000003</v>
      </c>
      <c r="AV9" s="680">
        <v>7.1532866999999998</v>
      </c>
      <c r="AW9" s="680">
        <v>7.5464407700000002</v>
      </c>
      <c r="AX9" s="680">
        <v>9.3019406100000008</v>
      </c>
      <c r="AY9" s="680">
        <v>11.739730892000001</v>
      </c>
      <c r="AZ9" s="680">
        <v>10.180591354000001</v>
      </c>
      <c r="BA9" s="681">
        <v>9.0135380000000005</v>
      </c>
      <c r="BB9" s="681">
        <v>7.1897640000000003</v>
      </c>
      <c r="BC9" s="681">
        <v>7.3129239999999998</v>
      </c>
      <c r="BD9" s="681">
        <v>9.3995320000000007</v>
      </c>
      <c r="BE9" s="681">
        <v>11.54815</v>
      </c>
      <c r="BF9" s="681">
        <v>10.755000000000001</v>
      </c>
      <c r="BG9" s="681">
        <v>8.5700830000000003</v>
      </c>
      <c r="BH9" s="681">
        <v>7.7332349999999996</v>
      </c>
      <c r="BI9" s="681">
        <v>8.4492949999999993</v>
      </c>
      <c r="BJ9" s="681">
        <v>9.8421369999999992</v>
      </c>
      <c r="BK9" s="681">
        <v>11.38284</v>
      </c>
      <c r="BL9" s="681">
        <v>10.075290000000001</v>
      </c>
      <c r="BM9" s="681">
        <v>9.3519349999999992</v>
      </c>
      <c r="BN9" s="681">
        <v>7.5504009999999999</v>
      </c>
      <c r="BO9" s="681">
        <v>7.6182239999999997</v>
      </c>
      <c r="BP9" s="681">
        <v>9.523695</v>
      </c>
      <c r="BQ9" s="681">
        <v>11.71471</v>
      </c>
      <c r="BR9" s="681">
        <v>10.891769999999999</v>
      </c>
      <c r="BS9" s="681">
        <v>8.6549720000000008</v>
      </c>
      <c r="BT9" s="681">
        <v>7.7713570000000001</v>
      </c>
      <c r="BU9" s="681">
        <v>8.4713270000000005</v>
      </c>
      <c r="BV9" s="681">
        <v>9.9818890000000007</v>
      </c>
    </row>
    <row r="10" spans="1:74" ht="11.1" customHeight="1" x14ac:dyDescent="0.2">
      <c r="A10" s="111" t="s">
        <v>1145</v>
      </c>
      <c r="B10" s="199" t="s">
        <v>435</v>
      </c>
      <c r="C10" s="680">
        <v>39.502893360000002</v>
      </c>
      <c r="D10" s="680">
        <v>27.621241189999999</v>
      </c>
      <c r="E10" s="680">
        <v>26.69687493</v>
      </c>
      <c r="F10" s="680">
        <v>24.000994939999998</v>
      </c>
      <c r="G10" s="680">
        <v>26.597595519999999</v>
      </c>
      <c r="H10" s="680">
        <v>33.509462229999997</v>
      </c>
      <c r="I10" s="680">
        <v>37.969052249999997</v>
      </c>
      <c r="J10" s="680">
        <v>37.284708530000003</v>
      </c>
      <c r="K10" s="680">
        <v>34.215143640000001</v>
      </c>
      <c r="L10" s="680">
        <v>28.755258619999999</v>
      </c>
      <c r="M10" s="680">
        <v>26.931502519999999</v>
      </c>
      <c r="N10" s="680">
        <v>31.050250309999999</v>
      </c>
      <c r="O10" s="680">
        <v>33.077730850000002</v>
      </c>
      <c r="P10" s="680">
        <v>28.277057920000001</v>
      </c>
      <c r="Q10" s="680">
        <v>27.336504009999999</v>
      </c>
      <c r="R10" s="680">
        <v>23.35973409</v>
      </c>
      <c r="S10" s="680">
        <v>28.447192350000002</v>
      </c>
      <c r="T10" s="680">
        <v>33.133936949999999</v>
      </c>
      <c r="U10" s="680">
        <v>39.459492480000002</v>
      </c>
      <c r="V10" s="680">
        <v>37.738492880000003</v>
      </c>
      <c r="W10" s="680">
        <v>34.850831939999999</v>
      </c>
      <c r="X10" s="680">
        <v>28.255969360000002</v>
      </c>
      <c r="Y10" s="680">
        <v>26.503740730000001</v>
      </c>
      <c r="Z10" s="680">
        <v>29.989234530000001</v>
      </c>
      <c r="AA10" s="680">
        <v>30.836395509999999</v>
      </c>
      <c r="AB10" s="680">
        <v>27.866012690000002</v>
      </c>
      <c r="AC10" s="680">
        <v>26.013938540000002</v>
      </c>
      <c r="AD10" s="680">
        <v>25.34871644</v>
      </c>
      <c r="AE10" s="680">
        <v>27.48565868</v>
      </c>
      <c r="AF10" s="680">
        <v>33.98047218</v>
      </c>
      <c r="AG10" s="680">
        <v>42.264159460000002</v>
      </c>
      <c r="AH10" s="680">
        <v>40.25387602</v>
      </c>
      <c r="AI10" s="680">
        <v>32.879230730000003</v>
      </c>
      <c r="AJ10" s="680">
        <v>26.674506560000001</v>
      </c>
      <c r="AK10" s="680">
        <v>25.787146979999999</v>
      </c>
      <c r="AL10" s="680">
        <v>33.313067259999997</v>
      </c>
      <c r="AM10" s="680">
        <v>35.071454549999999</v>
      </c>
      <c r="AN10" s="680">
        <v>31.976983789999998</v>
      </c>
      <c r="AO10" s="680">
        <v>28.170561630000002</v>
      </c>
      <c r="AP10" s="680">
        <v>24.394054529999998</v>
      </c>
      <c r="AQ10" s="680">
        <v>27.301676130000001</v>
      </c>
      <c r="AR10" s="680">
        <v>33.356407750000002</v>
      </c>
      <c r="AS10" s="680">
        <v>38.547220760000002</v>
      </c>
      <c r="AT10" s="680">
        <v>39.447870530000003</v>
      </c>
      <c r="AU10" s="680">
        <v>33.463602209999998</v>
      </c>
      <c r="AV10" s="680">
        <v>27.753770329999998</v>
      </c>
      <c r="AW10" s="680">
        <v>25.938172340000001</v>
      </c>
      <c r="AX10" s="680">
        <v>29.45599185</v>
      </c>
      <c r="AY10" s="680">
        <v>35.340231541000001</v>
      </c>
      <c r="AZ10" s="680">
        <v>30.362988484999999</v>
      </c>
      <c r="BA10" s="681">
        <v>27.397500000000001</v>
      </c>
      <c r="BB10" s="681">
        <v>24.295490000000001</v>
      </c>
      <c r="BC10" s="681">
        <v>27.186360000000001</v>
      </c>
      <c r="BD10" s="681">
        <v>33.941809999999997</v>
      </c>
      <c r="BE10" s="681">
        <v>40.137210000000003</v>
      </c>
      <c r="BF10" s="681">
        <v>39.198399999999999</v>
      </c>
      <c r="BG10" s="681">
        <v>33.685839999999999</v>
      </c>
      <c r="BH10" s="681">
        <v>27.354810000000001</v>
      </c>
      <c r="BI10" s="681">
        <v>26.135159999999999</v>
      </c>
      <c r="BJ10" s="681">
        <v>30.469950000000001</v>
      </c>
      <c r="BK10" s="681">
        <v>33.702730000000003</v>
      </c>
      <c r="BL10" s="681">
        <v>31.652809999999999</v>
      </c>
      <c r="BM10" s="681">
        <v>28.39208</v>
      </c>
      <c r="BN10" s="681">
        <v>24.81878</v>
      </c>
      <c r="BO10" s="681">
        <v>27.72466</v>
      </c>
      <c r="BP10" s="681">
        <v>34.304960000000001</v>
      </c>
      <c r="BQ10" s="681">
        <v>40.599049999999998</v>
      </c>
      <c r="BR10" s="681">
        <v>39.643889999999999</v>
      </c>
      <c r="BS10" s="681">
        <v>34.061709999999998</v>
      </c>
      <c r="BT10" s="681">
        <v>27.957360000000001</v>
      </c>
      <c r="BU10" s="681">
        <v>26.703569999999999</v>
      </c>
      <c r="BV10" s="681">
        <v>31.112929999999999</v>
      </c>
    </row>
    <row r="11" spans="1:74" ht="11.1" customHeight="1" x14ac:dyDescent="0.2">
      <c r="A11" s="111" t="s">
        <v>1146</v>
      </c>
      <c r="B11" s="199" t="s">
        <v>436</v>
      </c>
      <c r="C11" s="680">
        <v>14.229210569999999</v>
      </c>
      <c r="D11" s="680">
        <v>10.281393080000001</v>
      </c>
      <c r="E11" s="680">
        <v>8.3272754800000008</v>
      </c>
      <c r="F11" s="680">
        <v>7.7021746899999997</v>
      </c>
      <c r="G11" s="680">
        <v>8.4985416100000002</v>
      </c>
      <c r="H11" s="680">
        <v>11.112104459999999</v>
      </c>
      <c r="I11" s="680">
        <v>12.68791914</v>
      </c>
      <c r="J11" s="680">
        <v>12.27476476</v>
      </c>
      <c r="K11" s="680">
        <v>11.33544863</v>
      </c>
      <c r="L11" s="680">
        <v>8.9573701499999991</v>
      </c>
      <c r="M11" s="680">
        <v>8.48702866</v>
      </c>
      <c r="N11" s="680">
        <v>10.59235479</v>
      </c>
      <c r="O11" s="680">
        <v>11.2755068</v>
      </c>
      <c r="P11" s="680">
        <v>9.8572122699999998</v>
      </c>
      <c r="Q11" s="680">
        <v>9.1380073300000006</v>
      </c>
      <c r="R11" s="680">
        <v>7.3449317499999998</v>
      </c>
      <c r="S11" s="680">
        <v>8.2012887400000007</v>
      </c>
      <c r="T11" s="680">
        <v>10.311439249999999</v>
      </c>
      <c r="U11" s="680">
        <v>12.426140370000001</v>
      </c>
      <c r="V11" s="680">
        <v>12.39281879</v>
      </c>
      <c r="W11" s="680">
        <v>11.85890976</v>
      </c>
      <c r="X11" s="680">
        <v>9.0864553400000005</v>
      </c>
      <c r="Y11" s="680">
        <v>8.4714711400000002</v>
      </c>
      <c r="Z11" s="680">
        <v>9.9155815300000008</v>
      </c>
      <c r="AA11" s="680">
        <v>10.10147523</v>
      </c>
      <c r="AB11" s="680">
        <v>9.7534541200000007</v>
      </c>
      <c r="AC11" s="680">
        <v>8.5206274900000007</v>
      </c>
      <c r="AD11" s="680">
        <v>7.4300166499999998</v>
      </c>
      <c r="AE11" s="680">
        <v>7.91833103</v>
      </c>
      <c r="AF11" s="680">
        <v>10.203291869999999</v>
      </c>
      <c r="AG11" s="680">
        <v>12.96812347</v>
      </c>
      <c r="AH11" s="680">
        <v>12.753705699999999</v>
      </c>
      <c r="AI11" s="680">
        <v>10.694378459999999</v>
      </c>
      <c r="AJ11" s="680">
        <v>7.7526206499999999</v>
      </c>
      <c r="AK11" s="680">
        <v>7.5493484899999999</v>
      </c>
      <c r="AL11" s="680">
        <v>10.70050786</v>
      </c>
      <c r="AM11" s="680">
        <v>12.256369250000001</v>
      </c>
      <c r="AN11" s="680">
        <v>11.746017549999999</v>
      </c>
      <c r="AO11" s="680">
        <v>9.4674064799999993</v>
      </c>
      <c r="AP11" s="680">
        <v>7.4820441100000004</v>
      </c>
      <c r="AQ11" s="680">
        <v>7.7277173399999999</v>
      </c>
      <c r="AR11" s="680">
        <v>10.119049609999999</v>
      </c>
      <c r="AS11" s="680">
        <v>12.197092339999999</v>
      </c>
      <c r="AT11" s="680">
        <v>12.723450529999999</v>
      </c>
      <c r="AU11" s="680">
        <v>10.83357663</v>
      </c>
      <c r="AV11" s="680">
        <v>8.2884915699999997</v>
      </c>
      <c r="AW11" s="680">
        <v>8.2919936300000003</v>
      </c>
      <c r="AX11" s="680">
        <v>9.3582450999999995</v>
      </c>
      <c r="AY11" s="680">
        <v>11.931888477999999</v>
      </c>
      <c r="AZ11" s="680">
        <v>10.687446061999999</v>
      </c>
      <c r="BA11" s="681">
        <v>9.0346150000000005</v>
      </c>
      <c r="BB11" s="681">
        <v>7.4838950000000004</v>
      </c>
      <c r="BC11" s="681">
        <v>7.9921790000000001</v>
      </c>
      <c r="BD11" s="681">
        <v>10.46702</v>
      </c>
      <c r="BE11" s="681">
        <v>12.65297</v>
      </c>
      <c r="BF11" s="681">
        <v>12.64635</v>
      </c>
      <c r="BG11" s="681">
        <v>10.96299</v>
      </c>
      <c r="BH11" s="681">
        <v>8.4120509999999999</v>
      </c>
      <c r="BI11" s="681">
        <v>8.1508620000000001</v>
      </c>
      <c r="BJ11" s="681">
        <v>10.046379999999999</v>
      </c>
      <c r="BK11" s="681">
        <v>12.057259999999999</v>
      </c>
      <c r="BL11" s="681">
        <v>10.886039999999999</v>
      </c>
      <c r="BM11" s="681">
        <v>9.2007530000000006</v>
      </c>
      <c r="BN11" s="681">
        <v>7.6523099999999999</v>
      </c>
      <c r="BO11" s="681">
        <v>8.1254799999999996</v>
      </c>
      <c r="BP11" s="681">
        <v>10.45187</v>
      </c>
      <c r="BQ11" s="681">
        <v>12.672129999999999</v>
      </c>
      <c r="BR11" s="681">
        <v>12.66381</v>
      </c>
      <c r="BS11" s="681">
        <v>10.97573</v>
      </c>
      <c r="BT11" s="681">
        <v>8.5049209999999995</v>
      </c>
      <c r="BU11" s="681">
        <v>8.2397480000000005</v>
      </c>
      <c r="BV11" s="681">
        <v>10.22866</v>
      </c>
    </row>
    <row r="12" spans="1:74" ht="11.1" customHeight="1" x14ac:dyDescent="0.2">
      <c r="A12" s="111" t="s">
        <v>1147</v>
      </c>
      <c r="B12" s="199" t="s">
        <v>437</v>
      </c>
      <c r="C12" s="680">
        <v>23.36415719</v>
      </c>
      <c r="D12" s="680">
        <v>17.72243009</v>
      </c>
      <c r="E12" s="680">
        <v>14.087088290000001</v>
      </c>
      <c r="F12" s="680">
        <v>13.207970270000001</v>
      </c>
      <c r="G12" s="680">
        <v>16.630676210000001</v>
      </c>
      <c r="H12" s="680">
        <v>23.651459580000001</v>
      </c>
      <c r="I12" s="680">
        <v>26.13751392</v>
      </c>
      <c r="J12" s="680">
        <v>25.99498294</v>
      </c>
      <c r="K12" s="680">
        <v>22.352705530000001</v>
      </c>
      <c r="L12" s="680">
        <v>17.777376610000001</v>
      </c>
      <c r="M12" s="680">
        <v>14.502626169999999</v>
      </c>
      <c r="N12" s="680">
        <v>17.280476230000001</v>
      </c>
      <c r="O12" s="680">
        <v>19.24409558</v>
      </c>
      <c r="P12" s="680">
        <v>16.794847529999998</v>
      </c>
      <c r="Q12" s="680">
        <v>16.05708387</v>
      </c>
      <c r="R12" s="680">
        <v>12.997320869999999</v>
      </c>
      <c r="S12" s="680">
        <v>15.646555340000001</v>
      </c>
      <c r="T12" s="680">
        <v>20.788260900000001</v>
      </c>
      <c r="U12" s="680">
        <v>25.030437790000001</v>
      </c>
      <c r="V12" s="680">
        <v>26.597568899999999</v>
      </c>
      <c r="W12" s="680">
        <v>24.831094159999999</v>
      </c>
      <c r="X12" s="680">
        <v>19.645582189999999</v>
      </c>
      <c r="Y12" s="680">
        <v>14.73844267</v>
      </c>
      <c r="Z12" s="680">
        <v>16.634364219999998</v>
      </c>
      <c r="AA12" s="680">
        <v>17.499084369999999</v>
      </c>
      <c r="AB12" s="680">
        <v>16.589204519999999</v>
      </c>
      <c r="AC12" s="680">
        <v>15.13628814</v>
      </c>
      <c r="AD12" s="680">
        <v>14.405236589999999</v>
      </c>
      <c r="AE12" s="680">
        <v>16.70774188</v>
      </c>
      <c r="AF12" s="680">
        <v>22.034402350000001</v>
      </c>
      <c r="AG12" s="680">
        <v>27.171694039999998</v>
      </c>
      <c r="AH12" s="680">
        <v>26.945831370000001</v>
      </c>
      <c r="AI12" s="680">
        <v>22.693767189999999</v>
      </c>
      <c r="AJ12" s="680">
        <v>16.89739904</v>
      </c>
      <c r="AK12" s="680">
        <v>14.229838579999999</v>
      </c>
      <c r="AL12" s="680">
        <v>17.757755970000002</v>
      </c>
      <c r="AM12" s="680">
        <v>20.475557720000001</v>
      </c>
      <c r="AN12" s="680">
        <v>18.476170249999999</v>
      </c>
      <c r="AO12" s="680">
        <v>17.894300680000001</v>
      </c>
      <c r="AP12" s="680">
        <v>13.51317618</v>
      </c>
      <c r="AQ12" s="680">
        <v>15.30675718</v>
      </c>
      <c r="AR12" s="680">
        <v>21.1913676</v>
      </c>
      <c r="AS12" s="680">
        <v>25.487010550000001</v>
      </c>
      <c r="AT12" s="680">
        <v>26.689258809999998</v>
      </c>
      <c r="AU12" s="680">
        <v>23.977687280000001</v>
      </c>
      <c r="AV12" s="680">
        <v>17.711094989999999</v>
      </c>
      <c r="AW12" s="680">
        <v>14.234886270000001</v>
      </c>
      <c r="AX12" s="680">
        <v>15.540725849999999</v>
      </c>
      <c r="AY12" s="680">
        <v>19.682688322000001</v>
      </c>
      <c r="AZ12" s="680">
        <v>17.647383254000001</v>
      </c>
      <c r="BA12" s="681">
        <v>16.259679999999999</v>
      </c>
      <c r="BB12" s="681">
        <v>13.785209999999999</v>
      </c>
      <c r="BC12" s="681">
        <v>16.094570000000001</v>
      </c>
      <c r="BD12" s="681">
        <v>22.224679999999999</v>
      </c>
      <c r="BE12" s="681">
        <v>26.869050000000001</v>
      </c>
      <c r="BF12" s="681">
        <v>27.615500000000001</v>
      </c>
      <c r="BG12" s="681">
        <v>23.88064</v>
      </c>
      <c r="BH12" s="681">
        <v>17.79636</v>
      </c>
      <c r="BI12" s="681">
        <v>14.11899</v>
      </c>
      <c r="BJ12" s="681">
        <v>17.482240000000001</v>
      </c>
      <c r="BK12" s="681">
        <v>20.357810000000001</v>
      </c>
      <c r="BL12" s="681">
        <v>18.402950000000001</v>
      </c>
      <c r="BM12" s="681">
        <v>16.260960000000001</v>
      </c>
      <c r="BN12" s="681">
        <v>14.352550000000001</v>
      </c>
      <c r="BO12" s="681">
        <v>16.398869999999999</v>
      </c>
      <c r="BP12" s="681">
        <v>22.18045</v>
      </c>
      <c r="BQ12" s="681">
        <v>27.270489999999999</v>
      </c>
      <c r="BR12" s="681">
        <v>28.02365</v>
      </c>
      <c r="BS12" s="681">
        <v>24.22522</v>
      </c>
      <c r="BT12" s="681">
        <v>18.206959999999999</v>
      </c>
      <c r="BU12" s="681">
        <v>14.434430000000001</v>
      </c>
      <c r="BV12" s="681">
        <v>18.24344</v>
      </c>
    </row>
    <row r="13" spans="1:74" ht="11.1" customHeight="1" x14ac:dyDescent="0.2">
      <c r="A13" s="111" t="s">
        <v>1148</v>
      </c>
      <c r="B13" s="199" t="s">
        <v>438</v>
      </c>
      <c r="C13" s="680">
        <v>7.8831828000000002</v>
      </c>
      <c r="D13" s="680">
        <v>6.8251513499999996</v>
      </c>
      <c r="E13" s="680">
        <v>6.8396683999999999</v>
      </c>
      <c r="F13" s="680">
        <v>6.6015816899999997</v>
      </c>
      <c r="G13" s="680">
        <v>7.5780062299999997</v>
      </c>
      <c r="H13" s="680">
        <v>9.8366750100000004</v>
      </c>
      <c r="I13" s="680">
        <v>12.155610129999999</v>
      </c>
      <c r="J13" s="680">
        <v>11.64467818</v>
      </c>
      <c r="K13" s="680">
        <v>9.3269585700000004</v>
      </c>
      <c r="L13" s="680">
        <v>6.7239480499999997</v>
      </c>
      <c r="M13" s="680">
        <v>6.7052214499999998</v>
      </c>
      <c r="N13" s="680">
        <v>8.1908792199999993</v>
      </c>
      <c r="O13" s="680">
        <v>8.4362484700000007</v>
      </c>
      <c r="P13" s="680">
        <v>7.5641654999999997</v>
      </c>
      <c r="Q13" s="680">
        <v>7.1613440600000002</v>
      </c>
      <c r="R13" s="680">
        <v>6.4480374300000003</v>
      </c>
      <c r="S13" s="680">
        <v>6.74090291</v>
      </c>
      <c r="T13" s="680">
        <v>8.9826649300000003</v>
      </c>
      <c r="U13" s="680">
        <v>11.76230168</v>
      </c>
      <c r="V13" s="680">
        <v>12.046127350000001</v>
      </c>
      <c r="W13" s="680">
        <v>9.2217606599999993</v>
      </c>
      <c r="X13" s="680">
        <v>7.05674285</v>
      </c>
      <c r="Y13" s="680">
        <v>6.8023598999999999</v>
      </c>
      <c r="Z13" s="680">
        <v>8.2351843099999993</v>
      </c>
      <c r="AA13" s="680">
        <v>8.3094690799999995</v>
      </c>
      <c r="AB13" s="680">
        <v>7.3563062500000003</v>
      </c>
      <c r="AC13" s="680">
        <v>6.8904589500000002</v>
      </c>
      <c r="AD13" s="680">
        <v>6.9392554999999998</v>
      </c>
      <c r="AE13" s="680">
        <v>8.6914824700000004</v>
      </c>
      <c r="AF13" s="680">
        <v>10.16705807</v>
      </c>
      <c r="AG13" s="680">
        <v>12.94493696</v>
      </c>
      <c r="AH13" s="680">
        <v>13.298877640000001</v>
      </c>
      <c r="AI13" s="680">
        <v>9.9067571399999999</v>
      </c>
      <c r="AJ13" s="680">
        <v>8.1011965400000001</v>
      </c>
      <c r="AK13" s="680">
        <v>7.2687996999999998</v>
      </c>
      <c r="AL13" s="680">
        <v>8.69604277</v>
      </c>
      <c r="AM13" s="680">
        <v>8.7663539299999993</v>
      </c>
      <c r="AN13" s="680">
        <v>7.4877958900000001</v>
      </c>
      <c r="AO13" s="680">
        <v>7.4709040099999999</v>
      </c>
      <c r="AP13" s="680">
        <v>7.1324847800000004</v>
      </c>
      <c r="AQ13" s="680">
        <v>8.1150494299999991</v>
      </c>
      <c r="AR13" s="680">
        <v>11.61052771</v>
      </c>
      <c r="AS13" s="680">
        <v>13.060813359999999</v>
      </c>
      <c r="AT13" s="680">
        <v>12.249859300000001</v>
      </c>
      <c r="AU13" s="680">
        <v>9.9058184699999998</v>
      </c>
      <c r="AV13" s="680">
        <v>7.1369490400000002</v>
      </c>
      <c r="AW13" s="680">
        <v>6.8517661399999996</v>
      </c>
      <c r="AX13" s="680">
        <v>8.3295682200000005</v>
      </c>
      <c r="AY13" s="680">
        <v>8.6818514848999992</v>
      </c>
      <c r="AZ13" s="680">
        <v>7.4813923054</v>
      </c>
      <c r="BA13" s="681">
        <v>7.394603</v>
      </c>
      <c r="BB13" s="681">
        <v>6.9029230000000004</v>
      </c>
      <c r="BC13" s="681">
        <v>7.7972000000000001</v>
      </c>
      <c r="BD13" s="681">
        <v>10.52877</v>
      </c>
      <c r="BE13" s="681">
        <v>12.806039999999999</v>
      </c>
      <c r="BF13" s="681">
        <v>12.41944</v>
      </c>
      <c r="BG13" s="681">
        <v>9.878641</v>
      </c>
      <c r="BH13" s="681">
        <v>7.5257300000000003</v>
      </c>
      <c r="BI13" s="681">
        <v>7.0091590000000004</v>
      </c>
      <c r="BJ13" s="681">
        <v>8.4477349999999998</v>
      </c>
      <c r="BK13" s="681">
        <v>8.7644099999999998</v>
      </c>
      <c r="BL13" s="681">
        <v>7.5695880000000004</v>
      </c>
      <c r="BM13" s="681">
        <v>7.4940389999999999</v>
      </c>
      <c r="BN13" s="681">
        <v>7.0380070000000003</v>
      </c>
      <c r="BO13" s="681">
        <v>7.9594319999999996</v>
      </c>
      <c r="BP13" s="681">
        <v>10.77589</v>
      </c>
      <c r="BQ13" s="681">
        <v>13.09539</v>
      </c>
      <c r="BR13" s="681">
        <v>12.6975</v>
      </c>
      <c r="BS13" s="681">
        <v>10.097289999999999</v>
      </c>
      <c r="BT13" s="681">
        <v>7.6437710000000001</v>
      </c>
      <c r="BU13" s="681">
        <v>7.1168290000000001</v>
      </c>
      <c r="BV13" s="681">
        <v>8.6257249999999992</v>
      </c>
    </row>
    <row r="14" spans="1:74" ht="11.1" customHeight="1" x14ac:dyDescent="0.2">
      <c r="A14" s="111" t="s">
        <v>1149</v>
      </c>
      <c r="B14" s="199" t="s">
        <v>240</v>
      </c>
      <c r="C14" s="680">
        <v>13.49420215</v>
      </c>
      <c r="D14" s="680">
        <v>11.28343948</v>
      </c>
      <c r="E14" s="680">
        <v>12.977829849999999</v>
      </c>
      <c r="F14" s="680">
        <v>9.8970306699999995</v>
      </c>
      <c r="G14" s="680">
        <v>10.280284440000001</v>
      </c>
      <c r="H14" s="680">
        <v>10.402222800000001</v>
      </c>
      <c r="I14" s="680">
        <v>13.74502964</v>
      </c>
      <c r="J14" s="680">
        <v>16.236672519999999</v>
      </c>
      <c r="K14" s="680">
        <v>10.343938189999999</v>
      </c>
      <c r="L14" s="680">
        <v>11.088002790000001</v>
      </c>
      <c r="M14" s="680">
        <v>10.639510639999999</v>
      </c>
      <c r="N14" s="680">
        <v>12.9813828</v>
      </c>
      <c r="O14" s="680">
        <v>14.39873137</v>
      </c>
      <c r="P14" s="680">
        <v>12.186597949999999</v>
      </c>
      <c r="Q14" s="680">
        <v>12.48005165</v>
      </c>
      <c r="R14" s="680">
        <v>9.4034843499999994</v>
      </c>
      <c r="S14" s="680">
        <v>10.252670910000001</v>
      </c>
      <c r="T14" s="680">
        <v>10.038707029999999</v>
      </c>
      <c r="U14" s="680">
        <v>12.80832019</v>
      </c>
      <c r="V14" s="680">
        <v>14.010720579999999</v>
      </c>
      <c r="W14" s="680">
        <v>11.922164069999999</v>
      </c>
      <c r="X14" s="680">
        <v>11.53395942</v>
      </c>
      <c r="Y14" s="680">
        <v>10.44991982</v>
      </c>
      <c r="Z14" s="680">
        <v>13.837265650000001</v>
      </c>
      <c r="AA14" s="680">
        <v>13.908775009999999</v>
      </c>
      <c r="AB14" s="680">
        <v>10.92071646</v>
      </c>
      <c r="AC14" s="680">
        <v>11.79588072</v>
      </c>
      <c r="AD14" s="680">
        <v>10.00354976</v>
      </c>
      <c r="AE14" s="680">
        <v>11.27712738</v>
      </c>
      <c r="AF14" s="680">
        <v>11.88903973</v>
      </c>
      <c r="AG14" s="680">
        <v>14.7635626</v>
      </c>
      <c r="AH14" s="680">
        <v>14.48215048</v>
      </c>
      <c r="AI14" s="680">
        <v>13.69589584</v>
      </c>
      <c r="AJ14" s="680">
        <v>13.19604977</v>
      </c>
      <c r="AK14" s="680">
        <v>10.592235909999999</v>
      </c>
      <c r="AL14" s="680">
        <v>14.896388350000001</v>
      </c>
      <c r="AM14" s="680">
        <v>13.64251679</v>
      </c>
      <c r="AN14" s="680">
        <v>12.236510320000001</v>
      </c>
      <c r="AO14" s="680">
        <v>13.14765369</v>
      </c>
      <c r="AP14" s="680">
        <v>9.8078381100000005</v>
      </c>
      <c r="AQ14" s="680">
        <v>10.483372360000001</v>
      </c>
      <c r="AR14" s="680">
        <v>11.93293471</v>
      </c>
      <c r="AS14" s="680">
        <v>15.359322880000001</v>
      </c>
      <c r="AT14" s="680">
        <v>14.76002312</v>
      </c>
      <c r="AU14" s="680">
        <v>12.841205649999999</v>
      </c>
      <c r="AV14" s="680">
        <v>10.324675409999999</v>
      </c>
      <c r="AW14" s="680">
        <v>10.56615086</v>
      </c>
      <c r="AX14" s="680">
        <v>13.900454699999999</v>
      </c>
      <c r="AY14" s="680">
        <v>13.957223634</v>
      </c>
      <c r="AZ14" s="680">
        <v>12.195667065</v>
      </c>
      <c r="BA14" s="681">
        <v>11.696070000000001</v>
      </c>
      <c r="BB14" s="681">
        <v>9.9303419999999996</v>
      </c>
      <c r="BC14" s="681">
        <v>10.122540000000001</v>
      </c>
      <c r="BD14" s="681">
        <v>11.2682</v>
      </c>
      <c r="BE14" s="681">
        <v>13.55453</v>
      </c>
      <c r="BF14" s="681">
        <v>13.98795</v>
      </c>
      <c r="BG14" s="681">
        <v>12.549149999999999</v>
      </c>
      <c r="BH14" s="681">
        <v>10.66245</v>
      </c>
      <c r="BI14" s="681">
        <v>9.9975550000000002</v>
      </c>
      <c r="BJ14" s="681">
        <v>13.39265</v>
      </c>
      <c r="BK14" s="681">
        <v>13.760759999999999</v>
      </c>
      <c r="BL14" s="681">
        <v>12.797029999999999</v>
      </c>
      <c r="BM14" s="681">
        <v>11.89</v>
      </c>
      <c r="BN14" s="681">
        <v>9.9152760000000004</v>
      </c>
      <c r="BO14" s="681">
        <v>10.06428</v>
      </c>
      <c r="BP14" s="681">
        <v>11.30031</v>
      </c>
      <c r="BQ14" s="681">
        <v>13.61242</v>
      </c>
      <c r="BR14" s="681">
        <v>14.043850000000001</v>
      </c>
      <c r="BS14" s="681">
        <v>12.59451</v>
      </c>
      <c r="BT14" s="681">
        <v>10.70661</v>
      </c>
      <c r="BU14" s="681">
        <v>10.03369</v>
      </c>
      <c r="BV14" s="681">
        <v>13.42473</v>
      </c>
    </row>
    <row r="15" spans="1:74" ht="11.1" customHeight="1" x14ac:dyDescent="0.2">
      <c r="A15" s="111" t="s">
        <v>1150</v>
      </c>
      <c r="B15" s="199" t="s">
        <v>241</v>
      </c>
      <c r="C15" s="680">
        <v>0.43748281999999999</v>
      </c>
      <c r="D15" s="680">
        <v>0.38829643000000003</v>
      </c>
      <c r="E15" s="680">
        <v>0.40558284999999999</v>
      </c>
      <c r="F15" s="680">
        <v>0.37452195999999999</v>
      </c>
      <c r="G15" s="680">
        <v>0.35831512999999998</v>
      </c>
      <c r="H15" s="680">
        <v>0.35379435999999997</v>
      </c>
      <c r="I15" s="680">
        <v>0.37979830999999997</v>
      </c>
      <c r="J15" s="680">
        <v>0.39269463999999998</v>
      </c>
      <c r="K15" s="680">
        <v>0.38372412</v>
      </c>
      <c r="L15" s="680">
        <v>0.39561489</v>
      </c>
      <c r="M15" s="680">
        <v>0.39999825</v>
      </c>
      <c r="N15" s="680">
        <v>0.41578027000000001</v>
      </c>
      <c r="O15" s="680">
        <v>0.44357437999999999</v>
      </c>
      <c r="P15" s="680">
        <v>0.35982470999999999</v>
      </c>
      <c r="Q15" s="680">
        <v>0.37226680000000001</v>
      </c>
      <c r="R15" s="680">
        <v>0.34315230000000002</v>
      </c>
      <c r="S15" s="680">
        <v>0.35851045999999998</v>
      </c>
      <c r="T15" s="680">
        <v>0.36491989000000002</v>
      </c>
      <c r="U15" s="680">
        <v>0.40199847999999999</v>
      </c>
      <c r="V15" s="680">
        <v>0.40383085000000002</v>
      </c>
      <c r="W15" s="680">
        <v>0.39195666000000001</v>
      </c>
      <c r="X15" s="680">
        <v>0.40810094000000002</v>
      </c>
      <c r="Y15" s="680">
        <v>0.40293485000000001</v>
      </c>
      <c r="Z15" s="680">
        <v>0.43691171000000001</v>
      </c>
      <c r="AA15" s="680">
        <v>0.47074290000000002</v>
      </c>
      <c r="AB15" s="680">
        <v>0.38801957999999998</v>
      </c>
      <c r="AC15" s="680">
        <v>0.40154337000000001</v>
      </c>
      <c r="AD15" s="680">
        <v>0.37432175000000001</v>
      </c>
      <c r="AE15" s="680">
        <v>0.37887750999999997</v>
      </c>
      <c r="AF15" s="680">
        <v>0.38765516</v>
      </c>
      <c r="AG15" s="680">
        <v>0.38956628999999998</v>
      </c>
      <c r="AH15" s="680">
        <v>0.4008043</v>
      </c>
      <c r="AI15" s="680">
        <v>0.39551195</v>
      </c>
      <c r="AJ15" s="680">
        <v>0.43208215</v>
      </c>
      <c r="AK15" s="680">
        <v>0.45114546999999999</v>
      </c>
      <c r="AL15" s="680">
        <v>0.46788960000000002</v>
      </c>
      <c r="AM15" s="680">
        <v>0.45397376</v>
      </c>
      <c r="AN15" s="680">
        <v>0.40165171999999999</v>
      </c>
      <c r="AO15" s="680">
        <v>0.42240938</v>
      </c>
      <c r="AP15" s="680">
        <v>0.37916989000000001</v>
      </c>
      <c r="AQ15" s="680">
        <v>0.38082716</v>
      </c>
      <c r="AR15" s="680">
        <v>0.38334950000000001</v>
      </c>
      <c r="AS15" s="680">
        <v>0.40287967000000002</v>
      </c>
      <c r="AT15" s="680">
        <v>0.40934302</v>
      </c>
      <c r="AU15" s="680">
        <v>0.39105647999999998</v>
      </c>
      <c r="AV15" s="680">
        <v>0.40984429</v>
      </c>
      <c r="AW15" s="680">
        <v>0.43644535000000001</v>
      </c>
      <c r="AX15" s="680">
        <v>0.47468633999999998</v>
      </c>
      <c r="AY15" s="680">
        <v>0.45352132000000001</v>
      </c>
      <c r="AZ15" s="680">
        <v>0.39445560000000002</v>
      </c>
      <c r="BA15" s="681">
        <v>0.41203810000000002</v>
      </c>
      <c r="BB15" s="681">
        <v>0.3793376</v>
      </c>
      <c r="BC15" s="681">
        <v>0.37441380000000002</v>
      </c>
      <c r="BD15" s="681">
        <v>0.3748996</v>
      </c>
      <c r="BE15" s="681">
        <v>0.39819080000000001</v>
      </c>
      <c r="BF15" s="681">
        <v>0.4073658</v>
      </c>
      <c r="BG15" s="681">
        <v>0.39525450000000001</v>
      </c>
      <c r="BH15" s="681">
        <v>0.42045260000000001</v>
      </c>
      <c r="BI15" s="681">
        <v>0.42632199999999998</v>
      </c>
      <c r="BJ15" s="681">
        <v>0.46974300000000002</v>
      </c>
      <c r="BK15" s="681">
        <v>0.45700180000000001</v>
      </c>
      <c r="BL15" s="681">
        <v>0.39320769999999999</v>
      </c>
      <c r="BM15" s="681">
        <v>0.41306189999999998</v>
      </c>
      <c r="BN15" s="681">
        <v>0.3802874</v>
      </c>
      <c r="BO15" s="681">
        <v>0.37544490000000003</v>
      </c>
      <c r="BP15" s="681">
        <v>0.37570340000000002</v>
      </c>
      <c r="BQ15" s="681">
        <v>0.39896999999999999</v>
      </c>
      <c r="BR15" s="681">
        <v>0.40807880000000002</v>
      </c>
      <c r="BS15" s="681">
        <v>0.39593329999999999</v>
      </c>
      <c r="BT15" s="681">
        <v>0.42031610000000003</v>
      </c>
      <c r="BU15" s="681">
        <v>0.42625380000000002</v>
      </c>
      <c r="BV15" s="681">
        <v>0.47024460000000001</v>
      </c>
    </row>
    <row r="16" spans="1:74" ht="11.1" customHeight="1" x14ac:dyDescent="0.2">
      <c r="A16" s="111" t="s">
        <v>1151</v>
      </c>
      <c r="B16" s="199" t="s">
        <v>440</v>
      </c>
      <c r="C16" s="680">
        <v>148.91738377999999</v>
      </c>
      <c r="D16" s="680">
        <v>113.75128017999999</v>
      </c>
      <c r="E16" s="680">
        <v>107.218431</v>
      </c>
      <c r="F16" s="680">
        <v>95.453615799999994</v>
      </c>
      <c r="G16" s="680">
        <v>103.84799901</v>
      </c>
      <c r="H16" s="680">
        <v>129.91289918999999</v>
      </c>
      <c r="I16" s="680">
        <v>153.56605024000001</v>
      </c>
      <c r="J16" s="680">
        <v>153.49649427</v>
      </c>
      <c r="K16" s="680">
        <v>128.90979259</v>
      </c>
      <c r="L16" s="680">
        <v>107.0487529</v>
      </c>
      <c r="M16" s="680">
        <v>103.78995653</v>
      </c>
      <c r="N16" s="680">
        <v>123.18040376</v>
      </c>
      <c r="O16" s="680">
        <v>133.31755021000001</v>
      </c>
      <c r="P16" s="680">
        <v>116.60800242000001</v>
      </c>
      <c r="Q16" s="680">
        <v>112.60541507000001</v>
      </c>
      <c r="R16" s="680">
        <v>90.383821839999996</v>
      </c>
      <c r="S16" s="680">
        <v>100.33107133</v>
      </c>
      <c r="T16" s="680">
        <v>120.11616995999999</v>
      </c>
      <c r="U16" s="680">
        <v>153.74888910000001</v>
      </c>
      <c r="V16" s="680">
        <v>150.08305576000001</v>
      </c>
      <c r="W16" s="680">
        <v>131.5667267</v>
      </c>
      <c r="X16" s="680">
        <v>107.99720824000001</v>
      </c>
      <c r="Y16" s="680">
        <v>102.45292212</v>
      </c>
      <c r="Z16" s="680">
        <v>121.07807665</v>
      </c>
      <c r="AA16" s="680">
        <v>124.44221134999999</v>
      </c>
      <c r="AB16" s="680">
        <v>112.12288192</v>
      </c>
      <c r="AC16" s="680">
        <v>104.25494275</v>
      </c>
      <c r="AD16" s="680">
        <v>97.759203060000004</v>
      </c>
      <c r="AE16" s="680">
        <v>105.68094311</v>
      </c>
      <c r="AF16" s="680">
        <v>131.53805062999999</v>
      </c>
      <c r="AG16" s="680">
        <v>167.10814163000001</v>
      </c>
      <c r="AH16" s="680">
        <v>158.93914744</v>
      </c>
      <c r="AI16" s="680">
        <v>127.82389320999999</v>
      </c>
      <c r="AJ16" s="680">
        <v>105.51393613</v>
      </c>
      <c r="AK16" s="680">
        <v>99.660936559999996</v>
      </c>
      <c r="AL16" s="680">
        <v>129.76075834</v>
      </c>
      <c r="AM16" s="680">
        <v>137.12739002999999</v>
      </c>
      <c r="AN16" s="680">
        <v>126.9699203</v>
      </c>
      <c r="AO16" s="680">
        <v>114.42639382</v>
      </c>
      <c r="AP16" s="680">
        <v>94.177116650000002</v>
      </c>
      <c r="AQ16" s="680">
        <v>101.4983153</v>
      </c>
      <c r="AR16" s="680">
        <v>132.83360027000001</v>
      </c>
      <c r="AS16" s="680">
        <v>155.32512256999999</v>
      </c>
      <c r="AT16" s="680">
        <v>158.65132152000001</v>
      </c>
      <c r="AU16" s="680">
        <v>131.86386300000001</v>
      </c>
      <c r="AV16" s="680">
        <v>104.5808024</v>
      </c>
      <c r="AW16" s="680">
        <v>101.03015028</v>
      </c>
      <c r="AX16" s="680">
        <v>118.08463095</v>
      </c>
      <c r="AY16" s="680">
        <v>139.81388519000001</v>
      </c>
      <c r="AZ16" s="680">
        <v>121.23622157</v>
      </c>
      <c r="BA16" s="681">
        <v>110.547</v>
      </c>
      <c r="BB16" s="681">
        <v>94.443770000000001</v>
      </c>
      <c r="BC16" s="681">
        <v>101.6142</v>
      </c>
      <c r="BD16" s="681">
        <v>129.05619999999999</v>
      </c>
      <c r="BE16" s="681">
        <v>157.6259</v>
      </c>
      <c r="BF16" s="681">
        <v>154.9419</v>
      </c>
      <c r="BG16" s="681">
        <v>130.1302</v>
      </c>
      <c r="BH16" s="681">
        <v>105.60039999999999</v>
      </c>
      <c r="BI16" s="681">
        <v>101.6678</v>
      </c>
      <c r="BJ16" s="681">
        <v>122.91070000000001</v>
      </c>
      <c r="BK16" s="681">
        <v>136.94649999999999</v>
      </c>
      <c r="BL16" s="681">
        <v>123.92829999999999</v>
      </c>
      <c r="BM16" s="681">
        <v>112.4485</v>
      </c>
      <c r="BN16" s="681">
        <v>96.358850000000004</v>
      </c>
      <c r="BO16" s="681">
        <v>103.1358</v>
      </c>
      <c r="BP16" s="681">
        <v>130.0351</v>
      </c>
      <c r="BQ16" s="681">
        <v>159.39949999999999</v>
      </c>
      <c r="BR16" s="681">
        <v>156.64769999999999</v>
      </c>
      <c r="BS16" s="681">
        <v>131.50229999999999</v>
      </c>
      <c r="BT16" s="681">
        <v>107.15300000000001</v>
      </c>
      <c r="BU16" s="681">
        <v>103.0729</v>
      </c>
      <c r="BV16" s="681">
        <v>125.14230000000001</v>
      </c>
    </row>
    <row r="17" spans="1:74" ht="11.1" customHeight="1" x14ac:dyDescent="0.2">
      <c r="A17" s="111"/>
      <c r="B17" s="113" t="s">
        <v>8</v>
      </c>
      <c r="C17" s="682"/>
      <c r="D17" s="682"/>
      <c r="E17" s="682"/>
      <c r="F17" s="682"/>
      <c r="G17" s="682"/>
      <c r="H17" s="682"/>
      <c r="I17" s="682"/>
      <c r="J17" s="682"/>
      <c r="K17" s="682"/>
      <c r="L17" s="682"/>
      <c r="M17" s="682"/>
      <c r="N17" s="682"/>
      <c r="O17" s="682"/>
      <c r="P17" s="682"/>
      <c r="Q17" s="682"/>
      <c r="R17" s="682"/>
      <c r="S17" s="682"/>
      <c r="T17" s="682"/>
      <c r="U17" s="682"/>
      <c r="V17" s="682"/>
      <c r="W17" s="682"/>
      <c r="X17" s="682"/>
      <c r="Y17" s="682"/>
      <c r="Z17" s="682"/>
      <c r="AA17" s="682"/>
      <c r="AB17" s="682"/>
      <c r="AC17" s="682"/>
      <c r="AD17" s="682"/>
      <c r="AE17" s="682"/>
      <c r="AF17" s="682"/>
      <c r="AG17" s="682"/>
      <c r="AH17" s="682"/>
      <c r="AI17" s="682"/>
      <c r="AJ17" s="682"/>
      <c r="AK17" s="682"/>
      <c r="AL17" s="682"/>
      <c r="AM17" s="682"/>
      <c r="AN17" s="682"/>
      <c r="AO17" s="682"/>
      <c r="AP17" s="682"/>
      <c r="AQ17" s="682"/>
      <c r="AR17" s="682"/>
      <c r="AS17" s="682"/>
      <c r="AT17" s="682"/>
      <c r="AU17" s="682"/>
      <c r="AV17" s="682"/>
      <c r="AW17" s="682"/>
      <c r="AX17" s="682"/>
      <c r="AY17" s="682"/>
      <c r="AZ17" s="682"/>
      <c r="BA17" s="683"/>
      <c r="BB17" s="683"/>
      <c r="BC17" s="683"/>
      <c r="BD17" s="683"/>
      <c r="BE17" s="683"/>
      <c r="BF17" s="683"/>
      <c r="BG17" s="683"/>
      <c r="BH17" s="683"/>
      <c r="BI17" s="683"/>
      <c r="BJ17" s="683"/>
      <c r="BK17" s="683"/>
      <c r="BL17" s="683"/>
      <c r="BM17" s="683"/>
      <c r="BN17" s="683"/>
      <c r="BO17" s="683"/>
      <c r="BP17" s="683"/>
      <c r="BQ17" s="683"/>
      <c r="BR17" s="683"/>
      <c r="BS17" s="683"/>
      <c r="BT17" s="683"/>
      <c r="BU17" s="683"/>
      <c r="BV17" s="683"/>
    </row>
    <row r="18" spans="1:74" ht="11.1" customHeight="1" x14ac:dyDescent="0.2">
      <c r="A18" s="111" t="s">
        <v>1152</v>
      </c>
      <c r="B18" s="199" t="s">
        <v>432</v>
      </c>
      <c r="C18" s="680">
        <v>4.6818258500000001</v>
      </c>
      <c r="D18" s="680">
        <v>4.1415562899999996</v>
      </c>
      <c r="E18" s="680">
        <v>4.0459120100000003</v>
      </c>
      <c r="F18" s="680">
        <v>3.9851409900000001</v>
      </c>
      <c r="G18" s="680">
        <v>4.1240967199999998</v>
      </c>
      <c r="H18" s="680">
        <v>4.4333009099999998</v>
      </c>
      <c r="I18" s="680">
        <v>5.0223529899999999</v>
      </c>
      <c r="J18" s="680">
        <v>5.2777183000000001</v>
      </c>
      <c r="K18" s="680">
        <v>4.5359160999999997</v>
      </c>
      <c r="L18" s="680">
        <v>4.3297677400000003</v>
      </c>
      <c r="M18" s="680">
        <v>4.0992406499999996</v>
      </c>
      <c r="N18" s="680">
        <v>4.2476225400000001</v>
      </c>
      <c r="O18" s="680">
        <v>4.5828955300000001</v>
      </c>
      <c r="P18" s="680">
        <v>4.0634858200000004</v>
      </c>
      <c r="Q18" s="680">
        <v>4.1752027199999997</v>
      </c>
      <c r="R18" s="680">
        <v>3.94692292</v>
      </c>
      <c r="S18" s="680">
        <v>3.9643462399999998</v>
      </c>
      <c r="T18" s="680">
        <v>4.2202467099999996</v>
      </c>
      <c r="U18" s="680">
        <v>5.0146561299999997</v>
      </c>
      <c r="V18" s="680">
        <v>4.7850908299999997</v>
      </c>
      <c r="W18" s="680">
        <v>4.1945436899999997</v>
      </c>
      <c r="X18" s="680">
        <v>4.1553638599999996</v>
      </c>
      <c r="Y18" s="680">
        <v>4.1253357599999996</v>
      </c>
      <c r="Z18" s="680">
        <v>4.2746368500000003</v>
      </c>
      <c r="AA18" s="680">
        <v>4.2879406299999996</v>
      </c>
      <c r="AB18" s="680">
        <v>4.0538865199999998</v>
      </c>
      <c r="AC18" s="680">
        <v>3.9435764</v>
      </c>
      <c r="AD18" s="680">
        <v>3.299912</v>
      </c>
      <c r="AE18" s="680">
        <v>3.4220077899999999</v>
      </c>
      <c r="AF18" s="680">
        <v>3.8514255999999998</v>
      </c>
      <c r="AG18" s="680">
        <v>4.5893920499999998</v>
      </c>
      <c r="AH18" s="680">
        <v>4.4931371499999999</v>
      </c>
      <c r="AI18" s="680">
        <v>4.1297577900000002</v>
      </c>
      <c r="AJ18" s="680">
        <v>3.8048276699999999</v>
      </c>
      <c r="AK18" s="680">
        <v>3.6033466399999998</v>
      </c>
      <c r="AL18" s="680">
        <v>3.9895478500000001</v>
      </c>
      <c r="AM18" s="680">
        <v>4.0417739700000004</v>
      </c>
      <c r="AN18" s="680">
        <v>3.8388352100000001</v>
      </c>
      <c r="AO18" s="680">
        <v>3.8261969100000002</v>
      </c>
      <c r="AP18" s="680">
        <v>3.65792765</v>
      </c>
      <c r="AQ18" s="680">
        <v>3.6622367699999998</v>
      </c>
      <c r="AR18" s="680">
        <v>4.4121931300000004</v>
      </c>
      <c r="AS18" s="680">
        <v>4.3614197199999998</v>
      </c>
      <c r="AT18" s="680">
        <v>4.88378669</v>
      </c>
      <c r="AU18" s="680">
        <v>4.2558615099999999</v>
      </c>
      <c r="AV18" s="680">
        <v>3.8725998000000001</v>
      </c>
      <c r="AW18" s="680">
        <v>3.82301095</v>
      </c>
      <c r="AX18" s="680">
        <v>3.8441327799999998</v>
      </c>
      <c r="AY18" s="680">
        <v>4.3933498720999999</v>
      </c>
      <c r="AZ18" s="680">
        <v>3.9167344927999999</v>
      </c>
      <c r="BA18" s="681">
        <v>3.9082349999999999</v>
      </c>
      <c r="BB18" s="681">
        <v>3.7424379999999999</v>
      </c>
      <c r="BC18" s="681">
        <v>3.7361879999999998</v>
      </c>
      <c r="BD18" s="681">
        <v>4.322673</v>
      </c>
      <c r="BE18" s="681">
        <v>4.5456899999999996</v>
      </c>
      <c r="BF18" s="681">
        <v>4.7744309999999999</v>
      </c>
      <c r="BG18" s="681">
        <v>4.2225450000000002</v>
      </c>
      <c r="BH18" s="681">
        <v>3.9431750000000001</v>
      </c>
      <c r="BI18" s="681">
        <v>3.8563540000000001</v>
      </c>
      <c r="BJ18" s="681">
        <v>3.8616510000000002</v>
      </c>
      <c r="BK18" s="681">
        <v>4.3961649999999999</v>
      </c>
      <c r="BL18" s="681">
        <v>3.9203009999999998</v>
      </c>
      <c r="BM18" s="681">
        <v>3.9150779999999998</v>
      </c>
      <c r="BN18" s="681">
        <v>3.7406380000000001</v>
      </c>
      <c r="BO18" s="681">
        <v>3.7319390000000001</v>
      </c>
      <c r="BP18" s="681">
        <v>4.3124739999999999</v>
      </c>
      <c r="BQ18" s="681">
        <v>4.5300760000000002</v>
      </c>
      <c r="BR18" s="681">
        <v>4.754016</v>
      </c>
      <c r="BS18" s="681">
        <v>4.2020080000000002</v>
      </c>
      <c r="BT18" s="681">
        <v>3.9236680000000002</v>
      </c>
      <c r="BU18" s="681">
        <v>3.836131</v>
      </c>
      <c r="BV18" s="681">
        <v>3.8404699999999998</v>
      </c>
    </row>
    <row r="19" spans="1:74" ht="11.1" customHeight="1" x14ac:dyDescent="0.2">
      <c r="A19" s="111" t="s">
        <v>1153</v>
      </c>
      <c r="B19" s="184" t="s">
        <v>465</v>
      </c>
      <c r="C19" s="680">
        <v>13.726166449999999</v>
      </c>
      <c r="D19" s="680">
        <v>12.61435279</v>
      </c>
      <c r="E19" s="680">
        <v>12.63923424</v>
      </c>
      <c r="F19" s="680">
        <v>12.0054322</v>
      </c>
      <c r="G19" s="680">
        <v>12.31498348</v>
      </c>
      <c r="H19" s="680">
        <v>13.30575035</v>
      </c>
      <c r="I19" s="680">
        <v>14.85642957</v>
      </c>
      <c r="J19" s="680">
        <v>15.251711630000001</v>
      </c>
      <c r="K19" s="680">
        <v>14.183321340000001</v>
      </c>
      <c r="L19" s="680">
        <v>13.00349634</v>
      </c>
      <c r="M19" s="680">
        <v>12.04164581</v>
      </c>
      <c r="N19" s="680">
        <v>12.831523839999999</v>
      </c>
      <c r="O19" s="680">
        <v>13.393620690000001</v>
      </c>
      <c r="P19" s="680">
        <v>12.665330839999999</v>
      </c>
      <c r="Q19" s="680">
        <v>12.68439289</v>
      </c>
      <c r="R19" s="680">
        <v>11.57102824</v>
      </c>
      <c r="S19" s="680">
        <v>12.181142619999999</v>
      </c>
      <c r="T19" s="680">
        <v>12.663085730000001</v>
      </c>
      <c r="U19" s="680">
        <v>14.39851859</v>
      </c>
      <c r="V19" s="680">
        <v>14.428890790000001</v>
      </c>
      <c r="W19" s="680">
        <v>13.21957471</v>
      </c>
      <c r="X19" s="680">
        <v>12.11908919</v>
      </c>
      <c r="Y19" s="680">
        <v>11.50830221</v>
      </c>
      <c r="Z19" s="680">
        <v>12.413237499999999</v>
      </c>
      <c r="AA19" s="680">
        <v>12.5714557</v>
      </c>
      <c r="AB19" s="680">
        <v>11.990809909999999</v>
      </c>
      <c r="AC19" s="680">
        <v>11.472205840000001</v>
      </c>
      <c r="AD19" s="680">
        <v>10.018060699999999</v>
      </c>
      <c r="AE19" s="680">
        <v>9.6777599900000002</v>
      </c>
      <c r="AF19" s="680">
        <v>11.500175219999999</v>
      </c>
      <c r="AG19" s="680">
        <v>13.68811775</v>
      </c>
      <c r="AH19" s="680">
        <v>13.296836770000001</v>
      </c>
      <c r="AI19" s="680">
        <v>12.10458232</v>
      </c>
      <c r="AJ19" s="680">
        <v>10.937414220000001</v>
      </c>
      <c r="AK19" s="680">
        <v>10.61357319</v>
      </c>
      <c r="AL19" s="680">
        <v>11.814448390000001</v>
      </c>
      <c r="AM19" s="680">
        <v>11.553989209999999</v>
      </c>
      <c r="AN19" s="680">
        <v>11.78211159</v>
      </c>
      <c r="AO19" s="680">
        <v>11.30381088</v>
      </c>
      <c r="AP19" s="680">
        <v>10.46606016</v>
      </c>
      <c r="AQ19" s="680">
        <v>10.63786638</v>
      </c>
      <c r="AR19" s="680">
        <v>12.143848200000001</v>
      </c>
      <c r="AS19" s="680">
        <v>13.599538689999999</v>
      </c>
      <c r="AT19" s="680">
        <v>13.785596480000001</v>
      </c>
      <c r="AU19" s="680">
        <v>12.323420369999999</v>
      </c>
      <c r="AV19" s="680">
        <v>11.586463739999999</v>
      </c>
      <c r="AW19" s="680">
        <v>11.075792030000001</v>
      </c>
      <c r="AX19" s="680">
        <v>11.62147474</v>
      </c>
      <c r="AY19" s="680">
        <v>12.481732416</v>
      </c>
      <c r="AZ19" s="680">
        <v>11.834195685999999</v>
      </c>
      <c r="BA19" s="681">
        <v>11.545540000000001</v>
      </c>
      <c r="BB19" s="681">
        <v>10.73122</v>
      </c>
      <c r="BC19" s="681">
        <v>10.90207</v>
      </c>
      <c r="BD19" s="681">
        <v>12.20809</v>
      </c>
      <c r="BE19" s="681">
        <v>13.80884</v>
      </c>
      <c r="BF19" s="681">
        <v>13.66147</v>
      </c>
      <c r="BG19" s="681">
        <v>12.203239999999999</v>
      </c>
      <c r="BH19" s="681">
        <v>11.708019999999999</v>
      </c>
      <c r="BI19" s="681">
        <v>11.21505</v>
      </c>
      <c r="BJ19" s="681">
        <v>11.702579999999999</v>
      </c>
      <c r="BK19" s="681">
        <v>12.617279999999999</v>
      </c>
      <c r="BL19" s="681">
        <v>11.89542</v>
      </c>
      <c r="BM19" s="681">
        <v>11.62712</v>
      </c>
      <c r="BN19" s="681">
        <v>10.7781</v>
      </c>
      <c r="BO19" s="681">
        <v>10.93638</v>
      </c>
      <c r="BP19" s="681">
        <v>12.22885</v>
      </c>
      <c r="BQ19" s="681">
        <v>13.810280000000001</v>
      </c>
      <c r="BR19" s="681">
        <v>13.65921</v>
      </c>
      <c r="BS19" s="681">
        <v>12.19054</v>
      </c>
      <c r="BT19" s="681">
        <v>11.69389</v>
      </c>
      <c r="BU19" s="681">
        <v>11.190480000000001</v>
      </c>
      <c r="BV19" s="681">
        <v>11.663309999999999</v>
      </c>
    </row>
    <row r="20" spans="1:74" ht="11.1" customHeight="1" x14ac:dyDescent="0.2">
      <c r="A20" s="111" t="s">
        <v>1154</v>
      </c>
      <c r="B20" s="199" t="s">
        <v>433</v>
      </c>
      <c r="C20" s="680">
        <v>15.91155245</v>
      </c>
      <c r="D20" s="680">
        <v>13.984686229999999</v>
      </c>
      <c r="E20" s="680">
        <v>14.73023057</v>
      </c>
      <c r="F20" s="680">
        <v>13.800632950000001</v>
      </c>
      <c r="G20" s="680">
        <v>15.50411053</v>
      </c>
      <c r="H20" s="680">
        <v>16.142858440000001</v>
      </c>
      <c r="I20" s="680">
        <v>17.373788040000001</v>
      </c>
      <c r="J20" s="680">
        <v>17.758069939999999</v>
      </c>
      <c r="K20" s="680">
        <v>15.784413300000001</v>
      </c>
      <c r="L20" s="680">
        <v>15.2888951</v>
      </c>
      <c r="M20" s="680">
        <v>14.116384650000001</v>
      </c>
      <c r="N20" s="680">
        <v>14.88263486</v>
      </c>
      <c r="O20" s="680">
        <v>15.41520963</v>
      </c>
      <c r="P20" s="680">
        <v>13.912065650000001</v>
      </c>
      <c r="Q20" s="680">
        <v>14.900558240000001</v>
      </c>
      <c r="R20" s="680">
        <v>13.462809780000001</v>
      </c>
      <c r="S20" s="680">
        <v>14.349124359999999</v>
      </c>
      <c r="T20" s="680">
        <v>14.952035889999999</v>
      </c>
      <c r="U20" s="680">
        <v>17.65141229</v>
      </c>
      <c r="V20" s="680">
        <v>16.840131899999999</v>
      </c>
      <c r="W20" s="680">
        <v>15.55132768</v>
      </c>
      <c r="X20" s="680">
        <v>14.623661350000001</v>
      </c>
      <c r="Y20" s="680">
        <v>14.033848450000001</v>
      </c>
      <c r="Z20" s="680">
        <v>14.52007583</v>
      </c>
      <c r="AA20" s="680">
        <v>14.915739950000001</v>
      </c>
      <c r="AB20" s="680">
        <v>14.30168918</v>
      </c>
      <c r="AC20" s="680">
        <v>13.6481297</v>
      </c>
      <c r="AD20" s="680">
        <v>11.457210699999999</v>
      </c>
      <c r="AE20" s="680">
        <v>12.33817191</v>
      </c>
      <c r="AF20" s="680">
        <v>14.28868958</v>
      </c>
      <c r="AG20" s="680">
        <v>16.77511342</v>
      </c>
      <c r="AH20" s="680">
        <v>16.117094959999999</v>
      </c>
      <c r="AI20" s="680">
        <v>14.07101465</v>
      </c>
      <c r="AJ20" s="680">
        <v>13.7258364</v>
      </c>
      <c r="AK20" s="680">
        <v>12.899426719999999</v>
      </c>
      <c r="AL20" s="680">
        <v>14.07617494</v>
      </c>
      <c r="AM20" s="680">
        <v>14.17028825</v>
      </c>
      <c r="AN20" s="680">
        <v>13.745497820000001</v>
      </c>
      <c r="AO20" s="680">
        <v>13.75312735</v>
      </c>
      <c r="AP20" s="680">
        <v>12.857330490000001</v>
      </c>
      <c r="AQ20" s="680">
        <v>13.740108169999999</v>
      </c>
      <c r="AR20" s="680">
        <v>15.522228419999999</v>
      </c>
      <c r="AS20" s="680">
        <v>16.595883109999999</v>
      </c>
      <c r="AT20" s="680">
        <v>17.26611922</v>
      </c>
      <c r="AU20" s="680">
        <v>15.0833286</v>
      </c>
      <c r="AV20" s="680">
        <v>14.40288352</v>
      </c>
      <c r="AW20" s="680">
        <v>13.53052527</v>
      </c>
      <c r="AX20" s="680">
        <v>14.118064009999999</v>
      </c>
      <c r="AY20" s="680">
        <v>15.336099063000001</v>
      </c>
      <c r="AZ20" s="680">
        <v>13.47673561</v>
      </c>
      <c r="BA20" s="681">
        <v>14.1968</v>
      </c>
      <c r="BB20" s="681">
        <v>13.171810000000001</v>
      </c>
      <c r="BC20" s="681">
        <v>14.212619999999999</v>
      </c>
      <c r="BD20" s="681">
        <v>15.4079</v>
      </c>
      <c r="BE20" s="681">
        <v>17.058109999999999</v>
      </c>
      <c r="BF20" s="681">
        <v>16.900320000000001</v>
      </c>
      <c r="BG20" s="681">
        <v>14.96106</v>
      </c>
      <c r="BH20" s="681">
        <v>14.632949999999999</v>
      </c>
      <c r="BI20" s="681">
        <v>13.598839999999999</v>
      </c>
      <c r="BJ20" s="681">
        <v>14.26965</v>
      </c>
      <c r="BK20" s="681">
        <v>15.22038</v>
      </c>
      <c r="BL20" s="681">
        <v>13.490589999999999</v>
      </c>
      <c r="BM20" s="681">
        <v>14.279780000000001</v>
      </c>
      <c r="BN20" s="681">
        <v>13.229699999999999</v>
      </c>
      <c r="BO20" s="681">
        <v>14.2446</v>
      </c>
      <c r="BP20" s="681">
        <v>15.439209999999999</v>
      </c>
      <c r="BQ20" s="681">
        <v>17.081499999999998</v>
      </c>
      <c r="BR20" s="681">
        <v>16.915479999999999</v>
      </c>
      <c r="BS20" s="681">
        <v>14.96978</v>
      </c>
      <c r="BT20" s="681">
        <v>14.638999999999999</v>
      </c>
      <c r="BU20" s="681">
        <v>13.598409999999999</v>
      </c>
      <c r="BV20" s="681">
        <v>14.26036</v>
      </c>
    </row>
    <row r="21" spans="1:74" ht="11.1" customHeight="1" x14ac:dyDescent="0.2">
      <c r="A21" s="111" t="s">
        <v>1155</v>
      </c>
      <c r="B21" s="199" t="s">
        <v>434</v>
      </c>
      <c r="C21" s="680">
        <v>8.9191336200000002</v>
      </c>
      <c r="D21" s="680">
        <v>8.1606641300000007</v>
      </c>
      <c r="E21" s="680">
        <v>8.3252302500000006</v>
      </c>
      <c r="F21" s="680">
        <v>7.8875861199999999</v>
      </c>
      <c r="G21" s="680">
        <v>8.6484800400000008</v>
      </c>
      <c r="H21" s="680">
        <v>9.1950090299999996</v>
      </c>
      <c r="I21" s="680">
        <v>9.7635858899999999</v>
      </c>
      <c r="J21" s="680">
        <v>9.8565591799999996</v>
      </c>
      <c r="K21" s="680">
        <v>8.7104046099999994</v>
      </c>
      <c r="L21" s="680">
        <v>8.3048657699999993</v>
      </c>
      <c r="M21" s="680">
        <v>8.1882140400000001</v>
      </c>
      <c r="N21" s="680">
        <v>8.4970803200000002</v>
      </c>
      <c r="O21" s="680">
        <v>8.8413528100000001</v>
      </c>
      <c r="P21" s="680">
        <v>8.2870478599999995</v>
      </c>
      <c r="Q21" s="680">
        <v>8.5159140999999998</v>
      </c>
      <c r="R21" s="680">
        <v>7.60984616</v>
      </c>
      <c r="S21" s="680">
        <v>8.0813086300000005</v>
      </c>
      <c r="T21" s="680">
        <v>8.5294021900000008</v>
      </c>
      <c r="U21" s="680">
        <v>9.5955332500000008</v>
      </c>
      <c r="V21" s="680">
        <v>9.4415284199999991</v>
      </c>
      <c r="W21" s="680">
        <v>8.9000169099999997</v>
      </c>
      <c r="X21" s="680">
        <v>8.3251296700000008</v>
      </c>
      <c r="Y21" s="680">
        <v>8.0295515000000002</v>
      </c>
      <c r="Z21" s="680">
        <v>8.4865065699999995</v>
      </c>
      <c r="AA21" s="680">
        <v>8.6604161400000006</v>
      </c>
      <c r="AB21" s="680">
        <v>8.2072324900000009</v>
      </c>
      <c r="AC21" s="680">
        <v>7.9253367800000003</v>
      </c>
      <c r="AD21" s="680">
        <v>6.7122381000000004</v>
      </c>
      <c r="AE21" s="680">
        <v>6.76510386</v>
      </c>
      <c r="AF21" s="680">
        <v>8.2176273799999997</v>
      </c>
      <c r="AG21" s="680">
        <v>9.2882745999999994</v>
      </c>
      <c r="AH21" s="680">
        <v>9.1206965899999997</v>
      </c>
      <c r="AI21" s="680">
        <v>7.99688058</v>
      </c>
      <c r="AJ21" s="680">
        <v>7.8674244199999999</v>
      </c>
      <c r="AK21" s="680">
        <v>7.46868599</v>
      </c>
      <c r="AL21" s="680">
        <v>8.1052781599999992</v>
      </c>
      <c r="AM21" s="680">
        <v>8.0828133700000002</v>
      </c>
      <c r="AN21" s="680">
        <v>8.1838969800000001</v>
      </c>
      <c r="AO21" s="680">
        <v>7.7668617299999996</v>
      </c>
      <c r="AP21" s="680">
        <v>7.2270697100000003</v>
      </c>
      <c r="AQ21" s="680">
        <v>7.6266839700000002</v>
      </c>
      <c r="AR21" s="680">
        <v>8.8317239300000008</v>
      </c>
      <c r="AS21" s="680">
        <v>9.3932446499999998</v>
      </c>
      <c r="AT21" s="680">
        <v>9.6166865799999997</v>
      </c>
      <c r="AU21" s="680">
        <v>8.5741336399999994</v>
      </c>
      <c r="AV21" s="680">
        <v>8.1105994199999998</v>
      </c>
      <c r="AW21" s="680">
        <v>7.73459684</v>
      </c>
      <c r="AX21" s="680">
        <v>8.1559291999999992</v>
      </c>
      <c r="AY21" s="680">
        <v>8.5767102899999994</v>
      </c>
      <c r="AZ21" s="680">
        <v>8.1687641867000007</v>
      </c>
      <c r="BA21" s="681">
        <v>8.0893189999999997</v>
      </c>
      <c r="BB21" s="681">
        <v>7.4680460000000002</v>
      </c>
      <c r="BC21" s="681">
        <v>8.0214870000000005</v>
      </c>
      <c r="BD21" s="681">
        <v>8.8367109999999993</v>
      </c>
      <c r="BE21" s="681">
        <v>9.8644700000000007</v>
      </c>
      <c r="BF21" s="681">
        <v>9.8484040000000004</v>
      </c>
      <c r="BG21" s="681">
        <v>8.7141070000000003</v>
      </c>
      <c r="BH21" s="681">
        <v>8.4835309999999993</v>
      </c>
      <c r="BI21" s="681">
        <v>8.0641149999999993</v>
      </c>
      <c r="BJ21" s="681">
        <v>8.3220120000000009</v>
      </c>
      <c r="BK21" s="681">
        <v>8.6658620000000006</v>
      </c>
      <c r="BL21" s="681">
        <v>8.2349449999999997</v>
      </c>
      <c r="BM21" s="681">
        <v>8.2753979999999991</v>
      </c>
      <c r="BN21" s="681">
        <v>7.5924639999999997</v>
      </c>
      <c r="BO21" s="681">
        <v>8.090821</v>
      </c>
      <c r="BP21" s="681">
        <v>8.9105830000000008</v>
      </c>
      <c r="BQ21" s="681">
        <v>9.914536</v>
      </c>
      <c r="BR21" s="681">
        <v>9.8665610000000008</v>
      </c>
      <c r="BS21" s="681">
        <v>8.708971</v>
      </c>
      <c r="BT21" s="681">
        <v>8.4753959999999999</v>
      </c>
      <c r="BU21" s="681">
        <v>8.0694339999999993</v>
      </c>
      <c r="BV21" s="681">
        <v>8.3453820000000007</v>
      </c>
    </row>
    <row r="22" spans="1:74" ht="11.1" customHeight="1" x14ac:dyDescent="0.2">
      <c r="A22" s="111" t="s">
        <v>1156</v>
      </c>
      <c r="B22" s="199" t="s">
        <v>435</v>
      </c>
      <c r="C22" s="680">
        <v>25.817664969999999</v>
      </c>
      <c r="D22" s="680">
        <v>22.585598130000001</v>
      </c>
      <c r="E22" s="680">
        <v>24.736387570000002</v>
      </c>
      <c r="F22" s="680">
        <v>23.326852590000001</v>
      </c>
      <c r="G22" s="680">
        <v>26.737275610000001</v>
      </c>
      <c r="H22" s="680">
        <v>28.577165740000002</v>
      </c>
      <c r="I22" s="680">
        <v>30.02570914</v>
      </c>
      <c r="J22" s="680">
        <v>30.470196869999999</v>
      </c>
      <c r="K22" s="680">
        <v>29.457500270000001</v>
      </c>
      <c r="L22" s="680">
        <v>26.533281890000001</v>
      </c>
      <c r="M22" s="680">
        <v>24.724470409999999</v>
      </c>
      <c r="N22" s="680">
        <v>24.284805850000001</v>
      </c>
      <c r="O22" s="680">
        <v>25.420212729999999</v>
      </c>
      <c r="P22" s="680">
        <v>22.478436030000001</v>
      </c>
      <c r="Q22" s="680">
        <v>24.440342279999999</v>
      </c>
      <c r="R22" s="680">
        <v>24.006105359999999</v>
      </c>
      <c r="S22" s="680">
        <v>27.546496090000002</v>
      </c>
      <c r="T22" s="680">
        <v>28.10320093</v>
      </c>
      <c r="U22" s="680">
        <v>30.75403592</v>
      </c>
      <c r="V22" s="680">
        <v>30.622260870000002</v>
      </c>
      <c r="W22" s="680">
        <v>29.010103749999999</v>
      </c>
      <c r="X22" s="680">
        <v>26.988256759999999</v>
      </c>
      <c r="Y22" s="680">
        <v>24.258494429999999</v>
      </c>
      <c r="Z22" s="680">
        <v>24.507186919999999</v>
      </c>
      <c r="AA22" s="680">
        <v>24.945068330000002</v>
      </c>
      <c r="AB22" s="680">
        <v>23.490674030000001</v>
      </c>
      <c r="AC22" s="680">
        <v>23.94998511</v>
      </c>
      <c r="AD22" s="680">
        <v>21.551877409999999</v>
      </c>
      <c r="AE22" s="680">
        <v>22.72610431</v>
      </c>
      <c r="AF22" s="680">
        <v>25.960022210000002</v>
      </c>
      <c r="AG22" s="680">
        <v>30.07686781</v>
      </c>
      <c r="AH22" s="680">
        <v>29.19860985</v>
      </c>
      <c r="AI22" s="680">
        <v>26.79907369</v>
      </c>
      <c r="AJ22" s="680">
        <v>25.512225369999999</v>
      </c>
      <c r="AK22" s="680">
        <v>23.524370999999999</v>
      </c>
      <c r="AL22" s="680">
        <v>23.631419910000002</v>
      </c>
      <c r="AM22" s="680">
        <v>24.563041160000001</v>
      </c>
      <c r="AN22" s="680">
        <v>22.784360979999999</v>
      </c>
      <c r="AO22" s="680">
        <v>23.447948950000001</v>
      </c>
      <c r="AP22" s="680">
        <v>23.797492949999999</v>
      </c>
      <c r="AQ22" s="680">
        <v>25.597072149999999</v>
      </c>
      <c r="AR22" s="680">
        <v>27.9271499</v>
      </c>
      <c r="AS22" s="680">
        <v>30.45801711</v>
      </c>
      <c r="AT22" s="680">
        <v>31.11513218</v>
      </c>
      <c r="AU22" s="680">
        <v>28.036835270000001</v>
      </c>
      <c r="AV22" s="680">
        <v>26.685188010000001</v>
      </c>
      <c r="AW22" s="680">
        <v>24.1118317</v>
      </c>
      <c r="AX22" s="680">
        <v>24.54428974</v>
      </c>
      <c r="AY22" s="680">
        <v>27.022575483000001</v>
      </c>
      <c r="AZ22" s="680">
        <v>22.921211081999999</v>
      </c>
      <c r="BA22" s="681">
        <v>24.126290000000001</v>
      </c>
      <c r="BB22" s="681">
        <v>24.262740000000001</v>
      </c>
      <c r="BC22" s="681">
        <v>26.363009999999999</v>
      </c>
      <c r="BD22" s="681">
        <v>28.70448</v>
      </c>
      <c r="BE22" s="681">
        <v>31.333089999999999</v>
      </c>
      <c r="BF22" s="681">
        <v>31.249220000000001</v>
      </c>
      <c r="BG22" s="681">
        <v>28.512429999999998</v>
      </c>
      <c r="BH22" s="681">
        <v>26.95947</v>
      </c>
      <c r="BI22" s="681">
        <v>24.103259999999999</v>
      </c>
      <c r="BJ22" s="681">
        <v>24.838259999999998</v>
      </c>
      <c r="BK22" s="681">
        <v>26.763819999999999</v>
      </c>
      <c r="BL22" s="681">
        <v>23.450520000000001</v>
      </c>
      <c r="BM22" s="681">
        <v>24.318079999999998</v>
      </c>
      <c r="BN22" s="681">
        <v>24.448779999999999</v>
      </c>
      <c r="BO22" s="681">
        <v>26.54861</v>
      </c>
      <c r="BP22" s="681">
        <v>28.898879999999998</v>
      </c>
      <c r="BQ22" s="681">
        <v>31.519760000000002</v>
      </c>
      <c r="BR22" s="681">
        <v>31.40635</v>
      </c>
      <c r="BS22" s="681">
        <v>28.655629999999999</v>
      </c>
      <c r="BT22" s="681">
        <v>27.081150000000001</v>
      </c>
      <c r="BU22" s="681">
        <v>24.203019999999999</v>
      </c>
      <c r="BV22" s="681">
        <v>24.933479999999999</v>
      </c>
    </row>
    <row r="23" spans="1:74" ht="11.1" customHeight="1" x14ac:dyDescent="0.2">
      <c r="A23" s="111" t="s">
        <v>1157</v>
      </c>
      <c r="B23" s="199" t="s">
        <v>436</v>
      </c>
      <c r="C23" s="680">
        <v>7.9500529999999996</v>
      </c>
      <c r="D23" s="680">
        <v>7.0452148899999996</v>
      </c>
      <c r="E23" s="680">
        <v>6.9629796400000004</v>
      </c>
      <c r="F23" s="680">
        <v>6.8228877900000002</v>
      </c>
      <c r="G23" s="680">
        <v>7.7704869099999998</v>
      </c>
      <c r="H23" s="680">
        <v>8.6877659600000001</v>
      </c>
      <c r="I23" s="680">
        <v>9.2399506200000001</v>
      </c>
      <c r="J23" s="680">
        <v>9.25262706</v>
      </c>
      <c r="K23" s="680">
        <v>8.8947011899999993</v>
      </c>
      <c r="L23" s="680">
        <v>8.0784599400000001</v>
      </c>
      <c r="M23" s="680">
        <v>7.0494156700000001</v>
      </c>
      <c r="N23" s="680">
        <v>7.16969134</v>
      </c>
      <c r="O23" s="680">
        <v>7.3765723899999998</v>
      </c>
      <c r="P23" s="680">
        <v>6.83297709</v>
      </c>
      <c r="Q23" s="680">
        <v>6.9952465799999999</v>
      </c>
      <c r="R23" s="680">
        <v>6.8197707599999999</v>
      </c>
      <c r="S23" s="680">
        <v>7.64959144</v>
      </c>
      <c r="T23" s="680">
        <v>8.2737785899999992</v>
      </c>
      <c r="U23" s="680">
        <v>9.1034450000000007</v>
      </c>
      <c r="V23" s="680">
        <v>9.0842830600000006</v>
      </c>
      <c r="W23" s="680">
        <v>8.9984841600000003</v>
      </c>
      <c r="X23" s="680">
        <v>8.0164778699999992</v>
      </c>
      <c r="Y23" s="680">
        <v>6.9598053999999996</v>
      </c>
      <c r="Z23" s="680">
        <v>6.9679237000000001</v>
      </c>
      <c r="AA23" s="680">
        <v>7.0994663100000004</v>
      </c>
      <c r="AB23" s="680">
        <v>6.8953428800000003</v>
      </c>
      <c r="AC23" s="680">
        <v>6.66870034</v>
      </c>
      <c r="AD23" s="680">
        <v>5.9274410299999998</v>
      </c>
      <c r="AE23" s="680">
        <v>6.1719630099999998</v>
      </c>
      <c r="AF23" s="680">
        <v>7.42871682</v>
      </c>
      <c r="AG23" s="680">
        <v>8.6864079299999997</v>
      </c>
      <c r="AH23" s="680">
        <v>8.6774365299999996</v>
      </c>
      <c r="AI23" s="680">
        <v>8.0032880399999993</v>
      </c>
      <c r="AJ23" s="680">
        <v>7.1078119199999996</v>
      </c>
      <c r="AK23" s="680">
        <v>6.4875540599999999</v>
      </c>
      <c r="AL23" s="680">
        <v>6.8803351499999996</v>
      </c>
      <c r="AM23" s="680">
        <v>7.1206308199999997</v>
      </c>
      <c r="AN23" s="680">
        <v>6.8280941999999998</v>
      </c>
      <c r="AO23" s="680">
        <v>6.7048835000000002</v>
      </c>
      <c r="AP23" s="680">
        <v>6.6371510499999999</v>
      </c>
      <c r="AQ23" s="680">
        <v>6.9101119000000004</v>
      </c>
      <c r="AR23" s="680">
        <v>7.9326350000000003</v>
      </c>
      <c r="AS23" s="680">
        <v>8.6639125799999999</v>
      </c>
      <c r="AT23" s="680">
        <v>9.0099579900000002</v>
      </c>
      <c r="AU23" s="680">
        <v>8.2857882000000007</v>
      </c>
      <c r="AV23" s="680">
        <v>7.4247367999999998</v>
      </c>
      <c r="AW23" s="680">
        <v>6.7579490900000003</v>
      </c>
      <c r="AX23" s="680">
        <v>6.7429481400000002</v>
      </c>
      <c r="AY23" s="680">
        <v>7.6068277337000003</v>
      </c>
      <c r="AZ23" s="680">
        <v>7.1059942036999999</v>
      </c>
      <c r="BA23" s="681">
        <v>6.9252960000000003</v>
      </c>
      <c r="BB23" s="681">
        <v>6.9082819999999998</v>
      </c>
      <c r="BC23" s="681">
        <v>7.2775759999999998</v>
      </c>
      <c r="BD23" s="681">
        <v>8.2881640000000001</v>
      </c>
      <c r="BE23" s="681">
        <v>9.0250859999999999</v>
      </c>
      <c r="BF23" s="681">
        <v>9.2652739999999998</v>
      </c>
      <c r="BG23" s="681">
        <v>8.5143210000000007</v>
      </c>
      <c r="BH23" s="681">
        <v>7.5295589999999999</v>
      </c>
      <c r="BI23" s="681">
        <v>6.7836790000000002</v>
      </c>
      <c r="BJ23" s="681">
        <v>6.8234409999999999</v>
      </c>
      <c r="BK23" s="681">
        <v>7.7940779999999998</v>
      </c>
      <c r="BL23" s="681">
        <v>7.1522220000000001</v>
      </c>
      <c r="BM23" s="681">
        <v>7.0146449999999998</v>
      </c>
      <c r="BN23" s="681">
        <v>6.9817109999999998</v>
      </c>
      <c r="BO23" s="681">
        <v>7.3228080000000002</v>
      </c>
      <c r="BP23" s="681">
        <v>8.3392440000000008</v>
      </c>
      <c r="BQ23" s="681">
        <v>9.0787370000000003</v>
      </c>
      <c r="BR23" s="681">
        <v>9.3031360000000003</v>
      </c>
      <c r="BS23" s="681">
        <v>8.5330119999999994</v>
      </c>
      <c r="BT23" s="681">
        <v>7.5346219999999997</v>
      </c>
      <c r="BU23" s="681">
        <v>6.7831440000000001</v>
      </c>
      <c r="BV23" s="681">
        <v>6.8198160000000003</v>
      </c>
    </row>
    <row r="24" spans="1:74" ht="11.1" customHeight="1" x14ac:dyDescent="0.2">
      <c r="A24" s="111" t="s">
        <v>1158</v>
      </c>
      <c r="B24" s="199" t="s">
        <v>437</v>
      </c>
      <c r="C24" s="680">
        <v>16.633730700000001</v>
      </c>
      <c r="D24" s="680">
        <v>14.18942775</v>
      </c>
      <c r="E24" s="680">
        <v>14.653810099999999</v>
      </c>
      <c r="F24" s="680">
        <v>14.59978059</v>
      </c>
      <c r="G24" s="680">
        <v>16.64157969</v>
      </c>
      <c r="H24" s="680">
        <v>18.86105976</v>
      </c>
      <c r="I24" s="680">
        <v>19.896487830000002</v>
      </c>
      <c r="J24" s="680">
        <v>20.186072159999998</v>
      </c>
      <c r="K24" s="680">
        <v>18.538759509999998</v>
      </c>
      <c r="L24" s="680">
        <v>17.782602839999999</v>
      </c>
      <c r="M24" s="680">
        <v>14.838218830000001</v>
      </c>
      <c r="N24" s="680">
        <v>14.90142728</v>
      </c>
      <c r="O24" s="680">
        <v>15.39262199</v>
      </c>
      <c r="P24" s="680">
        <v>14.16484063</v>
      </c>
      <c r="Q24" s="680">
        <v>14.472431220000001</v>
      </c>
      <c r="R24" s="680">
        <v>14.333807240000001</v>
      </c>
      <c r="S24" s="680">
        <v>16.056903160000001</v>
      </c>
      <c r="T24" s="680">
        <v>17.443768980000002</v>
      </c>
      <c r="U24" s="680">
        <v>19.439412709999999</v>
      </c>
      <c r="V24" s="680">
        <v>20.06635296</v>
      </c>
      <c r="W24" s="680">
        <v>19.385656579999999</v>
      </c>
      <c r="X24" s="680">
        <v>18.273426300000001</v>
      </c>
      <c r="Y24" s="680">
        <v>14.580691590000001</v>
      </c>
      <c r="Z24" s="680">
        <v>14.71058865</v>
      </c>
      <c r="AA24" s="680">
        <v>15.96417106</v>
      </c>
      <c r="AB24" s="680">
        <v>14.76486551</v>
      </c>
      <c r="AC24" s="680">
        <v>15.67209107</v>
      </c>
      <c r="AD24" s="680">
        <v>14.261084629999999</v>
      </c>
      <c r="AE24" s="680">
        <v>14.504887800000001</v>
      </c>
      <c r="AF24" s="680">
        <v>17.494225419999999</v>
      </c>
      <c r="AG24" s="680">
        <v>19.741633360000002</v>
      </c>
      <c r="AH24" s="680">
        <v>19.349304870000001</v>
      </c>
      <c r="AI24" s="680">
        <v>18.080683390000001</v>
      </c>
      <c r="AJ24" s="680">
        <v>17.414857120000001</v>
      </c>
      <c r="AK24" s="680">
        <v>14.551227020000001</v>
      </c>
      <c r="AL24" s="680">
        <v>15.576657730000001</v>
      </c>
      <c r="AM24" s="680">
        <v>15.11300797</v>
      </c>
      <c r="AN24" s="680">
        <v>13.24144864</v>
      </c>
      <c r="AO24" s="680">
        <v>14.013087820000001</v>
      </c>
      <c r="AP24" s="680">
        <v>15.597191069999999</v>
      </c>
      <c r="AQ24" s="680">
        <v>16.317859500000001</v>
      </c>
      <c r="AR24" s="680">
        <v>18.5877208</v>
      </c>
      <c r="AS24" s="680">
        <v>19.355541150000001</v>
      </c>
      <c r="AT24" s="680">
        <v>20.128505189999998</v>
      </c>
      <c r="AU24" s="680">
        <v>19.20122164</v>
      </c>
      <c r="AV24" s="680">
        <v>17.871456550000001</v>
      </c>
      <c r="AW24" s="680">
        <v>15.735791020000001</v>
      </c>
      <c r="AX24" s="680">
        <v>15.864944879999999</v>
      </c>
      <c r="AY24" s="680">
        <v>16.837371560000001</v>
      </c>
      <c r="AZ24" s="680">
        <v>14.10634473</v>
      </c>
      <c r="BA24" s="681">
        <v>14.62701</v>
      </c>
      <c r="BB24" s="681">
        <v>16.370229999999999</v>
      </c>
      <c r="BC24" s="681">
        <v>17.440200000000001</v>
      </c>
      <c r="BD24" s="681">
        <v>19.556249999999999</v>
      </c>
      <c r="BE24" s="681">
        <v>20.4541</v>
      </c>
      <c r="BF24" s="681">
        <v>20.983529999999998</v>
      </c>
      <c r="BG24" s="681">
        <v>19.581330000000001</v>
      </c>
      <c r="BH24" s="681">
        <v>17.937090000000001</v>
      </c>
      <c r="BI24" s="681">
        <v>15.92662</v>
      </c>
      <c r="BJ24" s="681">
        <v>15.976789999999999</v>
      </c>
      <c r="BK24" s="681">
        <v>17.063839999999999</v>
      </c>
      <c r="BL24" s="681">
        <v>13.99912</v>
      </c>
      <c r="BM24" s="681">
        <v>14.82372</v>
      </c>
      <c r="BN24" s="681">
        <v>16.48556</v>
      </c>
      <c r="BO24" s="681">
        <v>17.41713</v>
      </c>
      <c r="BP24" s="681">
        <v>19.6662</v>
      </c>
      <c r="BQ24" s="681">
        <v>20.631499999999999</v>
      </c>
      <c r="BR24" s="681">
        <v>21.148260000000001</v>
      </c>
      <c r="BS24" s="681">
        <v>19.71576</v>
      </c>
      <c r="BT24" s="681">
        <v>18.052009999999999</v>
      </c>
      <c r="BU24" s="681">
        <v>16.03867</v>
      </c>
      <c r="BV24" s="681">
        <v>16.089310000000001</v>
      </c>
    </row>
    <row r="25" spans="1:74" ht="11.1" customHeight="1" x14ac:dyDescent="0.2">
      <c r="A25" s="111" t="s">
        <v>1159</v>
      </c>
      <c r="B25" s="199" t="s">
        <v>438</v>
      </c>
      <c r="C25" s="680">
        <v>7.6512700499999999</v>
      </c>
      <c r="D25" s="680">
        <v>7.1642359600000001</v>
      </c>
      <c r="E25" s="680">
        <v>7.6676332699999996</v>
      </c>
      <c r="F25" s="680">
        <v>7.5771324599999996</v>
      </c>
      <c r="G25" s="680">
        <v>8.22690126</v>
      </c>
      <c r="H25" s="680">
        <v>8.8810298499999991</v>
      </c>
      <c r="I25" s="680">
        <v>9.8426672600000007</v>
      </c>
      <c r="J25" s="680">
        <v>9.8933584099999994</v>
      </c>
      <c r="K25" s="680">
        <v>8.8695493400000007</v>
      </c>
      <c r="L25" s="680">
        <v>8.0387098699999999</v>
      </c>
      <c r="M25" s="680">
        <v>7.4649058400000001</v>
      </c>
      <c r="N25" s="680">
        <v>7.7877924299999997</v>
      </c>
      <c r="O25" s="680">
        <v>7.8106215299999997</v>
      </c>
      <c r="P25" s="680">
        <v>7.2863838699999999</v>
      </c>
      <c r="Q25" s="680">
        <v>7.6331081200000002</v>
      </c>
      <c r="R25" s="680">
        <v>7.5644103700000001</v>
      </c>
      <c r="S25" s="680">
        <v>7.8245181500000003</v>
      </c>
      <c r="T25" s="680">
        <v>8.4328065100000007</v>
      </c>
      <c r="U25" s="680">
        <v>9.5903288500000006</v>
      </c>
      <c r="V25" s="680">
        <v>9.90147479</v>
      </c>
      <c r="W25" s="680">
        <v>8.7247956599999998</v>
      </c>
      <c r="X25" s="680">
        <v>8.0724453100000009</v>
      </c>
      <c r="Y25" s="680">
        <v>7.4716883300000001</v>
      </c>
      <c r="Z25" s="680">
        <v>7.7569456099999998</v>
      </c>
      <c r="AA25" s="680">
        <v>7.7447028600000003</v>
      </c>
      <c r="AB25" s="680">
        <v>7.3222927899999997</v>
      </c>
      <c r="AC25" s="680">
        <v>7.4520796000000002</v>
      </c>
      <c r="AD25" s="680">
        <v>6.62420893</v>
      </c>
      <c r="AE25" s="680">
        <v>7.5310995900000002</v>
      </c>
      <c r="AF25" s="680">
        <v>8.1192547899999994</v>
      </c>
      <c r="AG25" s="680">
        <v>9.3491964799999998</v>
      </c>
      <c r="AH25" s="680">
        <v>9.6208175899999997</v>
      </c>
      <c r="AI25" s="680">
        <v>8.6048863400000002</v>
      </c>
      <c r="AJ25" s="680">
        <v>8.0140579600000006</v>
      </c>
      <c r="AK25" s="680">
        <v>7.3252012799999999</v>
      </c>
      <c r="AL25" s="680">
        <v>7.58055784</v>
      </c>
      <c r="AM25" s="680">
        <v>7.5762850999999998</v>
      </c>
      <c r="AN25" s="680">
        <v>6.94497623</v>
      </c>
      <c r="AO25" s="680">
        <v>7.4283083599999999</v>
      </c>
      <c r="AP25" s="680">
        <v>7.4827849500000001</v>
      </c>
      <c r="AQ25" s="680">
        <v>8.1161702699999996</v>
      </c>
      <c r="AR25" s="680">
        <v>9.2124718600000008</v>
      </c>
      <c r="AS25" s="680">
        <v>9.9592407699999992</v>
      </c>
      <c r="AT25" s="680">
        <v>9.8046345600000002</v>
      </c>
      <c r="AU25" s="680">
        <v>9.0004840000000002</v>
      </c>
      <c r="AV25" s="680">
        <v>8.0034586799999996</v>
      </c>
      <c r="AW25" s="680">
        <v>7.4538846699999999</v>
      </c>
      <c r="AX25" s="680">
        <v>7.7639250500000001</v>
      </c>
      <c r="AY25" s="680">
        <v>7.9953916632000004</v>
      </c>
      <c r="AZ25" s="680">
        <v>7.3321782713000001</v>
      </c>
      <c r="BA25" s="681">
        <v>7.7035960000000001</v>
      </c>
      <c r="BB25" s="681">
        <v>7.6191449999999996</v>
      </c>
      <c r="BC25" s="681">
        <v>8.2808879999999991</v>
      </c>
      <c r="BD25" s="681">
        <v>8.9911879999999993</v>
      </c>
      <c r="BE25" s="681">
        <v>9.9240019999999998</v>
      </c>
      <c r="BF25" s="681">
        <v>10.016870000000001</v>
      </c>
      <c r="BG25" s="681">
        <v>9.0639129999999994</v>
      </c>
      <c r="BH25" s="681">
        <v>8.2035309999999999</v>
      </c>
      <c r="BI25" s="681">
        <v>7.5965480000000003</v>
      </c>
      <c r="BJ25" s="681">
        <v>7.8128929999999999</v>
      </c>
      <c r="BK25" s="681">
        <v>8.0731210000000004</v>
      </c>
      <c r="BL25" s="681">
        <v>7.3757580000000003</v>
      </c>
      <c r="BM25" s="681">
        <v>7.7871030000000001</v>
      </c>
      <c r="BN25" s="681">
        <v>7.6881430000000002</v>
      </c>
      <c r="BO25" s="681">
        <v>8.3438280000000002</v>
      </c>
      <c r="BP25" s="681">
        <v>9.0561620000000005</v>
      </c>
      <c r="BQ25" s="681">
        <v>10.001139999999999</v>
      </c>
      <c r="BR25" s="681">
        <v>10.09286</v>
      </c>
      <c r="BS25" s="681">
        <v>9.1284770000000002</v>
      </c>
      <c r="BT25" s="681">
        <v>8.2566459999999999</v>
      </c>
      <c r="BU25" s="681">
        <v>7.6432510000000002</v>
      </c>
      <c r="BV25" s="681">
        <v>7.8595280000000001</v>
      </c>
    </row>
    <row r="26" spans="1:74" ht="11.1" customHeight="1" x14ac:dyDescent="0.2">
      <c r="A26" s="111" t="s">
        <v>1160</v>
      </c>
      <c r="B26" s="199" t="s">
        <v>240</v>
      </c>
      <c r="C26" s="680">
        <v>13.147461979999999</v>
      </c>
      <c r="D26" s="680">
        <v>12.33787609</v>
      </c>
      <c r="E26" s="680">
        <v>13.87806048</v>
      </c>
      <c r="F26" s="680">
        <v>12.8591391</v>
      </c>
      <c r="G26" s="680">
        <v>12.744241580000001</v>
      </c>
      <c r="H26" s="680">
        <v>13.46661385</v>
      </c>
      <c r="I26" s="680">
        <v>15.01439768</v>
      </c>
      <c r="J26" s="680">
        <v>16.4098142</v>
      </c>
      <c r="K26" s="680">
        <v>12.590876039999999</v>
      </c>
      <c r="L26" s="680">
        <v>14.28737827</v>
      </c>
      <c r="M26" s="680">
        <v>11.99054057</v>
      </c>
      <c r="N26" s="680">
        <v>12.92652318</v>
      </c>
      <c r="O26" s="680">
        <v>13.29292553</v>
      </c>
      <c r="P26" s="680">
        <v>11.943961209999999</v>
      </c>
      <c r="Q26" s="680">
        <v>13.196361530000001</v>
      </c>
      <c r="R26" s="680">
        <v>12.677048360000001</v>
      </c>
      <c r="S26" s="680">
        <v>13.08280021</v>
      </c>
      <c r="T26" s="680">
        <v>12.65922488</v>
      </c>
      <c r="U26" s="680">
        <v>14.913349719999999</v>
      </c>
      <c r="V26" s="680">
        <v>15.10190639</v>
      </c>
      <c r="W26" s="680">
        <v>13.58906133</v>
      </c>
      <c r="X26" s="680">
        <v>14.237821520000001</v>
      </c>
      <c r="Y26" s="680">
        <v>11.39661731</v>
      </c>
      <c r="Z26" s="680">
        <v>13.880908</v>
      </c>
      <c r="AA26" s="680">
        <v>13.13990897</v>
      </c>
      <c r="AB26" s="680">
        <v>11.53004016</v>
      </c>
      <c r="AC26" s="680">
        <v>12.9180777</v>
      </c>
      <c r="AD26" s="680">
        <v>11.17134358</v>
      </c>
      <c r="AE26" s="680">
        <v>10.777400480000001</v>
      </c>
      <c r="AF26" s="680">
        <v>12.327765729999999</v>
      </c>
      <c r="AG26" s="680">
        <v>14.481208970000001</v>
      </c>
      <c r="AH26" s="680">
        <v>12.74740896</v>
      </c>
      <c r="AI26" s="680">
        <v>13.00803865</v>
      </c>
      <c r="AJ26" s="680">
        <v>13.63790081</v>
      </c>
      <c r="AK26" s="680">
        <v>10.975699029999999</v>
      </c>
      <c r="AL26" s="680">
        <v>13.347879949999999</v>
      </c>
      <c r="AM26" s="680">
        <v>11.474752430000001</v>
      </c>
      <c r="AN26" s="680">
        <v>10.27026989</v>
      </c>
      <c r="AO26" s="680">
        <v>13.421967370000001</v>
      </c>
      <c r="AP26" s="680">
        <v>10.060595169999999</v>
      </c>
      <c r="AQ26" s="680">
        <v>11.358971199999999</v>
      </c>
      <c r="AR26" s="680">
        <v>13.87608455</v>
      </c>
      <c r="AS26" s="680">
        <v>14.57096172</v>
      </c>
      <c r="AT26" s="680">
        <v>14.935868620000001</v>
      </c>
      <c r="AU26" s="680">
        <v>13.591324500000001</v>
      </c>
      <c r="AV26" s="680">
        <v>13.75484728</v>
      </c>
      <c r="AW26" s="680">
        <v>12.62967007</v>
      </c>
      <c r="AX26" s="680">
        <v>13.234373079999999</v>
      </c>
      <c r="AY26" s="680">
        <v>12.865364574000001</v>
      </c>
      <c r="AZ26" s="680">
        <v>10.682361136999999</v>
      </c>
      <c r="BA26" s="681">
        <v>13.77905</v>
      </c>
      <c r="BB26" s="681">
        <v>10.442080000000001</v>
      </c>
      <c r="BC26" s="681">
        <v>11.57105</v>
      </c>
      <c r="BD26" s="681">
        <v>14.077059999999999</v>
      </c>
      <c r="BE26" s="681">
        <v>14.254810000000001</v>
      </c>
      <c r="BF26" s="681">
        <v>14.64007</v>
      </c>
      <c r="BG26" s="681">
        <v>13.551500000000001</v>
      </c>
      <c r="BH26" s="681">
        <v>13.736980000000001</v>
      </c>
      <c r="BI26" s="681">
        <v>12.96078</v>
      </c>
      <c r="BJ26" s="681">
        <v>13.13916</v>
      </c>
      <c r="BK26" s="681">
        <v>13.03711</v>
      </c>
      <c r="BL26" s="681">
        <v>10.74437</v>
      </c>
      <c r="BM26" s="681">
        <v>13.747590000000001</v>
      </c>
      <c r="BN26" s="681">
        <v>10.439719999999999</v>
      </c>
      <c r="BO26" s="681">
        <v>11.54801</v>
      </c>
      <c r="BP26" s="681">
        <v>14.044359999999999</v>
      </c>
      <c r="BQ26" s="681">
        <v>14.193820000000001</v>
      </c>
      <c r="BR26" s="681">
        <v>14.56123</v>
      </c>
      <c r="BS26" s="681">
        <v>13.46313</v>
      </c>
      <c r="BT26" s="681">
        <v>13.63754</v>
      </c>
      <c r="BU26" s="681">
        <v>12.86172</v>
      </c>
      <c r="BV26" s="681">
        <v>13.03595</v>
      </c>
    </row>
    <row r="27" spans="1:74" ht="11.1" customHeight="1" x14ac:dyDescent="0.2">
      <c r="A27" s="111" t="s">
        <v>1161</v>
      </c>
      <c r="B27" s="199" t="s">
        <v>241</v>
      </c>
      <c r="C27" s="680">
        <v>0.48640008000000001</v>
      </c>
      <c r="D27" s="680">
        <v>0.46183650999999998</v>
      </c>
      <c r="E27" s="680">
        <v>0.46886464999999999</v>
      </c>
      <c r="F27" s="680">
        <v>0.46689483999999998</v>
      </c>
      <c r="G27" s="680">
        <v>0.46332676</v>
      </c>
      <c r="H27" s="680">
        <v>0.46062157999999997</v>
      </c>
      <c r="I27" s="680">
        <v>0.48620303999999998</v>
      </c>
      <c r="J27" s="680">
        <v>0.49194241</v>
      </c>
      <c r="K27" s="680">
        <v>0.46803676999999999</v>
      </c>
      <c r="L27" s="680">
        <v>0.48588360000000003</v>
      </c>
      <c r="M27" s="680">
        <v>0.47007567</v>
      </c>
      <c r="N27" s="680">
        <v>0.46898107999999999</v>
      </c>
      <c r="O27" s="680">
        <v>0.48635547000000001</v>
      </c>
      <c r="P27" s="680">
        <v>0.43634964999999998</v>
      </c>
      <c r="Q27" s="680">
        <v>0.4546422</v>
      </c>
      <c r="R27" s="680">
        <v>0.45419042999999998</v>
      </c>
      <c r="S27" s="680">
        <v>0.46472182000000001</v>
      </c>
      <c r="T27" s="680">
        <v>0.46747663</v>
      </c>
      <c r="U27" s="680">
        <v>0.49076015000000001</v>
      </c>
      <c r="V27" s="680">
        <v>0.50425381999999996</v>
      </c>
      <c r="W27" s="680">
        <v>0.48558625</v>
      </c>
      <c r="X27" s="680">
        <v>0.49323091000000002</v>
      </c>
      <c r="Y27" s="680">
        <v>0.47567861</v>
      </c>
      <c r="Z27" s="680">
        <v>0.48346610000000001</v>
      </c>
      <c r="AA27" s="680">
        <v>0.48332563000000001</v>
      </c>
      <c r="AB27" s="680">
        <v>0.45793530999999998</v>
      </c>
      <c r="AC27" s="680">
        <v>0.45966076</v>
      </c>
      <c r="AD27" s="680">
        <v>0.38239532999999998</v>
      </c>
      <c r="AE27" s="680">
        <v>0.38466419000000002</v>
      </c>
      <c r="AF27" s="680">
        <v>0.40481718</v>
      </c>
      <c r="AG27" s="680">
        <v>0.43126882</v>
      </c>
      <c r="AH27" s="680">
        <v>0.43554092999999999</v>
      </c>
      <c r="AI27" s="680">
        <v>0.42153709</v>
      </c>
      <c r="AJ27" s="680">
        <v>0.44583267999999998</v>
      </c>
      <c r="AK27" s="680">
        <v>0.44753511000000001</v>
      </c>
      <c r="AL27" s="680">
        <v>0.45390397999999998</v>
      </c>
      <c r="AM27" s="680">
        <v>0.43862167000000002</v>
      </c>
      <c r="AN27" s="680">
        <v>0.40868520000000003</v>
      </c>
      <c r="AO27" s="680">
        <v>0.44601540000000001</v>
      </c>
      <c r="AP27" s="680">
        <v>0.41627423000000002</v>
      </c>
      <c r="AQ27" s="680">
        <v>0.43617270000000002</v>
      </c>
      <c r="AR27" s="680">
        <v>0.43266115999999999</v>
      </c>
      <c r="AS27" s="680">
        <v>0.44607638999999999</v>
      </c>
      <c r="AT27" s="680">
        <v>0.45179603000000002</v>
      </c>
      <c r="AU27" s="680">
        <v>0.44077097999999998</v>
      </c>
      <c r="AV27" s="680">
        <v>0.44853715999999999</v>
      </c>
      <c r="AW27" s="680">
        <v>0.45792374000000002</v>
      </c>
      <c r="AX27" s="680">
        <v>0.46721801000000002</v>
      </c>
      <c r="AY27" s="680">
        <v>0.45849743999999998</v>
      </c>
      <c r="AZ27" s="680">
        <v>0.43420747999999998</v>
      </c>
      <c r="BA27" s="681">
        <v>0.45602609999999999</v>
      </c>
      <c r="BB27" s="681">
        <v>0.44668720000000001</v>
      </c>
      <c r="BC27" s="681">
        <v>0.4549359</v>
      </c>
      <c r="BD27" s="681">
        <v>0.4495017</v>
      </c>
      <c r="BE27" s="681">
        <v>0.46704220000000002</v>
      </c>
      <c r="BF27" s="681">
        <v>0.4790142</v>
      </c>
      <c r="BG27" s="681">
        <v>0.46338220000000002</v>
      </c>
      <c r="BH27" s="681">
        <v>0.47493400000000002</v>
      </c>
      <c r="BI27" s="681">
        <v>0.46713919999999998</v>
      </c>
      <c r="BJ27" s="681">
        <v>0.46014899999999997</v>
      </c>
      <c r="BK27" s="681">
        <v>0.46057769999999998</v>
      </c>
      <c r="BL27" s="681">
        <v>0.43604949999999998</v>
      </c>
      <c r="BM27" s="681">
        <v>0.45900730000000001</v>
      </c>
      <c r="BN27" s="681">
        <v>0.45088980000000001</v>
      </c>
      <c r="BO27" s="681">
        <v>0.46008589999999999</v>
      </c>
      <c r="BP27" s="681">
        <v>0.45513169999999997</v>
      </c>
      <c r="BQ27" s="681">
        <v>0.47353489999999998</v>
      </c>
      <c r="BR27" s="681">
        <v>0.48622169999999998</v>
      </c>
      <c r="BS27" s="681">
        <v>0.4709411</v>
      </c>
      <c r="BT27" s="681">
        <v>0.48284110000000002</v>
      </c>
      <c r="BU27" s="681">
        <v>0.47476629999999997</v>
      </c>
      <c r="BV27" s="681">
        <v>0.478773</v>
      </c>
    </row>
    <row r="28" spans="1:74" ht="11.1" customHeight="1" x14ac:dyDescent="0.2">
      <c r="A28" s="111" t="s">
        <v>1162</v>
      </c>
      <c r="B28" s="199" t="s">
        <v>440</v>
      </c>
      <c r="C28" s="680">
        <v>114.92525915</v>
      </c>
      <c r="D28" s="680">
        <v>102.68544876999999</v>
      </c>
      <c r="E28" s="680">
        <v>108.10834278</v>
      </c>
      <c r="F28" s="680">
        <v>103.33147963</v>
      </c>
      <c r="G28" s="680">
        <v>113.17548257999999</v>
      </c>
      <c r="H28" s="680">
        <v>122.01117547</v>
      </c>
      <c r="I28" s="680">
        <v>131.52157206000001</v>
      </c>
      <c r="J28" s="680">
        <v>134.84807015999999</v>
      </c>
      <c r="K28" s="680">
        <v>122.03347847000001</v>
      </c>
      <c r="L28" s="680">
        <v>116.13334136</v>
      </c>
      <c r="M28" s="680">
        <v>104.98311214</v>
      </c>
      <c r="N28" s="680">
        <v>107.99808272</v>
      </c>
      <c r="O28" s="680">
        <v>112.0123883</v>
      </c>
      <c r="P28" s="680">
        <v>102.07087865</v>
      </c>
      <c r="Q28" s="680">
        <v>107.46819988</v>
      </c>
      <c r="R28" s="680">
        <v>102.44593962</v>
      </c>
      <c r="S28" s="680">
        <v>111.20095272</v>
      </c>
      <c r="T28" s="680">
        <v>115.74502704</v>
      </c>
      <c r="U28" s="680">
        <v>130.95145260999999</v>
      </c>
      <c r="V28" s="680">
        <v>130.77617383</v>
      </c>
      <c r="W28" s="680">
        <v>122.05915072000001</v>
      </c>
      <c r="X28" s="680">
        <v>115.30490274</v>
      </c>
      <c r="Y28" s="680">
        <v>102.84001359</v>
      </c>
      <c r="Z28" s="680">
        <v>108.00147573</v>
      </c>
      <c r="AA28" s="680">
        <v>109.81219557999999</v>
      </c>
      <c r="AB28" s="680">
        <v>103.01476878</v>
      </c>
      <c r="AC28" s="680">
        <v>104.10984329999999</v>
      </c>
      <c r="AD28" s="680">
        <v>91.405772409999997</v>
      </c>
      <c r="AE28" s="680">
        <v>94.299162929999994</v>
      </c>
      <c r="AF28" s="680">
        <v>109.59271993</v>
      </c>
      <c r="AG28" s="680">
        <v>127.10748119</v>
      </c>
      <c r="AH28" s="680">
        <v>123.0568842</v>
      </c>
      <c r="AI28" s="680">
        <v>113.21974254</v>
      </c>
      <c r="AJ28" s="680">
        <v>108.46818857</v>
      </c>
      <c r="AK28" s="680">
        <v>97.896620040000002</v>
      </c>
      <c r="AL28" s="680">
        <v>105.45620390000001</v>
      </c>
      <c r="AM28" s="680">
        <v>104.13520395</v>
      </c>
      <c r="AN28" s="680">
        <v>98.028176729999998</v>
      </c>
      <c r="AO28" s="680">
        <v>102.11220827</v>
      </c>
      <c r="AP28" s="680">
        <v>98.199877420000007</v>
      </c>
      <c r="AQ28" s="680">
        <v>104.40325299</v>
      </c>
      <c r="AR28" s="680">
        <v>118.87871695</v>
      </c>
      <c r="AS28" s="680">
        <v>127.40383589</v>
      </c>
      <c r="AT28" s="680">
        <v>130.99808354000001</v>
      </c>
      <c r="AU28" s="680">
        <v>118.79316871</v>
      </c>
      <c r="AV28" s="680">
        <v>112.16077095</v>
      </c>
      <c r="AW28" s="680">
        <v>103.31097538</v>
      </c>
      <c r="AX28" s="680">
        <v>106.35729962000001</v>
      </c>
      <c r="AY28" s="680">
        <v>113.5739201</v>
      </c>
      <c r="AZ28" s="680">
        <v>99.978726879000007</v>
      </c>
      <c r="BA28" s="681">
        <v>105.35720000000001</v>
      </c>
      <c r="BB28" s="681">
        <v>101.1627</v>
      </c>
      <c r="BC28" s="681">
        <v>108.26</v>
      </c>
      <c r="BD28" s="681">
        <v>120.842</v>
      </c>
      <c r="BE28" s="681">
        <v>130.73519999999999</v>
      </c>
      <c r="BF28" s="681">
        <v>131.8186</v>
      </c>
      <c r="BG28" s="681">
        <v>119.7878</v>
      </c>
      <c r="BH28" s="681">
        <v>113.6093</v>
      </c>
      <c r="BI28" s="681">
        <v>104.5724</v>
      </c>
      <c r="BJ28" s="681">
        <v>107.20659999999999</v>
      </c>
      <c r="BK28" s="681">
        <v>114.09220000000001</v>
      </c>
      <c r="BL28" s="681">
        <v>100.69929999999999</v>
      </c>
      <c r="BM28" s="681">
        <v>106.2475</v>
      </c>
      <c r="BN28" s="681">
        <v>101.8357</v>
      </c>
      <c r="BO28" s="681">
        <v>108.6442</v>
      </c>
      <c r="BP28" s="681">
        <v>121.3511</v>
      </c>
      <c r="BQ28" s="681">
        <v>131.23490000000001</v>
      </c>
      <c r="BR28" s="681">
        <v>132.19329999999999</v>
      </c>
      <c r="BS28" s="681">
        <v>120.03830000000001</v>
      </c>
      <c r="BT28" s="681">
        <v>113.77679999999999</v>
      </c>
      <c r="BU28" s="681">
        <v>104.699</v>
      </c>
      <c r="BV28" s="681">
        <v>107.32640000000001</v>
      </c>
    </row>
    <row r="29" spans="1:74" ht="11.1" customHeight="1" x14ac:dyDescent="0.2">
      <c r="A29" s="111"/>
      <c r="B29" s="113" t="s">
        <v>29</v>
      </c>
      <c r="C29" s="682"/>
      <c r="D29" s="682"/>
      <c r="E29" s="682"/>
      <c r="F29" s="682"/>
      <c r="G29" s="682"/>
      <c r="H29" s="682"/>
      <c r="I29" s="682"/>
      <c r="J29" s="682"/>
      <c r="K29" s="682"/>
      <c r="L29" s="682"/>
      <c r="M29" s="682"/>
      <c r="N29" s="682"/>
      <c r="O29" s="682"/>
      <c r="P29" s="682"/>
      <c r="Q29" s="682"/>
      <c r="R29" s="682"/>
      <c r="S29" s="682"/>
      <c r="T29" s="682"/>
      <c r="U29" s="682"/>
      <c r="V29" s="682"/>
      <c r="W29" s="682"/>
      <c r="X29" s="682"/>
      <c r="Y29" s="682"/>
      <c r="Z29" s="682"/>
      <c r="AA29" s="682"/>
      <c r="AB29" s="682"/>
      <c r="AC29" s="682"/>
      <c r="AD29" s="682"/>
      <c r="AE29" s="682"/>
      <c r="AF29" s="682"/>
      <c r="AG29" s="682"/>
      <c r="AH29" s="682"/>
      <c r="AI29" s="682"/>
      <c r="AJ29" s="682"/>
      <c r="AK29" s="682"/>
      <c r="AL29" s="682"/>
      <c r="AM29" s="682"/>
      <c r="AN29" s="682"/>
      <c r="AO29" s="682"/>
      <c r="AP29" s="682"/>
      <c r="AQ29" s="682"/>
      <c r="AR29" s="682"/>
      <c r="AS29" s="682"/>
      <c r="AT29" s="682"/>
      <c r="AU29" s="682"/>
      <c r="AV29" s="682"/>
      <c r="AW29" s="682"/>
      <c r="AX29" s="682"/>
      <c r="AY29" s="682"/>
      <c r="AZ29" s="682"/>
      <c r="BA29" s="683"/>
      <c r="BB29" s="683"/>
      <c r="BC29" s="683"/>
      <c r="BD29" s="683"/>
      <c r="BE29" s="683"/>
      <c r="BF29" s="683"/>
      <c r="BG29" s="683"/>
      <c r="BH29" s="683"/>
      <c r="BI29" s="683"/>
      <c r="BJ29" s="683"/>
      <c r="BK29" s="683"/>
      <c r="BL29" s="683"/>
      <c r="BM29" s="683"/>
      <c r="BN29" s="683"/>
      <c r="BO29" s="683"/>
      <c r="BP29" s="683"/>
      <c r="BQ29" s="683"/>
      <c r="BR29" s="683"/>
      <c r="BS29" s="683"/>
      <c r="BT29" s="683"/>
      <c r="BU29" s="683"/>
      <c r="BV29" s="683"/>
    </row>
    <row r="30" spans="1:74" ht="11.1" customHeight="1" x14ac:dyDescent="0.2">
      <c r="A30" s="111" t="s">
        <v>1163</v>
      </c>
      <c r="B30" s="199" t="s">
        <v>432</v>
      </c>
      <c r="C30" s="680">
        <v>1.43380653</v>
      </c>
      <c r="D30" s="680">
        <v>1.26232473</v>
      </c>
      <c r="E30" s="680">
        <v>1.39446588</v>
      </c>
      <c r="F30" s="680">
        <v>1.3446336000000001</v>
      </c>
      <c r="G30" s="680">
        <v>1.4792108799999999</v>
      </c>
      <c r="H30" s="680">
        <v>1.4055655600000001</v>
      </c>
      <c r="I30" s="680">
        <v>1.4656609700000001</v>
      </c>
      <c r="J30" s="680">
        <v>1.62379531</v>
      </c>
      <c r="K30" s="680">
        <v>1.43252449</v>
      </c>
      <c r="L30" s="680">
        <v>1.4844427499999999</v>
      </c>
      <c r="M30" s="680">
        <v>1.4133998400000001</v>
      </c>
      <c r="N30" s="680">
        <v>1.31375346</v>
      </c>
      <c r="O30" s="680">
        <v>1.4350039299999999</v>
      </c>
      <c r="P30" s="680">
        <v>1.1792938900000001</v>
      </c>
      <c r="Q30" s="680">
        <v>1.37252489</v>
      </c>
      <c r="R30" s="680">
        <v>1.29629039</v>
      </c>
      <c r="S30" s="680">
        <v>1.39651744</v>
      </c>
      <c r="T30" s="680">
        <v>1.2900867199999999</v>
      </c>
      <c r="U30" s="680">
        <v>1.5399985199999999</v>
      </c>
      <c r="V30" s="680">
        <v>1.4370146399999999</v>
      </c>
      <c r="W30" s="680">
        <v>1.28823636</v>
      </c>
      <c r="X30" s="680">
        <v>1.39710819</v>
      </c>
      <c r="Y30" s="680">
        <v>1.3053591499999999</v>
      </c>
      <c r="Z30" s="680">
        <v>1.29702691</v>
      </c>
      <c r="AA30" s="680">
        <v>1.31252122</v>
      </c>
      <c r="AB30" s="680">
        <v>1.27990721</v>
      </c>
      <c r="AC30" s="680">
        <v>1.2753183299999999</v>
      </c>
      <c r="AD30" s="680">
        <v>1.16475302</v>
      </c>
      <c r="AE30" s="680">
        <v>1.19960632</v>
      </c>
      <c r="AF30" s="680">
        <v>1.30043288</v>
      </c>
      <c r="AG30" s="680">
        <v>1.40562034</v>
      </c>
      <c r="AH30" s="680">
        <v>1.36958069</v>
      </c>
      <c r="AI30" s="680">
        <v>1.3501852999999999</v>
      </c>
      <c r="AJ30" s="680">
        <v>1.31621207</v>
      </c>
      <c r="AK30" s="680">
        <v>1.28516407</v>
      </c>
      <c r="AL30" s="680">
        <v>1.3240466099999999</v>
      </c>
      <c r="AM30" s="680">
        <v>1.27730141</v>
      </c>
      <c r="AN30" s="680">
        <v>1.2009444300000001</v>
      </c>
      <c r="AO30" s="680">
        <v>1.2779371399999999</v>
      </c>
      <c r="AP30" s="680">
        <v>1.24605777</v>
      </c>
      <c r="AQ30" s="680">
        <v>1.3567905200000001</v>
      </c>
      <c r="AR30" s="680">
        <v>1.37846578</v>
      </c>
      <c r="AS30" s="680">
        <v>1.37075747</v>
      </c>
      <c r="AT30" s="680">
        <v>1.4476812299999999</v>
      </c>
      <c r="AU30" s="680">
        <v>1.33539531</v>
      </c>
      <c r="AV30" s="680">
        <v>1.3087652299999999</v>
      </c>
      <c r="AW30" s="680">
        <v>1.28403603</v>
      </c>
      <c r="AX30" s="680">
        <v>1.2671882800000001</v>
      </c>
      <c r="AY30" s="680">
        <v>1.3517172589999999</v>
      </c>
      <c r="AZ30" s="680">
        <v>1.2436246127999999</v>
      </c>
      <c r="BA30" s="681">
        <v>1.295766</v>
      </c>
      <c r="BB30" s="681">
        <v>1.249878</v>
      </c>
      <c r="BC30" s="681">
        <v>1.358188</v>
      </c>
      <c r="BD30" s="681">
        <v>1.377926</v>
      </c>
      <c r="BE30" s="681">
        <v>1.366646</v>
      </c>
      <c r="BF30" s="681">
        <v>1.450426</v>
      </c>
      <c r="BG30" s="681">
        <v>1.349351</v>
      </c>
      <c r="BH30" s="681">
        <v>1.307793</v>
      </c>
      <c r="BI30" s="681">
        <v>1.281169</v>
      </c>
      <c r="BJ30" s="681">
        <v>1.265617</v>
      </c>
      <c r="BK30" s="681">
        <v>1.34657</v>
      </c>
      <c r="BL30" s="681">
        <v>1.2382420000000001</v>
      </c>
      <c r="BM30" s="681">
        <v>1.290008</v>
      </c>
      <c r="BN30" s="681">
        <v>1.246275</v>
      </c>
      <c r="BO30" s="681">
        <v>1.354544</v>
      </c>
      <c r="BP30" s="681">
        <v>1.37408</v>
      </c>
      <c r="BQ30" s="681">
        <v>1.3618170000000001</v>
      </c>
      <c r="BR30" s="681">
        <v>1.444815</v>
      </c>
      <c r="BS30" s="681">
        <v>1.3437330000000001</v>
      </c>
      <c r="BT30" s="681">
        <v>1.30213</v>
      </c>
      <c r="BU30" s="681">
        <v>1.275406</v>
      </c>
      <c r="BV30" s="681">
        <v>1.259638</v>
      </c>
    </row>
    <row r="31" spans="1:74" ht="11.1" customHeight="1" x14ac:dyDescent="0.2">
      <c r="A31" s="111" t="s">
        <v>1164</v>
      </c>
      <c r="B31" s="184" t="s">
        <v>465</v>
      </c>
      <c r="C31" s="680">
        <v>6.0599675099999999</v>
      </c>
      <c r="D31" s="680">
        <v>6.0269585599999997</v>
      </c>
      <c r="E31" s="680">
        <v>5.9662214499999999</v>
      </c>
      <c r="F31" s="680">
        <v>5.9677148799999999</v>
      </c>
      <c r="G31" s="680">
        <v>6.1550004899999999</v>
      </c>
      <c r="H31" s="680">
        <v>5.9653147799999999</v>
      </c>
      <c r="I31" s="680">
        <v>6.5849572199999997</v>
      </c>
      <c r="J31" s="680">
        <v>6.8358359499999999</v>
      </c>
      <c r="K31" s="680">
        <v>6.6388560500000002</v>
      </c>
      <c r="L31" s="680">
        <v>6.0551787099999999</v>
      </c>
      <c r="M31" s="680">
        <v>5.8768999600000003</v>
      </c>
      <c r="N31" s="680">
        <v>6.4684914500000001</v>
      </c>
      <c r="O31" s="680">
        <v>6.1816296199999998</v>
      </c>
      <c r="P31" s="680">
        <v>5.8741568300000004</v>
      </c>
      <c r="Q31" s="680">
        <v>6.0381942200000003</v>
      </c>
      <c r="R31" s="680">
        <v>5.8410576799999996</v>
      </c>
      <c r="S31" s="680">
        <v>5.9111843899999998</v>
      </c>
      <c r="T31" s="680">
        <v>6.1959807299999996</v>
      </c>
      <c r="U31" s="680">
        <v>6.8888989599999997</v>
      </c>
      <c r="V31" s="680">
        <v>6.85973335</v>
      </c>
      <c r="W31" s="680">
        <v>6.5343707899999997</v>
      </c>
      <c r="X31" s="680">
        <v>6.4271571400000003</v>
      </c>
      <c r="Y31" s="680">
        <v>6.1577700200000001</v>
      </c>
      <c r="Z31" s="680">
        <v>6.0511102699999997</v>
      </c>
      <c r="AA31" s="680">
        <v>6.2791551400000003</v>
      </c>
      <c r="AB31" s="680">
        <v>6.0596968100000002</v>
      </c>
      <c r="AC31" s="680">
        <v>6.0188983399999998</v>
      </c>
      <c r="AD31" s="680">
        <v>5.4500899799999996</v>
      </c>
      <c r="AE31" s="680">
        <v>5.3142219300000004</v>
      </c>
      <c r="AF31" s="680">
        <v>5.85192669</v>
      </c>
      <c r="AG31" s="680">
        <v>6.4287500199999998</v>
      </c>
      <c r="AH31" s="680">
        <v>6.4961399699999998</v>
      </c>
      <c r="AI31" s="680">
        <v>6.0624128400000004</v>
      </c>
      <c r="AJ31" s="680">
        <v>6.1300062500000001</v>
      </c>
      <c r="AK31" s="680">
        <v>5.7798769800000001</v>
      </c>
      <c r="AL31" s="680">
        <v>6.0819620700000003</v>
      </c>
      <c r="AM31" s="680">
        <v>5.9092467500000003</v>
      </c>
      <c r="AN31" s="680">
        <v>5.7815825800000002</v>
      </c>
      <c r="AO31" s="680">
        <v>5.93982718</v>
      </c>
      <c r="AP31" s="680">
        <v>5.8437428699999998</v>
      </c>
      <c r="AQ31" s="680">
        <v>6.0512693100000003</v>
      </c>
      <c r="AR31" s="680">
        <v>6.0398548400000003</v>
      </c>
      <c r="AS31" s="680">
        <v>6.4558403200000001</v>
      </c>
      <c r="AT31" s="680">
        <v>6.6147178699999998</v>
      </c>
      <c r="AU31" s="680">
        <v>6.3526448499999999</v>
      </c>
      <c r="AV31" s="680">
        <v>6.1453878800000004</v>
      </c>
      <c r="AW31" s="680">
        <v>5.8648444099999999</v>
      </c>
      <c r="AX31" s="680">
        <v>6.1188850700000001</v>
      </c>
      <c r="AY31" s="680">
        <v>6.4212330628999998</v>
      </c>
      <c r="AZ31" s="680">
        <v>6.0343005719000002</v>
      </c>
      <c r="BA31" s="681">
        <v>6.1491049999999996</v>
      </c>
      <c r="BB31" s="681">
        <v>6.0179369999999999</v>
      </c>
      <c r="BC31" s="681">
        <v>6.2112309999999997</v>
      </c>
      <c r="BD31" s="681">
        <v>6.2108869999999996</v>
      </c>
      <c r="BE31" s="681">
        <v>6.5943949999999996</v>
      </c>
      <c r="BF31" s="681">
        <v>6.7575139999999996</v>
      </c>
      <c r="BG31" s="681">
        <v>6.4900729999999998</v>
      </c>
      <c r="BH31" s="681">
        <v>6.1726619999999999</v>
      </c>
      <c r="BI31" s="681">
        <v>5.8810609999999999</v>
      </c>
      <c r="BJ31" s="681">
        <v>6.1567749999999997</v>
      </c>
      <c r="BK31" s="681">
        <v>6.462548</v>
      </c>
      <c r="BL31" s="681">
        <v>6.0944760000000002</v>
      </c>
      <c r="BM31" s="681">
        <v>6.218756</v>
      </c>
      <c r="BN31" s="681">
        <v>6.0956760000000001</v>
      </c>
      <c r="BO31" s="681">
        <v>6.2934330000000003</v>
      </c>
      <c r="BP31" s="681">
        <v>6.2969140000000001</v>
      </c>
      <c r="BQ31" s="681">
        <v>6.6825910000000004</v>
      </c>
      <c r="BR31" s="681">
        <v>6.8432149999999998</v>
      </c>
      <c r="BS31" s="681">
        <v>6.5712770000000003</v>
      </c>
      <c r="BT31" s="681">
        <v>6.2550379999999999</v>
      </c>
      <c r="BU31" s="681">
        <v>5.9616689999999997</v>
      </c>
      <c r="BV31" s="681">
        <v>6.2422760000000004</v>
      </c>
    </row>
    <row r="32" spans="1:74" ht="11.1" customHeight="1" x14ac:dyDescent="0.2">
      <c r="A32" s="111" t="s">
        <v>1165</v>
      </c>
      <c r="B32" s="199" t="s">
        <v>433</v>
      </c>
      <c r="C32" s="680">
        <v>15.824887909999999</v>
      </c>
      <c r="D32" s="680">
        <v>15.18508405</v>
      </c>
      <c r="E32" s="680">
        <v>16.402493450000001</v>
      </c>
      <c r="F32" s="680">
        <v>15.508455250000001</v>
      </c>
      <c r="G32" s="680">
        <v>16.989744210000001</v>
      </c>
      <c r="H32" s="680">
        <v>16.831372649999999</v>
      </c>
      <c r="I32" s="680">
        <v>17.05849615</v>
      </c>
      <c r="J32" s="680">
        <v>17.76292325</v>
      </c>
      <c r="K32" s="680">
        <v>16.32025514</v>
      </c>
      <c r="L32" s="680">
        <v>16.470592249999999</v>
      </c>
      <c r="M32" s="680">
        <v>15.80578021</v>
      </c>
      <c r="N32" s="680">
        <v>15.71455154</v>
      </c>
      <c r="O32" s="680">
        <v>16.236842840000001</v>
      </c>
      <c r="P32" s="680">
        <v>15.04270513</v>
      </c>
      <c r="Q32" s="680">
        <v>16.17853126</v>
      </c>
      <c r="R32" s="680">
        <v>15.57486186</v>
      </c>
      <c r="S32" s="680">
        <v>16.302559850000002</v>
      </c>
      <c r="T32" s="680">
        <v>16.042539359999999</v>
      </c>
      <c r="U32" s="680">
        <v>17.13657925</v>
      </c>
      <c r="V32" s="680">
        <v>17.177147179999999</v>
      </c>
      <c r="W32" s="680">
        <v>16.290342200000001</v>
      </c>
      <c r="X32" s="680">
        <v>15.91427373</v>
      </c>
      <c r="Y32" s="680">
        <v>15.25388368</v>
      </c>
      <c r="Z32" s="680">
        <v>15.167302680000001</v>
      </c>
      <c r="AA32" s="680">
        <v>15.42233929</v>
      </c>
      <c r="AB32" s="680">
        <v>15.259150679999999</v>
      </c>
      <c r="AC32" s="680">
        <v>15.433034080000001</v>
      </c>
      <c r="AD32" s="680">
        <v>12.487599550000001</v>
      </c>
      <c r="AE32" s="680">
        <v>12.87105743</v>
      </c>
      <c r="AF32" s="680">
        <v>14.336797880000001</v>
      </c>
      <c r="AG32" s="680">
        <v>15.74164133</v>
      </c>
      <c r="AH32" s="680">
        <v>15.9922942</v>
      </c>
      <c r="AI32" s="680">
        <v>15.02084556</v>
      </c>
      <c r="AJ32" s="680">
        <v>15.42915002</v>
      </c>
      <c r="AK32" s="680">
        <v>14.54872101</v>
      </c>
      <c r="AL32" s="680">
        <v>14.72431802</v>
      </c>
      <c r="AM32" s="680">
        <v>14.9348432</v>
      </c>
      <c r="AN32" s="680">
        <v>14.35999805</v>
      </c>
      <c r="AO32" s="680">
        <v>15.203027430000001</v>
      </c>
      <c r="AP32" s="680">
        <v>14.76861437</v>
      </c>
      <c r="AQ32" s="680">
        <v>15.69202572</v>
      </c>
      <c r="AR32" s="680">
        <v>15.91327499</v>
      </c>
      <c r="AS32" s="680">
        <v>16.310437350000001</v>
      </c>
      <c r="AT32" s="680">
        <v>16.786211949999998</v>
      </c>
      <c r="AU32" s="680">
        <v>15.533362929999999</v>
      </c>
      <c r="AV32" s="680">
        <v>15.630144980000001</v>
      </c>
      <c r="AW32" s="680">
        <v>15.24384775</v>
      </c>
      <c r="AX32" s="680">
        <v>15.082314999999999</v>
      </c>
      <c r="AY32" s="680">
        <v>15.891403608999999</v>
      </c>
      <c r="AZ32" s="680">
        <v>15.373703003999999</v>
      </c>
      <c r="BA32" s="681">
        <v>15.92558</v>
      </c>
      <c r="BB32" s="681">
        <v>15.148899999999999</v>
      </c>
      <c r="BC32" s="681">
        <v>16.002400000000002</v>
      </c>
      <c r="BD32" s="681">
        <v>16.204519999999999</v>
      </c>
      <c r="BE32" s="681">
        <v>16.56522</v>
      </c>
      <c r="BF32" s="681">
        <v>17.152049999999999</v>
      </c>
      <c r="BG32" s="681">
        <v>16.138290000000001</v>
      </c>
      <c r="BH32" s="681">
        <v>15.984170000000001</v>
      </c>
      <c r="BI32" s="681">
        <v>15.514469999999999</v>
      </c>
      <c r="BJ32" s="681">
        <v>15.38775</v>
      </c>
      <c r="BK32" s="681">
        <v>16.15474</v>
      </c>
      <c r="BL32" s="681">
        <v>15.606640000000001</v>
      </c>
      <c r="BM32" s="681">
        <v>16.162870000000002</v>
      </c>
      <c r="BN32" s="681">
        <v>15.41714</v>
      </c>
      <c r="BO32" s="681">
        <v>16.29487</v>
      </c>
      <c r="BP32" s="681">
        <v>16.502189999999999</v>
      </c>
      <c r="BQ32" s="681">
        <v>16.85181</v>
      </c>
      <c r="BR32" s="681">
        <v>17.44228</v>
      </c>
      <c r="BS32" s="681">
        <v>16.40401</v>
      </c>
      <c r="BT32" s="681">
        <v>16.24334</v>
      </c>
      <c r="BU32" s="681">
        <v>15.75935</v>
      </c>
      <c r="BV32" s="681">
        <v>15.622310000000001</v>
      </c>
    </row>
    <row r="33" spans="1:74" ht="11.1" customHeight="1" x14ac:dyDescent="0.2">
      <c r="A33" s="111" t="s">
        <v>1166</v>
      </c>
      <c r="B33" s="199" t="s">
        <v>434</v>
      </c>
      <c r="C33" s="680">
        <v>7.5041570499999999</v>
      </c>
      <c r="D33" s="680">
        <v>7.1676084099999997</v>
      </c>
      <c r="E33" s="680">
        <v>7.5883598299999999</v>
      </c>
      <c r="F33" s="680">
        <v>7.4565604499999996</v>
      </c>
      <c r="G33" s="680">
        <v>7.9841300200000003</v>
      </c>
      <c r="H33" s="680">
        <v>7.9342495199999998</v>
      </c>
      <c r="I33" s="680">
        <v>8.4211882800000009</v>
      </c>
      <c r="J33" s="680">
        <v>8.6538726599999993</v>
      </c>
      <c r="K33" s="680">
        <v>7.9780419299999998</v>
      </c>
      <c r="L33" s="680">
        <v>7.9255393300000003</v>
      </c>
      <c r="M33" s="680">
        <v>7.8104694300000004</v>
      </c>
      <c r="N33" s="680">
        <v>7.6557801200000002</v>
      </c>
      <c r="O33" s="680">
        <v>7.7387971899999997</v>
      </c>
      <c r="P33" s="680">
        <v>7.1054007700000001</v>
      </c>
      <c r="Q33" s="680">
        <v>7.5540236299999997</v>
      </c>
      <c r="R33" s="680">
        <v>7.6711587400000001</v>
      </c>
      <c r="S33" s="680">
        <v>7.8536459599999997</v>
      </c>
      <c r="T33" s="680">
        <v>7.75140999</v>
      </c>
      <c r="U33" s="680">
        <v>8.3582185800000008</v>
      </c>
      <c r="V33" s="680">
        <v>8.4225715900000004</v>
      </c>
      <c r="W33" s="680">
        <v>8.0516144000000001</v>
      </c>
      <c r="X33" s="680">
        <v>7.6982755599999999</v>
      </c>
      <c r="Y33" s="680">
        <v>7.7097825100000001</v>
      </c>
      <c r="Z33" s="680">
        <v>7.6354301199999997</v>
      </c>
      <c r="AA33" s="680">
        <v>7.7566431700000003</v>
      </c>
      <c r="AB33" s="680">
        <v>7.5834322399999996</v>
      </c>
      <c r="AC33" s="680">
        <v>7.7273046299999999</v>
      </c>
      <c r="AD33" s="680">
        <v>7.0664612900000003</v>
      </c>
      <c r="AE33" s="680">
        <v>7.0130022399999996</v>
      </c>
      <c r="AF33" s="680">
        <v>7.4646337000000003</v>
      </c>
      <c r="AG33" s="680">
        <v>8.1047179699999994</v>
      </c>
      <c r="AH33" s="680">
        <v>8.5860737999999994</v>
      </c>
      <c r="AI33" s="680">
        <v>7.8565943100000002</v>
      </c>
      <c r="AJ33" s="680">
        <v>7.8777628000000002</v>
      </c>
      <c r="AK33" s="680">
        <v>7.7165609000000002</v>
      </c>
      <c r="AL33" s="680">
        <v>7.7842160500000004</v>
      </c>
      <c r="AM33" s="680">
        <v>7.7100339199999999</v>
      </c>
      <c r="AN33" s="680">
        <v>7.4585938299999999</v>
      </c>
      <c r="AO33" s="680">
        <v>7.8108217399999997</v>
      </c>
      <c r="AP33" s="680">
        <v>7.7129656999999998</v>
      </c>
      <c r="AQ33" s="680">
        <v>8.0990400600000001</v>
      </c>
      <c r="AR33" s="680">
        <v>8.4001831199999994</v>
      </c>
      <c r="AS33" s="680">
        <v>8.7770934</v>
      </c>
      <c r="AT33" s="680">
        <v>8.9839049299999996</v>
      </c>
      <c r="AU33" s="680">
        <v>8.2737974100000002</v>
      </c>
      <c r="AV33" s="680">
        <v>8.2754789300000002</v>
      </c>
      <c r="AW33" s="680">
        <v>8.2070000800000003</v>
      </c>
      <c r="AX33" s="680">
        <v>8.1524687399999998</v>
      </c>
      <c r="AY33" s="680">
        <v>8.1677522682999992</v>
      </c>
      <c r="AZ33" s="680">
        <v>8.0056583981999996</v>
      </c>
      <c r="BA33" s="681">
        <v>8.2823790000000006</v>
      </c>
      <c r="BB33" s="681">
        <v>8.1367600000000007</v>
      </c>
      <c r="BC33" s="681">
        <v>8.4683729999999997</v>
      </c>
      <c r="BD33" s="681">
        <v>8.7802369999999996</v>
      </c>
      <c r="BE33" s="681">
        <v>9.077636</v>
      </c>
      <c r="BF33" s="681">
        <v>9.3435199999999998</v>
      </c>
      <c r="BG33" s="681">
        <v>8.6691219999999998</v>
      </c>
      <c r="BH33" s="681">
        <v>8.5085829999999998</v>
      </c>
      <c r="BI33" s="681">
        <v>8.3514149999999994</v>
      </c>
      <c r="BJ33" s="681">
        <v>8.4048370000000006</v>
      </c>
      <c r="BK33" s="681">
        <v>8.4102350000000001</v>
      </c>
      <c r="BL33" s="681">
        <v>8.2280630000000006</v>
      </c>
      <c r="BM33" s="681">
        <v>8.5049469999999996</v>
      </c>
      <c r="BN33" s="681">
        <v>8.3717089999999992</v>
      </c>
      <c r="BO33" s="681">
        <v>8.7166340000000009</v>
      </c>
      <c r="BP33" s="681">
        <v>9.0403409999999997</v>
      </c>
      <c r="BQ33" s="681">
        <v>9.3403759999999991</v>
      </c>
      <c r="BR33" s="681">
        <v>9.6118030000000001</v>
      </c>
      <c r="BS33" s="681">
        <v>8.9187750000000001</v>
      </c>
      <c r="BT33" s="681">
        <v>8.7578340000000008</v>
      </c>
      <c r="BU33" s="681">
        <v>8.5984639999999999</v>
      </c>
      <c r="BV33" s="681">
        <v>8.6548780000000001</v>
      </c>
    </row>
    <row r="34" spans="1:74" ht="11.1" customHeight="1" x14ac:dyDescent="0.2">
      <c r="A34" s="111" t="s">
        <v>1167</v>
      </c>
      <c r="B34" s="199" t="s">
        <v>435</v>
      </c>
      <c r="C34" s="680">
        <v>11.32414556</v>
      </c>
      <c r="D34" s="680">
        <v>10.53220123</v>
      </c>
      <c r="E34" s="680">
        <v>11.87695021</v>
      </c>
      <c r="F34" s="680">
        <v>11.304557279999999</v>
      </c>
      <c r="G34" s="680">
        <v>12.577802930000001</v>
      </c>
      <c r="H34" s="680">
        <v>12.240039360000001</v>
      </c>
      <c r="I34" s="680">
        <v>12.81598082</v>
      </c>
      <c r="J34" s="680">
        <v>13.00708167</v>
      </c>
      <c r="K34" s="680">
        <v>12.176297780000001</v>
      </c>
      <c r="L34" s="680">
        <v>12.241660899999999</v>
      </c>
      <c r="M34" s="680">
        <v>11.526082799999999</v>
      </c>
      <c r="N34" s="680">
        <v>11.02486553</v>
      </c>
      <c r="O34" s="680">
        <v>11.73870763</v>
      </c>
      <c r="P34" s="680">
        <v>10.55066529</v>
      </c>
      <c r="Q34" s="680">
        <v>11.63030433</v>
      </c>
      <c r="R34" s="680">
        <v>11.52247815</v>
      </c>
      <c r="S34" s="680">
        <v>12.31873571</v>
      </c>
      <c r="T34" s="680">
        <v>11.907871950000001</v>
      </c>
      <c r="U34" s="680">
        <v>12.58716761</v>
      </c>
      <c r="V34" s="680">
        <v>12.546279180000001</v>
      </c>
      <c r="W34" s="680">
        <v>12.0890676</v>
      </c>
      <c r="X34" s="680">
        <v>11.986747210000001</v>
      </c>
      <c r="Y34" s="680">
        <v>11.26937253</v>
      </c>
      <c r="Z34" s="680">
        <v>11.09559393</v>
      </c>
      <c r="AA34" s="680">
        <v>11.33934874</v>
      </c>
      <c r="AB34" s="680">
        <v>11.04042132</v>
      </c>
      <c r="AC34" s="680">
        <v>11.495142299999999</v>
      </c>
      <c r="AD34" s="680">
        <v>10.191146209999999</v>
      </c>
      <c r="AE34" s="680">
        <v>11.00799778</v>
      </c>
      <c r="AF34" s="680">
        <v>10.75782523</v>
      </c>
      <c r="AG34" s="680">
        <v>12.026842370000001</v>
      </c>
      <c r="AH34" s="680">
        <v>12.109597620000001</v>
      </c>
      <c r="AI34" s="680">
        <v>11.08228937</v>
      </c>
      <c r="AJ34" s="680">
        <v>11.79784785</v>
      </c>
      <c r="AK34" s="680">
        <v>12.160597360000001</v>
      </c>
      <c r="AL34" s="680">
        <v>10.617776900000001</v>
      </c>
      <c r="AM34" s="680">
        <v>11.31920233</v>
      </c>
      <c r="AN34" s="680">
        <v>10.96909855</v>
      </c>
      <c r="AO34" s="680">
        <v>11.11220986</v>
      </c>
      <c r="AP34" s="680">
        <v>11.41762151</v>
      </c>
      <c r="AQ34" s="680">
        <v>12.03275775</v>
      </c>
      <c r="AR34" s="680">
        <v>12.453354020000001</v>
      </c>
      <c r="AS34" s="680">
        <v>13.159988759999999</v>
      </c>
      <c r="AT34" s="680">
        <v>13.13484397</v>
      </c>
      <c r="AU34" s="680">
        <v>11.94723552</v>
      </c>
      <c r="AV34" s="680">
        <v>12.40087475</v>
      </c>
      <c r="AW34" s="680">
        <v>12.105585639999999</v>
      </c>
      <c r="AX34" s="680">
        <v>11.615702499999999</v>
      </c>
      <c r="AY34" s="680">
        <v>12.244779861</v>
      </c>
      <c r="AZ34" s="680">
        <v>11.874504869000001</v>
      </c>
      <c r="BA34" s="681">
        <v>11.58201</v>
      </c>
      <c r="BB34" s="681">
        <v>11.78431</v>
      </c>
      <c r="BC34" s="681">
        <v>12.356249999999999</v>
      </c>
      <c r="BD34" s="681">
        <v>12.763249999999999</v>
      </c>
      <c r="BE34" s="681">
        <v>13.373150000000001</v>
      </c>
      <c r="BF34" s="681">
        <v>13.443530000000001</v>
      </c>
      <c r="BG34" s="681">
        <v>12.3162</v>
      </c>
      <c r="BH34" s="681">
        <v>12.59797</v>
      </c>
      <c r="BI34" s="681">
        <v>12.24821</v>
      </c>
      <c r="BJ34" s="681">
        <v>11.777380000000001</v>
      </c>
      <c r="BK34" s="681">
        <v>12.43342</v>
      </c>
      <c r="BL34" s="681">
        <v>12.049200000000001</v>
      </c>
      <c r="BM34" s="681">
        <v>11.745290000000001</v>
      </c>
      <c r="BN34" s="681">
        <v>11.977080000000001</v>
      </c>
      <c r="BO34" s="681">
        <v>12.56911</v>
      </c>
      <c r="BP34" s="681">
        <v>12.985659999999999</v>
      </c>
      <c r="BQ34" s="681">
        <v>13.59975</v>
      </c>
      <c r="BR34" s="681">
        <v>13.66766</v>
      </c>
      <c r="BS34" s="681">
        <v>12.520110000000001</v>
      </c>
      <c r="BT34" s="681">
        <v>12.810750000000001</v>
      </c>
      <c r="BU34" s="681">
        <v>12.458080000000001</v>
      </c>
      <c r="BV34" s="681">
        <v>11.97752</v>
      </c>
    </row>
    <row r="35" spans="1:74" ht="11.1" customHeight="1" x14ac:dyDescent="0.2">
      <c r="A35" s="111" t="s">
        <v>1168</v>
      </c>
      <c r="B35" s="199" t="s">
        <v>436</v>
      </c>
      <c r="C35" s="680">
        <v>8.2000219399999992</v>
      </c>
      <c r="D35" s="680">
        <v>7.6792575999999997</v>
      </c>
      <c r="E35" s="680">
        <v>8.4216642299999993</v>
      </c>
      <c r="F35" s="680">
        <v>8.0931851199999993</v>
      </c>
      <c r="G35" s="680">
        <v>8.4460104200000004</v>
      </c>
      <c r="H35" s="680">
        <v>8.3805143700000002</v>
      </c>
      <c r="I35" s="680">
        <v>8.6978614299999997</v>
      </c>
      <c r="J35" s="680">
        <v>9.04611521</v>
      </c>
      <c r="K35" s="680">
        <v>8.57012003</v>
      </c>
      <c r="L35" s="680">
        <v>8.7250919400000004</v>
      </c>
      <c r="M35" s="680">
        <v>8.2891610199999999</v>
      </c>
      <c r="N35" s="680">
        <v>8.2335196899999996</v>
      </c>
      <c r="O35" s="680">
        <v>8.3868772099999997</v>
      </c>
      <c r="P35" s="680">
        <v>7.8326507400000001</v>
      </c>
      <c r="Q35" s="680">
        <v>8.2675856999999997</v>
      </c>
      <c r="R35" s="680">
        <v>8.1411982999999992</v>
      </c>
      <c r="S35" s="680">
        <v>8.5211938200000006</v>
      </c>
      <c r="T35" s="680">
        <v>8.2730798700000001</v>
      </c>
      <c r="U35" s="680">
        <v>8.54938471</v>
      </c>
      <c r="V35" s="680">
        <v>8.7243933299999998</v>
      </c>
      <c r="W35" s="680">
        <v>8.2592744299999996</v>
      </c>
      <c r="X35" s="680">
        <v>8.1477935200000005</v>
      </c>
      <c r="Y35" s="680">
        <v>7.8054932399999997</v>
      </c>
      <c r="Z35" s="680">
        <v>7.95357615</v>
      </c>
      <c r="AA35" s="680">
        <v>8.1612320199999999</v>
      </c>
      <c r="AB35" s="680">
        <v>7.91611099</v>
      </c>
      <c r="AC35" s="680">
        <v>8.0590866000000005</v>
      </c>
      <c r="AD35" s="680">
        <v>7.2045209000000003</v>
      </c>
      <c r="AE35" s="680">
        <v>7.3094230500000004</v>
      </c>
      <c r="AF35" s="680">
        <v>7.5976531200000004</v>
      </c>
      <c r="AG35" s="680">
        <v>7.9697528699999998</v>
      </c>
      <c r="AH35" s="680">
        <v>8.3047054899999999</v>
      </c>
      <c r="AI35" s="680">
        <v>8.0140090199999996</v>
      </c>
      <c r="AJ35" s="680">
        <v>7.9957447899999998</v>
      </c>
      <c r="AK35" s="680">
        <v>7.7559956000000003</v>
      </c>
      <c r="AL35" s="680">
        <v>8.0133525700000003</v>
      </c>
      <c r="AM35" s="680">
        <v>8.0991868300000007</v>
      </c>
      <c r="AN35" s="680">
        <v>7.4943455700000001</v>
      </c>
      <c r="AO35" s="680">
        <v>8.1251557299999995</v>
      </c>
      <c r="AP35" s="680">
        <v>8.0337373500000009</v>
      </c>
      <c r="AQ35" s="680">
        <v>8.3980766899999999</v>
      </c>
      <c r="AR35" s="680">
        <v>8.5181678299999994</v>
      </c>
      <c r="AS35" s="680">
        <v>8.7195082999999993</v>
      </c>
      <c r="AT35" s="680">
        <v>8.9160916399999994</v>
      </c>
      <c r="AU35" s="680">
        <v>8.4325805200000001</v>
      </c>
      <c r="AV35" s="680">
        <v>8.5184545200000006</v>
      </c>
      <c r="AW35" s="680">
        <v>8.2029678300000004</v>
      </c>
      <c r="AX35" s="680">
        <v>8.2649948500000008</v>
      </c>
      <c r="AY35" s="680">
        <v>8.8262804977999991</v>
      </c>
      <c r="AZ35" s="680">
        <v>8.3063061346999998</v>
      </c>
      <c r="BA35" s="681">
        <v>8.642531</v>
      </c>
      <c r="BB35" s="681">
        <v>8.3705359999999995</v>
      </c>
      <c r="BC35" s="681">
        <v>8.6594339999999992</v>
      </c>
      <c r="BD35" s="681">
        <v>8.7328360000000007</v>
      </c>
      <c r="BE35" s="681">
        <v>8.8785139999999991</v>
      </c>
      <c r="BF35" s="681">
        <v>9.1050710000000006</v>
      </c>
      <c r="BG35" s="681">
        <v>8.6803720000000002</v>
      </c>
      <c r="BH35" s="681">
        <v>8.6606480000000001</v>
      </c>
      <c r="BI35" s="681">
        <v>8.2984050000000007</v>
      </c>
      <c r="BJ35" s="681">
        <v>8.3524480000000008</v>
      </c>
      <c r="BK35" s="681">
        <v>8.8782259999999997</v>
      </c>
      <c r="BL35" s="681">
        <v>8.3450620000000004</v>
      </c>
      <c r="BM35" s="681">
        <v>8.6797489999999993</v>
      </c>
      <c r="BN35" s="681">
        <v>8.4185140000000001</v>
      </c>
      <c r="BO35" s="681">
        <v>8.7099440000000001</v>
      </c>
      <c r="BP35" s="681">
        <v>8.7818679999999993</v>
      </c>
      <c r="BQ35" s="681">
        <v>8.9199110000000008</v>
      </c>
      <c r="BR35" s="681">
        <v>9.1437799999999996</v>
      </c>
      <c r="BS35" s="681">
        <v>8.7130849999999995</v>
      </c>
      <c r="BT35" s="681">
        <v>8.6908999999999992</v>
      </c>
      <c r="BU35" s="681">
        <v>8.3241230000000002</v>
      </c>
      <c r="BV35" s="681">
        <v>8.3738849999999996</v>
      </c>
    </row>
    <row r="36" spans="1:74" ht="11.1" customHeight="1" x14ac:dyDescent="0.2">
      <c r="A36" s="111" t="s">
        <v>1169</v>
      </c>
      <c r="B36" s="199" t="s">
        <v>437</v>
      </c>
      <c r="C36" s="680">
        <v>15.692711210000001</v>
      </c>
      <c r="D36" s="680">
        <v>14.91741987</v>
      </c>
      <c r="E36" s="680">
        <v>15.667024659999999</v>
      </c>
      <c r="F36" s="680">
        <v>15.860186110000001</v>
      </c>
      <c r="G36" s="680">
        <v>17.04970398</v>
      </c>
      <c r="H36" s="680">
        <v>17.109173819999999</v>
      </c>
      <c r="I36" s="680">
        <v>17.408842870000001</v>
      </c>
      <c r="J36" s="680">
        <v>17.937814629999998</v>
      </c>
      <c r="K36" s="680">
        <v>17.214407489999999</v>
      </c>
      <c r="L36" s="680">
        <v>17.21468432</v>
      </c>
      <c r="M36" s="680">
        <v>16.091932419999999</v>
      </c>
      <c r="N36" s="680">
        <v>15.98579462</v>
      </c>
      <c r="O36" s="680">
        <v>16.786695089999998</v>
      </c>
      <c r="P36" s="680">
        <v>15.97432527</v>
      </c>
      <c r="Q36" s="680">
        <v>16.309249250000001</v>
      </c>
      <c r="R36" s="680">
        <v>16.7056182</v>
      </c>
      <c r="S36" s="680">
        <v>17.470133390000001</v>
      </c>
      <c r="T36" s="680">
        <v>18.19355358</v>
      </c>
      <c r="U36" s="680">
        <v>18.745249449999999</v>
      </c>
      <c r="V36" s="680">
        <v>18.822821879999999</v>
      </c>
      <c r="W36" s="680">
        <v>17.93404013</v>
      </c>
      <c r="X36" s="680">
        <v>17.819344220000001</v>
      </c>
      <c r="Y36" s="680">
        <v>16.376733170000001</v>
      </c>
      <c r="Z36" s="680">
        <v>16.698069409999999</v>
      </c>
      <c r="AA36" s="680">
        <v>16.196996389999999</v>
      </c>
      <c r="AB36" s="680">
        <v>16.20311937</v>
      </c>
      <c r="AC36" s="680">
        <v>16.723683619999999</v>
      </c>
      <c r="AD36" s="680">
        <v>15.88469961</v>
      </c>
      <c r="AE36" s="680">
        <v>15.43422043</v>
      </c>
      <c r="AF36" s="680">
        <v>16.13721262</v>
      </c>
      <c r="AG36" s="680">
        <v>16.804421000000001</v>
      </c>
      <c r="AH36" s="680">
        <v>17.178227499999998</v>
      </c>
      <c r="AI36" s="680">
        <v>16.684017579999999</v>
      </c>
      <c r="AJ36" s="680">
        <v>17.148453249999999</v>
      </c>
      <c r="AK36" s="680">
        <v>16.693375660000001</v>
      </c>
      <c r="AL36" s="680">
        <v>17.423224959999999</v>
      </c>
      <c r="AM36" s="680">
        <v>16.909256760000002</v>
      </c>
      <c r="AN36" s="680">
        <v>13.65368503</v>
      </c>
      <c r="AO36" s="680">
        <v>13.563680789999999</v>
      </c>
      <c r="AP36" s="680">
        <v>16.562861689999998</v>
      </c>
      <c r="AQ36" s="680">
        <v>16.396690670000002</v>
      </c>
      <c r="AR36" s="680">
        <v>16.719792429999998</v>
      </c>
      <c r="AS36" s="680">
        <v>18.279543019999998</v>
      </c>
      <c r="AT36" s="680">
        <v>18.140080869999998</v>
      </c>
      <c r="AU36" s="680">
        <v>17.916036389999999</v>
      </c>
      <c r="AV36" s="680">
        <v>17.266442730000001</v>
      </c>
      <c r="AW36" s="680">
        <v>16.90334708</v>
      </c>
      <c r="AX36" s="680">
        <v>17.373531790000001</v>
      </c>
      <c r="AY36" s="680">
        <v>17.869176410000001</v>
      </c>
      <c r="AZ36" s="680">
        <v>15.837975331999999</v>
      </c>
      <c r="BA36" s="681">
        <v>14.640599999999999</v>
      </c>
      <c r="BB36" s="681">
        <v>17.73385</v>
      </c>
      <c r="BC36" s="681">
        <v>17.396799999999999</v>
      </c>
      <c r="BD36" s="681">
        <v>17.76549</v>
      </c>
      <c r="BE36" s="681">
        <v>19.29354</v>
      </c>
      <c r="BF36" s="681">
        <v>19.152899999999999</v>
      </c>
      <c r="BG36" s="681">
        <v>19.055070000000001</v>
      </c>
      <c r="BH36" s="681">
        <v>18.259630000000001</v>
      </c>
      <c r="BI36" s="681">
        <v>17.73742</v>
      </c>
      <c r="BJ36" s="681">
        <v>18.1525</v>
      </c>
      <c r="BK36" s="681">
        <v>18.647369999999999</v>
      </c>
      <c r="BL36" s="681">
        <v>16.534849999999999</v>
      </c>
      <c r="BM36" s="681">
        <v>15.265169999999999</v>
      </c>
      <c r="BN36" s="681">
        <v>18.476600000000001</v>
      </c>
      <c r="BO36" s="681">
        <v>18.1355</v>
      </c>
      <c r="BP36" s="681">
        <v>18.521529999999998</v>
      </c>
      <c r="BQ36" s="681">
        <v>20.123090000000001</v>
      </c>
      <c r="BR36" s="681">
        <v>19.96621</v>
      </c>
      <c r="BS36" s="681">
        <v>19.850960000000001</v>
      </c>
      <c r="BT36" s="681">
        <v>19.019469999999998</v>
      </c>
      <c r="BU36" s="681">
        <v>18.446370000000002</v>
      </c>
      <c r="BV36" s="681">
        <v>18.893450000000001</v>
      </c>
    </row>
    <row r="37" spans="1:74" s="116" customFormat="1" ht="11.1" customHeight="1" x14ac:dyDescent="0.2">
      <c r="A37" s="111" t="s">
        <v>1170</v>
      </c>
      <c r="B37" s="199" t="s">
        <v>438</v>
      </c>
      <c r="C37" s="680">
        <v>6.5548621300000001</v>
      </c>
      <c r="D37" s="680">
        <v>5.9862575099999997</v>
      </c>
      <c r="E37" s="680">
        <v>6.4334887500000004</v>
      </c>
      <c r="F37" s="680">
        <v>6.5269424699999998</v>
      </c>
      <c r="G37" s="680">
        <v>7.0792841400000004</v>
      </c>
      <c r="H37" s="680">
        <v>7.4344015800000003</v>
      </c>
      <c r="I37" s="680">
        <v>8.0787343000000007</v>
      </c>
      <c r="J37" s="680">
        <v>7.9742498800000003</v>
      </c>
      <c r="K37" s="680">
        <v>7.3145258499999999</v>
      </c>
      <c r="L37" s="680">
        <v>6.8550134199999997</v>
      </c>
      <c r="M37" s="680">
        <v>6.7710160100000003</v>
      </c>
      <c r="N37" s="680">
        <v>6.7788780300000004</v>
      </c>
      <c r="O37" s="680">
        <v>6.6632180400000003</v>
      </c>
      <c r="P37" s="680">
        <v>6.1198266400000003</v>
      </c>
      <c r="Q37" s="680">
        <v>6.6426120700000002</v>
      </c>
      <c r="R37" s="680">
        <v>6.5850616899999999</v>
      </c>
      <c r="S37" s="680">
        <v>7.0099065899999999</v>
      </c>
      <c r="T37" s="680">
        <v>7.6699699099999998</v>
      </c>
      <c r="U37" s="680">
        <v>8.1468886999999999</v>
      </c>
      <c r="V37" s="680">
        <v>8.1271519899999998</v>
      </c>
      <c r="W37" s="680">
        <v>7.4692457699999997</v>
      </c>
      <c r="X37" s="680">
        <v>6.9130910400000003</v>
      </c>
      <c r="Y37" s="680">
        <v>6.6360880699999996</v>
      </c>
      <c r="Z37" s="680">
        <v>6.8299725599999999</v>
      </c>
      <c r="AA37" s="680">
        <v>6.84332501</v>
      </c>
      <c r="AB37" s="680">
        <v>6.4667022000000003</v>
      </c>
      <c r="AC37" s="680">
        <v>6.7588682200000001</v>
      </c>
      <c r="AD37" s="680">
        <v>6.3971466799999996</v>
      </c>
      <c r="AE37" s="680">
        <v>6.8040994499999998</v>
      </c>
      <c r="AF37" s="680">
        <v>7.1416307100000003</v>
      </c>
      <c r="AG37" s="680">
        <v>7.8151936199999996</v>
      </c>
      <c r="AH37" s="680">
        <v>7.8396211500000001</v>
      </c>
      <c r="AI37" s="680">
        <v>7.0758634999999996</v>
      </c>
      <c r="AJ37" s="680">
        <v>6.9526120699999998</v>
      </c>
      <c r="AK37" s="680">
        <v>6.3555327100000003</v>
      </c>
      <c r="AL37" s="680">
        <v>6.5929127200000002</v>
      </c>
      <c r="AM37" s="680">
        <v>6.5534229699999997</v>
      </c>
      <c r="AN37" s="680">
        <v>6.1640563000000004</v>
      </c>
      <c r="AO37" s="680">
        <v>6.4363107800000003</v>
      </c>
      <c r="AP37" s="680">
        <v>6.5789197899999996</v>
      </c>
      <c r="AQ37" s="680">
        <v>7.2216328399999998</v>
      </c>
      <c r="AR37" s="680">
        <v>7.7578542700000002</v>
      </c>
      <c r="AS37" s="680">
        <v>8.1569774400000004</v>
      </c>
      <c r="AT37" s="680">
        <v>7.8594169100000002</v>
      </c>
      <c r="AU37" s="680">
        <v>7.2240107900000003</v>
      </c>
      <c r="AV37" s="680">
        <v>6.9995486600000003</v>
      </c>
      <c r="AW37" s="680">
        <v>6.6267718599999998</v>
      </c>
      <c r="AX37" s="680">
        <v>6.7717098099999999</v>
      </c>
      <c r="AY37" s="680">
        <v>6.7761605492000001</v>
      </c>
      <c r="AZ37" s="680">
        <v>6.4900805117000004</v>
      </c>
      <c r="BA37" s="681">
        <v>6.5858410000000003</v>
      </c>
      <c r="BB37" s="681">
        <v>6.6442459999999999</v>
      </c>
      <c r="BC37" s="681">
        <v>7.2987000000000002</v>
      </c>
      <c r="BD37" s="681">
        <v>7.8088300000000004</v>
      </c>
      <c r="BE37" s="681">
        <v>8.2252170000000007</v>
      </c>
      <c r="BF37" s="681">
        <v>7.9647079999999999</v>
      </c>
      <c r="BG37" s="681">
        <v>7.356617</v>
      </c>
      <c r="BH37" s="681">
        <v>7.1181089999999996</v>
      </c>
      <c r="BI37" s="681">
        <v>6.7393609999999997</v>
      </c>
      <c r="BJ37" s="681">
        <v>6.8808059999999998</v>
      </c>
      <c r="BK37" s="681">
        <v>6.8780859999999997</v>
      </c>
      <c r="BL37" s="681">
        <v>6.5860849999999997</v>
      </c>
      <c r="BM37" s="681">
        <v>6.6818679999999997</v>
      </c>
      <c r="BN37" s="681">
        <v>6.7458119999999999</v>
      </c>
      <c r="BO37" s="681">
        <v>7.4114699999999996</v>
      </c>
      <c r="BP37" s="681">
        <v>7.9368550000000004</v>
      </c>
      <c r="BQ37" s="681">
        <v>8.3473839999999999</v>
      </c>
      <c r="BR37" s="681">
        <v>8.0802829999999997</v>
      </c>
      <c r="BS37" s="681">
        <v>7.461849</v>
      </c>
      <c r="BT37" s="681">
        <v>7.2166949999999996</v>
      </c>
      <c r="BU37" s="681">
        <v>6.8302649999999998</v>
      </c>
      <c r="BV37" s="681">
        <v>6.9707160000000004</v>
      </c>
    </row>
    <row r="38" spans="1:74" s="116" customFormat="1" ht="11.1" customHeight="1" x14ac:dyDescent="0.2">
      <c r="A38" s="111" t="s">
        <v>1171</v>
      </c>
      <c r="B38" s="199" t="s">
        <v>240</v>
      </c>
      <c r="C38" s="680">
        <v>6.8989209100000002</v>
      </c>
      <c r="D38" s="680">
        <v>6.5242270700000002</v>
      </c>
      <c r="E38" s="680">
        <v>6.9060409900000002</v>
      </c>
      <c r="F38" s="680">
        <v>6.6280672599999999</v>
      </c>
      <c r="G38" s="680">
        <v>7.4715677899999999</v>
      </c>
      <c r="H38" s="680">
        <v>7.82101866</v>
      </c>
      <c r="I38" s="680">
        <v>8.3326759199999998</v>
      </c>
      <c r="J38" s="680">
        <v>8.8224696999999992</v>
      </c>
      <c r="K38" s="680">
        <v>7.6101696099999998</v>
      </c>
      <c r="L38" s="680">
        <v>7.8888755799999997</v>
      </c>
      <c r="M38" s="680">
        <v>7.1212666200000001</v>
      </c>
      <c r="N38" s="680">
        <v>6.7251828800000002</v>
      </c>
      <c r="O38" s="680">
        <v>7.0558996599999997</v>
      </c>
      <c r="P38" s="680">
        <v>6.4271844299999996</v>
      </c>
      <c r="Q38" s="680">
        <v>6.72250426</v>
      </c>
      <c r="R38" s="680">
        <v>6.7449505099999998</v>
      </c>
      <c r="S38" s="680">
        <v>7.4701312599999996</v>
      </c>
      <c r="T38" s="680">
        <v>7.2566620100000003</v>
      </c>
      <c r="U38" s="680">
        <v>8.3672000499999992</v>
      </c>
      <c r="V38" s="680">
        <v>8.4862989599999992</v>
      </c>
      <c r="W38" s="680">
        <v>7.8111003700000001</v>
      </c>
      <c r="X38" s="680">
        <v>7.6558807800000004</v>
      </c>
      <c r="Y38" s="680">
        <v>6.69411793</v>
      </c>
      <c r="Z38" s="680">
        <v>6.9559598400000002</v>
      </c>
      <c r="AA38" s="680">
        <v>6.8868368999999996</v>
      </c>
      <c r="AB38" s="680">
        <v>6.7246503300000002</v>
      </c>
      <c r="AC38" s="680">
        <v>7.0398426900000004</v>
      </c>
      <c r="AD38" s="680">
        <v>6.60723255</v>
      </c>
      <c r="AE38" s="680">
        <v>6.96658533</v>
      </c>
      <c r="AF38" s="680">
        <v>7.4894082600000003</v>
      </c>
      <c r="AG38" s="680">
        <v>8.0740087700000007</v>
      </c>
      <c r="AH38" s="680">
        <v>8.0905505400000006</v>
      </c>
      <c r="AI38" s="680">
        <v>7.4554254599999998</v>
      </c>
      <c r="AJ38" s="680">
        <v>7.3241482299999996</v>
      </c>
      <c r="AK38" s="680">
        <v>6.4882197899999996</v>
      </c>
      <c r="AL38" s="680">
        <v>6.5429412100000004</v>
      </c>
      <c r="AM38" s="680">
        <v>6.0199049100000002</v>
      </c>
      <c r="AN38" s="680">
        <v>5.7228160700000004</v>
      </c>
      <c r="AO38" s="680">
        <v>6.4468680200000001</v>
      </c>
      <c r="AP38" s="680">
        <v>6.1931526400000001</v>
      </c>
      <c r="AQ38" s="680">
        <v>7.0067626499999998</v>
      </c>
      <c r="AR38" s="680">
        <v>7.7418726700000002</v>
      </c>
      <c r="AS38" s="680">
        <v>7.7541319199999998</v>
      </c>
      <c r="AT38" s="680">
        <v>7.8786725200000003</v>
      </c>
      <c r="AU38" s="680">
        <v>7.4235589500000003</v>
      </c>
      <c r="AV38" s="680">
        <v>7.0822466400000001</v>
      </c>
      <c r="AW38" s="680">
        <v>6.6918547400000001</v>
      </c>
      <c r="AX38" s="680">
        <v>6.5762865499999998</v>
      </c>
      <c r="AY38" s="680">
        <v>6.3533676661999996</v>
      </c>
      <c r="AZ38" s="680">
        <v>6.0659109090000003</v>
      </c>
      <c r="BA38" s="681">
        <v>6.4761490000000004</v>
      </c>
      <c r="BB38" s="681">
        <v>6.1007709999999999</v>
      </c>
      <c r="BC38" s="681">
        <v>6.8480679999999996</v>
      </c>
      <c r="BD38" s="681">
        <v>7.5128130000000004</v>
      </c>
      <c r="BE38" s="681">
        <v>7.493754</v>
      </c>
      <c r="BF38" s="681">
        <v>7.6388280000000002</v>
      </c>
      <c r="BG38" s="681">
        <v>7.1067400000000003</v>
      </c>
      <c r="BH38" s="681">
        <v>6.6898569999999999</v>
      </c>
      <c r="BI38" s="681">
        <v>6.4606940000000002</v>
      </c>
      <c r="BJ38" s="681">
        <v>6.3435189999999997</v>
      </c>
      <c r="BK38" s="681">
        <v>6.1236550000000003</v>
      </c>
      <c r="BL38" s="681">
        <v>5.8379250000000003</v>
      </c>
      <c r="BM38" s="681">
        <v>6.237552</v>
      </c>
      <c r="BN38" s="681">
        <v>5.8788150000000003</v>
      </c>
      <c r="BO38" s="681">
        <v>6.5969980000000001</v>
      </c>
      <c r="BP38" s="681">
        <v>7.2473109999999998</v>
      </c>
      <c r="BQ38" s="681">
        <v>7.2159849999999999</v>
      </c>
      <c r="BR38" s="681">
        <v>7.3523690000000004</v>
      </c>
      <c r="BS38" s="681">
        <v>6.8258380000000001</v>
      </c>
      <c r="BT38" s="681">
        <v>6.4343620000000001</v>
      </c>
      <c r="BU38" s="681">
        <v>6.2135220000000002</v>
      </c>
      <c r="BV38" s="681">
        <v>6.1151520000000001</v>
      </c>
    </row>
    <row r="39" spans="1:74" s="116" customFormat="1" ht="11.1" customHeight="1" x14ac:dyDescent="0.2">
      <c r="A39" s="111" t="s">
        <v>1172</v>
      </c>
      <c r="B39" s="199" t="s">
        <v>241</v>
      </c>
      <c r="C39" s="680">
        <v>0.39631044999999998</v>
      </c>
      <c r="D39" s="680">
        <v>0.37984983</v>
      </c>
      <c r="E39" s="680">
        <v>0.39621730999999999</v>
      </c>
      <c r="F39" s="680">
        <v>0.39311647</v>
      </c>
      <c r="G39" s="680">
        <v>0.40519223999999998</v>
      </c>
      <c r="H39" s="680">
        <v>0.41459072000000002</v>
      </c>
      <c r="I39" s="680">
        <v>0.43695870999999997</v>
      </c>
      <c r="J39" s="680">
        <v>0.44159314</v>
      </c>
      <c r="K39" s="680">
        <v>0.42379575000000003</v>
      </c>
      <c r="L39" s="680">
        <v>0.43966428000000002</v>
      </c>
      <c r="M39" s="680">
        <v>0.41234912000000001</v>
      </c>
      <c r="N39" s="680">
        <v>0.40531898</v>
      </c>
      <c r="O39" s="680">
        <v>0.38608576</v>
      </c>
      <c r="P39" s="680">
        <v>0.34105380000000002</v>
      </c>
      <c r="Q39" s="680">
        <v>0.37730140000000001</v>
      </c>
      <c r="R39" s="680">
        <v>0.37708291999999999</v>
      </c>
      <c r="S39" s="680">
        <v>0.40728463999999998</v>
      </c>
      <c r="T39" s="680">
        <v>0.41084051999999999</v>
      </c>
      <c r="U39" s="680">
        <v>0.43260085999999998</v>
      </c>
      <c r="V39" s="680">
        <v>0.45843008000000002</v>
      </c>
      <c r="W39" s="680">
        <v>0.43308492999999998</v>
      </c>
      <c r="X39" s="680">
        <v>0.43646602000000001</v>
      </c>
      <c r="Y39" s="680">
        <v>0.41606380999999998</v>
      </c>
      <c r="Z39" s="680">
        <v>0.41070327000000001</v>
      </c>
      <c r="AA39" s="680">
        <v>0.41011465000000003</v>
      </c>
      <c r="AB39" s="680">
        <v>0.36954056000000002</v>
      </c>
      <c r="AC39" s="680">
        <v>0.39943714000000002</v>
      </c>
      <c r="AD39" s="680">
        <v>0.33745231999999997</v>
      </c>
      <c r="AE39" s="680">
        <v>0.35279641</v>
      </c>
      <c r="AF39" s="680">
        <v>0.36715771000000003</v>
      </c>
      <c r="AG39" s="680">
        <v>0.38743130999999997</v>
      </c>
      <c r="AH39" s="680">
        <v>0.39933919000000001</v>
      </c>
      <c r="AI39" s="680">
        <v>0.37524665000000001</v>
      </c>
      <c r="AJ39" s="680">
        <v>0.39944321999999999</v>
      </c>
      <c r="AK39" s="680">
        <v>0.38275209999999998</v>
      </c>
      <c r="AL39" s="680">
        <v>0.38704977000000002</v>
      </c>
      <c r="AM39" s="680">
        <v>0.37197836000000001</v>
      </c>
      <c r="AN39" s="680">
        <v>0.33261711999999999</v>
      </c>
      <c r="AO39" s="680">
        <v>0.37737799</v>
      </c>
      <c r="AP39" s="680">
        <v>0.37836384000000001</v>
      </c>
      <c r="AQ39" s="680">
        <v>0.39550208999999997</v>
      </c>
      <c r="AR39" s="680">
        <v>0.37792677000000002</v>
      </c>
      <c r="AS39" s="680">
        <v>0.40675220000000001</v>
      </c>
      <c r="AT39" s="680">
        <v>0.41458673000000001</v>
      </c>
      <c r="AU39" s="680">
        <v>0.3864804</v>
      </c>
      <c r="AV39" s="680">
        <v>0.40859726000000002</v>
      </c>
      <c r="AW39" s="680">
        <v>0.39802254999999997</v>
      </c>
      <c r="AX39" s="680">
        <v>0.39504267999999998</v>
      </c>
      <c r="AY39" s="680">
        <v>0.37351806999999998</v>
      </c>
      <c r="AZ39" s="680">
        <v>0.34207347999999999</v>
      </c>
      <c r="BA39" s="681">
        <v>0.3792102</v>
      </c>
      <c r="BB39" s="681">
        <v>0.37621019999999999</v>
      </c>
      <c r="BC39" s="681">
        <v>0.39205089999999998</v>
      </c>
      <c r="BD39" s="681">
        <v>0.37453069999999999</v>
      </c>
      <c r="BE39" s="681">
        <v>0.40280779999999999</v>
      </c>
      <c r="BF39" s="681">
        <v>0.41268749999999998</v>
      </c>
      <c r="BG39" s="681">
        <v>0.38780750000000003</v>
      </c>
      <c r="BH39" s="681">
        <v>0.40715879999999999</v>
      </c>
      <c r="BI39" s="681">
        <v>0.39628590000000002</v>
      </c>
      <c r="BJ39" s="681">
        <v>0.3936673</v>
      </c>
      <c r="BK39" s="681">
        <v>0.37128299999999997</v>
      </c>
      <c r="BL39" s="681">
        <v>0.34012399999999998</v>
      </c>
      <c r="BM39" s="681">
        <v>0.37739289999999998</v>
      </c>
      <c r="BN39" s="681">
        <v>0.37536839999999999</v>
      </c>
      <c r="BO39" s="681">
        <v>0.39152799999999999</v>
      </c>
      <c r="BP39" s="681">
        <v>0.3741757</v>
      </c>
      <c r="BQ39" s="681">
        <v>0.40231869999999997</v>
      </c>
      <c r="BR39" s="681">
        <v>0.41215889999999999</v>
      </c>
      <c r="BS39" s="681">
        <v>0.3872468</v>
      </c>
      <c r="BT39" s="681">
        <v>0.40650710000000001</v>
      </c>
      <c r="BU39" s="681">
        <v>0.39556720000000001</v>
      </c>
      <c r="BV39" s="681">
        <v>0.39284649999999999</v>
      </c>
    </row>
    <row r="40" spans="1:74" s="116" customFormat="1" ht="11.1" customHeight="1" x14ac:dyDescent="0.2">
      <c r="A40" s="111" t="s">
        <v>1173</v>
      </c>
      <c r="B40" s="199" t="s">
        <v>440</v>
      </c>
      <c r="C40" s="680">
        <v>79.889791200000005</v>
      </c>
      <c r="D40" s="680">
        <v>75.661188859999996</v>
      </c>
      <c r="E40" s="680">
        <v>81.052926760000005</v>
      </c>
      <c r="F40" s="680">
        <v>79.083418890000004</v>
      </c>
      <c r="G40" s="680">
        <v>85.637647099999995</v>
      </c>
      <c r="H40" s="680">
        <v>85.536241020000006</v>
      </c>
      <c r="I40" s="680">
        <v>89.301356670000004</v>
      </c>
      <c r="J40" s="680">
        <v>92.105751400000003</v>
      </c>
      <c r="K40" s="680">
        <v>85.678994119999999</v>
      </c>
      <c r="L40" s="680">
        <v>85.300743479999994</v>
      </c>
      <c r="M40" s="680">
        <v>81.118357430000003</v>
      </c>
      <c r="N40" s="680">
        <v>80.306136300000006</v>
      </c>
      <c r="O40" s="680">
        <v>82.609756970000007</v>
      </c>
      <c r="P40" s="680">
        <v>76.447262789999996</v>
      </c>
      <c r="Q40" s="680">
        <v>81.092831009999998</v>
      </c>
      <c r="R40" s="680">
        <v>80.459758440000002</v>
      </c>
      <c r="S40" s="680">
        <v>84.661293049999998</v>
      </c>
      <c r="T40" s="680">
        <v>84.991994640000001</v>
      </c>
      <c r="U40" s="680">
        <v>90.752186690000002</v>
      </c>
      <c r="V40" s="680">
        <v>91.061842179999999</v>
      </c>
      <c r="W40" s="680">
        <v>86.160376979999995</v>
      </c>
      <c r="X40" s="680">
        <v>84.396137409999994</v>
      </c>
      <c r="Y40" s="680">
        <v>79.624664109999998</v>
      </c>
      <c r="Z40" s="680">
        <v>80.094745140000001</v>
      </c>
      <c r="AA40" s="680">
        <v>80.608512529999999</v>
      </c>
      <c r="AB40" s="680">
        <v>78.902731709999998</v>
      </c>
      <c r="AC40" s="680">
        <v>80.930615950000004</v>
      </c>
      <c r="AD40" s="680">
        <v>72.791102109999997</v>
      </c>
      <c r="AE40" s="680">
        <v>74.273010369999994</v>
      </c>
      <c r="AF40" s="680">
        <v>78.444678800000005</v>
      </c>
      <c r="AG40" s="680">
        <v>84.758379599999998</v>
      </c>
      <c r="AH40" s="680">
        <v>86.366130150000004</v>
      </c>
      <c r="AI40" s="680">
        <v>80.976889589999999</v>
      </c>
      <c r="AJ40" s="680">
        <v>82.371380549999998</v>
      </c>
      <c r="AK40" s="680">
        <v>79.166796180000006</v>
      </c>
      <c r="AL40" s="680">
        <v>79.49180088</v>
      </c>
      <c r="AM40" s="680">
        <v>79.104377450000001</v>
      </c>
      <c r="AN40" s="680">
        <v>73.137737509999994</v>
      </c>
      <c r="AO40" s="680">
        <v>76.293216650000005</v>
      </c>
      <c r="AP40" s="680">
        <v>78.736037539999998</v>
      </c>
      <c r="AQ40" s="680">
        <v>82.650548290000003</v>
      </c>
      <c r="AR40" s="680">
        <v>85.300746709999999</v>
      </c>
      <c r="AS40" s="680">
        <v>89.391030169999993</v>
      </c>
      <c r="AT40" s="680">
        <v>90.176208619999997</v>
      </c>
      <c r="AU40" s="680">
        <v>84.825103080000005</v>
      </c>
      <c r="AV40" s="680">
        <v>84.035941559999998</v>
      </c>
      <c r="AW40" s="680">
        <v>81.528277970000005</v>
      </c>
      <c r="AX40" s="680">
        <v>81.618125280000001</v>
      </c>
      <c r="AY40" s="680">
        <v>84.275389253</v>
      </c>
      <c r="AZ40" s="680">
        <v>79.574137824000005</v>
      </c>
      <c r="BA40" s="681">
        <v>79.95917</v>
      </c>
      <c r="BB40" s="681">
        <v>81.563410000000005</v>
      </c>
      <c r="BC40" s="681">
        <v>84.991500000000002</v>
      </c>
      <c r="BD40" s="681">
        <v>87.531319999999994</v>
      </c>
      <c r="BE40" s="681">
        <v>91.270870000000002</v>
      </c>
      <c r="BF40" s="681">
        <v>92.421229999999994</v>
      </c>
      <c r="BG40" s="681">
        <v>87.549639999999997</v>
      </c>
      <c r="BH40" s="681">
        <v>85.706580000000002</v>
      </c>
      <c r="BI40" s="681">
        <v>82.90849</v>
      </c>
      <c r="BJ40" s="681">
        <v>83.115290000000002</v>
      </c>
      <c r="BK40" s="681">
        <v>85.706130000000002</v>
      </c>
      <c r="BL40" s="681">
        <v>80.860659999999996</v>
      </c>
      <c r="BM40" s="681">
        <v>81.163600000000002</v>
      </c>
      <c r="BN40" s="681">
        <v>83.003</v>
      </c>
      <c r="BO40" s="681">
        <v>86.474029999999999</v>
      </c>
      <c r="BP40" s="681">
        <v>89.060929999999999</v>
      </c>
      <c r="BQ40" s="681">
        <v>92.845039999999997</v>
      </c>
      <c r="BR40" s="681">
        <v>93.964569999999995</v>
      </c>
      <c r="BS40" s="681">
        <v>88.996880000000004</v>
      </c>
      <c r="BT40" s="681">
        <v>87.137020000000007</v>
      </c>
      <c r="BU40" s="681">
        <v>84.262810000000002</v>
      </c>
      <c r="BV40" s="681">
        <v>84.502669999999995</v>
      </c>
    </row>
    <row r="41" spans="1:74" s="116" customFormat="1" ht="11.1" customHeight="1" x14ac:dyDescent="0.2">
      <c r="A41" s="117"/>
      <c r="B41" s="118" t="s">
        <v>239</v>
      </c>
      <c r="C41" s="684"/>
      <c r="D41" s="684"/>
      <c r="E41" s="684"/>
      <c r="F41" s="684"/>
      <c r="G41" s="684"/>
      <c r="H41" s="684"/>
      <c r="I41" s="684"/>
      <c r="J41" s="684"/>
      <c r="K41" s="684"/>
      <c r="L41" s="684"/>
      <c r="M41" s="684"/>
      <c r="N41" s="684"/>
      <c r="O41" s="684"/>
      <c r="P41" s="684"/>
      <c r="Q41" s="684"/>
      <c r="R41" s="684"/>
      <c r="S41" s="684"/>
      <c r="T41" s="684"/>
      <c r="U41" s="684"/>
      <c r="V41" s="684"/>
      <c r="W41" s="684"/>
      <c r="X41" s="684"/>
      <c r="Y41" s="684"/>
      <c r="Z41" s="684"/>
      <c r="AA41" s="684"/>
      <c r="AB41" s="684"/>
      <c r="AC41" s="684"/>
      <c r="AD41" s="684"/>
      <c r="AE41" s="684"/>
      <c r="AF41" s="684"/>
      <c r="AG41" s="684"/>
      <c r="AH41" s="684"/>
      <c r="AI41" s="684"/>
      <c r="AJ41" s="684"/>
      <c r="AK41" s="684"/>
      <c r="AL41" s="684"/>
      <c r="AM41" s="684"/>
      <c r="AN41" s="684"/>
      <c r="AO41" s="684"/>
      <c r="AP41" s="684"/>
      <c r="AQ41" s="684"/>
      <c r="AR41" s="684"/>
      <c r="AS41" s="684"/>
      <c r="AT41" s="684"/>
      <c r="AU41" s="684"/>
      <c r="AV41" s="684"/>
      <c r="AW41" s="684"/>
      <c r="AX41" s="684"/>
      <c r="AY41" s="684"/>
      <c r="AZ41" s="684"/>
      <c r="BA41" s="685"/>
      <c r="BB41" s="685"/>
      <c r="BC41" s="685"/>
      <c r="BD41" s="685"/>
      <c r="BE41" s="685"/>
      <c r="BF41" s="685"/>
      <c r="BG41" s="685"/>
      <c r="BH41" s="685"/>
      <c r="BI41" s="685"/>
      <c r="BJ41" s="685"/>
      <c r="BK41" s="685"/>
      <c r="BL41" s="685"/>
      <c r="BM41" s="685"/>
      <c r="BN41" s="685"/>
      <c r="BO41" s="685"/>
      <c r="BP41" s="685"/>
      <c r="BQ41" s="685"/>
      <c r="BR41" s="685"/>
      <c r="BS41" s="685"/>
      <c r="BT41" s="685"/>
      <c r="BU41" s="685"/>
      <c r="BV41" s="685"/>
    </row>
    <row r="42" spans="1:74" s="116" customFormat="1" ht="11.1" customHeight="1" x14ac:dyDescent="0.2">
      <c r="A42" s="111" t="s">
        <v>1174</v>
      </c>
      <c r="B42" s="199" t="s">
        <v>432</v>
      </c>
      <c r="C42" s="686">
        <v>11.146066210000001</v>
      </c>
      <c r="D42" s="686">
        <v>9.2728170100000007</v>
      </c>
      <c r="E42" s="686">
        <v>9.2623340899999995</v>
      </c>
      <c r="F42" s="686">
        <v>8.7895088799999996</v>
      </c>
      <c r="G42" s="686">
        <v>8.8021693200000009</v>
      </c>
      <c r="H42" s="686">
        <v>9.4327578200000008</v>
      </c>
      <c r="I42" s="686">
        <v>11.4754053</v>
      </c>
      <c r="J42" s="686">
        <v>12.067728150000001</v>
      </c>
      <c r="K42" s="686">
        <v>10.119674379999999</v>
      </c>
      <c r="L42" s="686">
        <v>9.1795639300000005</v>
      </c>
      <c r="M42" s="686">
        <v>9.1953083400000004</v>
      </c>
      <c r="N42" s="686">
        <v>9.8910136899999994</v>
      </c>
      <c r="O42" s="686">
        <v>10.640056019999999</v>
      </c>
      <c r="P42" s="686">
        <v>9.3062390599999993</v>
      </c>
      <c r="Q42" s="686">
        <v>9.5146696199999994</v>
      </c>
      <c r="R42" s="686">
        <v>8.4934482899999999</v>
      </c>
      <c r="S42" s="686">
        <v>8.5360293899999995</v>
      </c>
      <c r="T42" s="686">
        <v>8.9270514199999997</v>
      </c>
      <c r="U42" s="686">
        <v>11.56387786</v>
      </c>
      <c r="V42" s="686">
        <v>10.94150288</v>
      </c>
      <c r="W42" s="686">
        <v>9.0049322000000007</v>
      </c>
      <c r="X42" s="686">
        <v>8.7294722100000008</v>
      </c>
      <c r="Y42" s="686">
        <v>8.8401210300000006</v>
      </c>
      <c r="Z42" s="686">
        <v>9.9604701999999996</v>
      </c>
      <c r="AA42" s="686">
        <v>9.9676302400000001</v>
      </c>
      <c r="AB42" s="686">
        <v>9.1449170899999999</v>
      </c>
      <c r="AC42" s="686">
        <v>8.8867030800000002</v>
      </c>
      <c r="AD42" s="686">
        <v>8.0245190100000006</v>
      </c>
      <c r="AE42" s="686">
        <v>8.0555897499999993</v>
      </c>
      <c r="AF42" s="686">
        <v>9.2186609399999995</v>
      </c>
      <c r="AG42" s="686">
        <v>11.48016185</v>
      </c>
      <c r="AH42" s="686">
        <v>11.204883519999999</v>
      </c>
      <c r="AI42" s="686">
        <v>9.3774978299999994</v>
      </c>
      <c r="AJ42" s="686">
        <v>8.4761773500000004</v>
      </c>
      <c r="AK42" s="686">
        <v>8.3417023700000001</v>
      </c>
      <c r="AL42" s="686">
        <v>9.6678381699999996</v>
      </c>
      <c r="AM42" s="686">
        <v>10.042352790000001</v>
      </c>
      <c r="AN42" s="686">
        <v>9.3930420600000009</v>
      </c>
      <c r="AO42" s="686">
        <v>9.0739596099999993</v>
      </c>
      <c r="AP42" s="686">
        <v>8.2958798399999996</v>
      </c>
      <c r="AQ42" s="686">
        <v>8.2539906500000004</v>
      </c>
      <c r="AR42" s="686">
        <v>10.087234929999999</v>
      </c>
      <c r="AS42" s="686">
        <v>10.45002363</v>
      </c>
      <c r="AT42" s="686">
        <v>11.348184850000001</v>
      </c>
      <c r="AU42" s="686">
        <v>9.9351988799999997</v>
      </c>
      <c r="AV42" s="686">
        <v>8.5619654900000004</v>
      </c>
      <c r="AW42" s="686">
        <v>8.6195695400000005</v>
      </c>
      <c r="AX42" s="686">
        <v>9.3506261399999993</v>
      </c>
      <c r="AY42" s="686">
        <v>10.69499637</v>
      </c>
      <c r="AZ42" s="686">
        <v>9.4448603181999999</v>
      </c>
      <c r="BA42" s="687">
        <v>9.0451010000000007</v>
      </c>
      <c r="BB42" s="687">
        <v>8.3307059999999993</v>
      </c>
      <c r="BC42" s="687">
        <v>8.1991479999999992</v>
      </c>
      <c r="BD42" s="687">
        <v>9.4625769999999996</v>
      </c>
      <c r="BE42" s="687">
        <v>10.794280000000001</v>
      </c>
      <c r="BF42" s="687">
        <v>11.052479999999999</v>
      </c>
      <c r="BG42" s="687">
        <v>9.5692950000000003</v>
      </c>
      <c r="BH42" s="687">
        <v>8.5792889999999993</v>
      </c>
      <c r="BI42" s="687">
        <v>8.6138169999999992</v>
      </c>
      <c r="BJ42" s="687">
        <v>9.5414790000000007</v>
      </c>
      <c r="BK42" s="687">
        <v>10.521699999999999</v>
      </c>
      <c r="BL42" s="687">
        <v>9.4707480000000004</v>
      </c>
      <c r="BM42" s="687">
        <v>8.9704060000000005</v>
      </c>
      <c r="BN42" s="687">
        <v>8.2730350000000001</v>
      </c>
      <c r="BO42" s="687">
        <v>8.1502809999999997</v>
      </c>
      <c r="BP42" s="687">
        <v>9.4476990000000001</v>
      </c>
      <c r="BQ42" s="687">
        <v>10.77941</v>
      </c>
      <c r="BR42" s="687">
        <v>11.036350000000001</v>
      </c>
      <c r="BS42" s="687">
        <v>9.5553539999999995</v>
      </c>
      <c r="BT42" s="687">
        <v>8.5641839999999991</v>
      </c>
      <c r="BU42" s="687">
        <v>8.6020660000000007</v>
      </c>
      <c r="BV42" s="687">
        <v>9.5498379999999994</v>
      </c>
    </row>
    <row r="43" spans="1:74" s="116" customFormat="1" ht="11.1" customHeight="1" x14ac:dyDescent="0.2">
      <c r="A43" s="111" t="s">
        <v>1175</v>
      </c>
      <c r="B43" s="184" t="s">
        <v>465</v>
      </c>
      <c r="C43" s="686">
        <v>33.966854480000002</v>
      </c>
      <c r="D43" s="686">
        <v>29.891264670000002</v>
      </c>
      <c r="E43" s="686">
        <v>29.702020780000002</v>
      </c>
      <c r="F43" s="686">
        <v>27.829738450000001</v>
      </c>
      <c r="G43" s="686">
        <v>27.85851882</v>
      </c>
      <c r="H43" s="686">
        <v>30.353439959999999</v>
      </c>
      <c r="I43" s="686">
        <v>36.034730809999999</v>
      </c>
      <c r="J43" s="686">
        <v>37.073984760000002</v>
      </c>
      <c r="K43" s="686">
        <v>33.895004749999998</v>
      </c>
      <c r="L43" s="686">
        <v>29.065564890000001</v>
      </c>
      <c r="M43" s="686">
        <v>27.920216199999999</v>
      </c>
      <c r="N43" s="686">
        <v>31.332005460000001</v>
      </c>
      <c r="O43" s="686">
        <v>32.566280810000002</v>
      </c>
      <c r="P43" s="686">
        <v>30.459829509999999</v>
      </c>
      <c r="Q43" s="686">
        <v>30.083404730000002</v>
      </c>
      <c r="R43" s="686">
        <v>26.388322330000001</v>
      </c>
      <c r="S43" s="686">
        <v>27.022572719999999</v>
      </c>
      <c r="T43" s="686">
        <v>29.59359332</v>
      </c>
      <c r="U43" s="686">
        <v>36.522032320000001</v>
      </c>
      <c r="V43" s="686">
        <v>35.84547311</v>
      </c>
      <c r="W43" s="686">
        <v>31.251205389999999</v>
      </c>
      <c r="X43" s="686">
        <v>27.709591150000001</v>
      </c>
      <c r="Y43" s="686">
        <v>27.31662553</v>
      </c>
      <c r="Z43" s="686">
        <v>30.33850108</v>
      </c>
      <c r="AA43" s="686">
        <v>31.048619349999999</v>
      </c>
      <c r="AB43" s="686">
        <v>28.977785669999999</v>
      </c>
      <c r="AC43" s="686">
        <v>27.433195900000001</v>
      </c>
      <c r="AD43" s="686">
        <v>25.233955340000001</v>
      </c>
      <c r="AE43" s="686">
        <v>24.60146911</v>
      </c>
      <c r="AF43" s="686">
        <v>29.221672730000002</v>
      </c>
      <c r="AG43" s="686">
        <v>36.931314399999998</v>
      </c>
      <c r="AH43" s="686">
        <v>35.48335556</v>
      </c>
      <c r="AI43" s="686">
        <v>30.068736659999999</v>
      </c>
      <c r="AJ43" s="686">
        <v>26.49658234</v>
      </c>
      <c r="AK43" s="686">
        <v>26.190239290000001</v>
      </c>
      <c r="AL43" s="686">
        <v>30.438764689999999</v>
      </c>
      <c r="AM43" s="686">
        <v>30.859132649999999</v>
      </c>
      <c r="AN43" s="686">
        <v>29.814996260000001</v>
      </c>
      <c r="AO43" s="686">
        <v>28.441347400000001</v>
      </c>
      <c r="AP43" s="686">
        <v>25.463554810000002</v>
      </c>
      <c r="AQ43" s="686">
        <v>25.985181470000001</v>
      </c>
      <c r="AR43" s="686">
        <v>30.807099109999999</v>
      </c>
      <c r="AS43" s="686">
        <v>35.146271030000001</v>
      </c>
      <c r="AT43" s="686">
        <v>35.68314341</v>
      </c>
      <c r="AU43" s="686">
        <v>30.98132017</v>
      </c>
      <c r="AV43" s="686">
        <v>27.265099939999999</v>
      </c>
      <c r="AW43" s="686">
        <v>26.945062629999999</v>
      </c>
      <c r="AX43" s="686">
        <v>29.466480000000001</v>
      </c>
      <c r="AY43" s="686">
        <v>32.922699973999997</v>
      </c>
      <c r="AZ43" s="686">
        <v>29.977476403000001</v>
      </c>
      <c r="BA43" s="687">
        <v>28.621459999999999</v>
      </c>
      <c r="BB43" s="687">
        <v>26.006699999999999</v>
      </c>
      <c r="BC43" s="687">
        <v>26.170159999999999</v>
      </c>
      <c r="BD43" s="687">
        <v>29.74061</v>
      </c>
      <c r="BE43" s="687">
        <v>35.21264</v>
      </c>
      <c r="BF43" s="687">
        <v>34.829369999999997</v>
      </c>
      <c r="BG43" s="687">
        <v>30.582879999999999</v>
      </c>
      <c r="BH43" s="687">
        <v>27.560140000000001</v>
      </c>
      <c r="BI43" s="687">
        <v>26.962990000000001</v>
      </c>
      <c r="BJ43" s="687">
        <v>29.829049999999999</v>
      </c>
      <c r="BK43" s="687">
        <v>32.560389999999998</v>
      </c>
      <c r="BL43" s="687">
        <v>30.13644</v>
      </c>
      <c r="BM43" s="687">
        <v>28.81306</v>
      </c>
      <c r="BN43" s="687">
        <v>26.18948</v>
      </c>
      <c r="BO43" s="687">
        <v>26.348769999999998</v>
      </c>
      <c r="BP43" s="687">
        <v>29.928129999999999</v>
      </c>
      <c r="BQ43" s="687">
        <v>35.415039999999998</v>
      </c>
      <c r="BR43" s="687">
        <v>35.021500000000003</v>
      </c>
      <c r="BS43" s="687">
        <v>30.738250000000001</v>
      </c>
      <c r="BT43" s="687">
        <v>27.69529</v>
      </c>
      <c r="BU43" s="687">
        <v>27.084140000000001</v>
      </c>
      <c r="BV43" s="687">
        <v>29.946529999999999</v>
      </c>
    </row>
    <row r="44" spans="1:74" s="116" customFormat="1" ht="11.1" customHeight="1" x14ac:dyDescent="0.2">
      <c r="A44" s="111" t="s">
        <v>1176</v>
      </c>
      <c r="B44" s="199" t="s">
        <v>433</v>
      </c>
      <c r="C44" s="686">
        <v>51.393219199999997</v>
      </c>
      <c r="D44" s="686">
        <v>44.619480199999998</v>
      </c>
      <c r="E44" s="686">
        <v>45.957987729999999</v>
      </c>
      <c r="F44" s="686">
        <v>42.55019764</v>
      </c>
      <c r="G44" s="686">
        <v>46.415029539999999</v>
      </c>
      <c r="H44" s="686">
        <v>49.824344080000003</v>
      </c>
      <c r="I44" s="686">
        <v>54.855475269999999</v>
      </c>
      <c r="J44" s="686">
        <v>55.129226879999997</v>
      </c>
      <c r="K44" s="686">
        <v>47.90886888</v>
      </c>
      <c r="L44" s="686">
        <v>44.962744239999999</v>
      </c>
      <c r="M44" s="686">
        <v>44.551037370000003</v>
      </c>
      <c r="N44" s="686">
        <v>47.425792080000001</v>
      </c>
      <c r="O44" s="686">
        <v>50.062837620000003</v>
      </c>
      <c r="P44" s="686">
        <v>44.947300740000003</v>
      </c>
      <c r="Q44" s="686">
        <v>46.926015030000002</v>
      </c>
      <c r="R44" s="686">
        <v>40.978268999999997</v>
      </c>
      <c r="S44" s="686">
        <v>42.741655739999999</v>
      </c>
      <c r="T44" s="686">
        <v>45.423262569999999</v>
      </c>
      <c r="U44" s="686">
        <v>56.086040029999999</v>
      </c>
      <c r="V44" s="686">
        <v>52.121754510000002</v>
      </c>
      <c r="W44" s="686">
        <v>47.040418789999997</v>
      </c>
      <c r="X44" s="686">
        <v>43.154396259999999</v>
      </c>
      <c r="Y44" s="686">
        <v>43.716101879999997</v>
      </c>
      <c r="Z44" s="686">
        <v>46.154387939999999</v>
      </c>
      <c r="AA44" s="686">
        <v>47.133736519999999</v>
      </c>
      <c r="AB44" s="686">
        <v>45.284126389999997</v>
      </c>
      <c r="AC44" s="686">
        <v>43.133284279999998</v>
      </c>
      <c r="AD44" s="686">
        <v>36.877935809999997</v>
      </c>
      <c r="AE44" s="686">
        <v>38.675397410000002</v>
      </c>
      <c r="AF44" s="686">
        <v>46.175775049999999</v>
      </c>
      <c r="AG44" s="686">
        <v>55.433624510000001</v>
      </c>
      <c r="AH44" s="686">
        <v>51.826832099999997</v>
      </c>
      <c r="AI44" s="686">
        <v>43.19111539</v>
      </c>
      <c r="AJ44" s="686">
        <v>41.971749539999998</v>
      </c>
      <c r="AK44" s="686">
        <v>40.783237839999998</v>
      </c>
      <c r="AL44" s="686">
        <v>46.213671159999997</v>
      </c>
      <c r="AM44" s="686">
        <v>47.234748119999999</v>
      </c>
      <c r="AN44" s="686">
        <v>45.756995879999998</v>
      </c>
      <c r="AO44" s="686">
        <v>43.441945140000001</v>
      </c>
      <c r="AP44" s="686">
        <v>39.914012450000001</v>
      </c>
      <c r="AQ44" s="686">
        <v>42.469519460000001</v>
      </c>
      <c r="AR44" s="686">
        <v>49.300122379999998</v>
      </c>
      <c r="AS44" s="686">
        <v>52.687544279999997</v>
      </c>
      <c r="AT44" s="686">
        <v>55.309477860000001</v>
      </c>
      <c r="AU44" s="686">
        <v>45.978443779999999</v>
      </c>
      <c r="AV44" s="686">
        <v>43.260018289999998</v>
      </c>
      <c r="AW44" s="686">
        <v>42.739795860000001</v>
      </c>
      <c r="AX44" s="686">
        <v>45.297426199999997</v>
      </c>
      <c r="AY44" s="686">
        <v>50.684991650000001</v>
      </c>
      <c r="AZ44" s="686">
        <v>45.122682965000003</v>
      </c>
      <c r="BA44" s="687">
        <v>45.053429999999999</v>
      </c>
      <c r="BB44" s="687">
        <v>40.532130000000002</v>
      </c>
      <c r="BC44" s="687">
        <v>43.105420000000002</v>
      </c>
      <c r="BD44" s="687">
        <v>47.715290000000003</v>
      </c>
      <c r="BE44" s="687">
        <v>53.936259999999997</v>
      </c>
      <c r="BF44" s="687">
        <v>53.067529999999998</v>
      </c>
      <c r="BG44" s="687">
        <v>45.762459999999997</v>
      </c>
      <c r="BH44" s="687">
        <v>43.629390000000001</v>
      </c>
      <c r="BI44" s="687">
        <v>43.472920000000002</v>
      </c>
      <c r="BJ44" s="687">
        <v>46.394359999999999</v>
      </c>
      <c r="BK44" s="687">
        <v>49.957450000000001</v>
      </c>
      <c r="BL44" s="687">
        <v>45.167960000000001</v>
      </c>
      <c r="BM44" s="687">
        <v>45.51052</v>
      </c>
      <c r="BN44" s="687">
        <v>41.021949999999997</v>
      </c>
      <c r="BO44" s="687">
        <v>43.539560000000002</v>
      </c>
      <c r="BP44" s="687">
        <v>48.231299999999997</v>
      </c>
      <c r="BQ44" s="687">
        <v>54.500749999999996</v>
      </c>
      <c r="BR44" s="687">
        <v>53.613990000000001</v>
      </c>
      <c r="BS44" s="687">
        <v>46.223979999999997</v>
      </c>
      <c r="BT44" s="687">
        <v>44.060639999999999</v>
      </c>
      <c r="BU44" s="687">
        <v>43.901400000000002</v>
      </c>
      <c r="BV44" s="687">
        <v>46.804499999999997</v>
      </c>
    </row>
    <row r="45" spans="1:74" s="116" customFormat="1" ht="11.1" customHeight="1" x14ac:dyDescent="0.2">
      <c r="A45" s="111" t="s">
        <v>1177</v>
      </c>
      <c r="B45" s="199" t="s">
        <v>434</v>
      </c>
      <c r="C45" s="686">
        <v>28.111580369999999</v>
      </c>
      <c r="D45" s="686">
        <v>24.822592870000001</v>
      </c>
      <c r="E45" s="686">
        <v>24.47974928</v>
      </c>
      <c r="F45" s="686">
        <v>22.85819905</v>
      </c>
      <c r="G45" s="686">
        <v>24.418917560000001</v>
      </c>
      <c r="H45" s="686">
        <v>27.06315013</v>
      </c>
      <c r="I45" s="686">
        <v>29.086970579999999</v>
      </c>
      <c r="J45" s="686">
        <v>28.874477129999999</v>
      </c>
      <c r="K45" s="686">
        <v>25.049040860000002</v>
      </c>
      <c r="L45" s="686">
        <v>23.420505720000001</v>
      </c>
      <c r="M45" s="686">
        <v>24.219301519999998</v>
      </c>
      <c r="N45" s="686">
        <v>26.073302040000002</v>
      </c>
      <c r="O45" s="686">
        <v>27.452277550000002</v>
      </c>
      <c r="P45" s="686">
        <v>25.438275019999999</v>
      </c>
      <c r="Q45" s="686">
        <v>25.434328919999999</v>
      </c>
      <c r="R45" s="686">
        <v>22.0009522</v>
      </c>
      <c r="S45" s="686">
        <v>22.80387026</v>
      </c>
      <c r="T45" s="686">
        <v>24.585638020000001</v>
      </c>
      <c r="U45" s="686">
        <v>28.680884469999999</v>
      </c>
      <c r="V45" s="686">
        <v>27.79390261</v>
      </c>
      <c r="W45" s="686">
        <v>25.626740810000001</v>
      </c>
      <c r="X45" s="686">
        <v>23.45300421</v>
      </c>
      <c r="Y45" s="686">
        <v>23.72629285</v>
      </c>
      <c r="Z45" s="686">
        <v>25.841356210000001</v>
      </c>
      <c r="AA45" s="686">
        <v>26.80966738</v>
      </c>
      <c r="AB45" s="686">
        <v>24.982626190000001</v>
      </c>
      <c r="AC45" s="686">
        <v>23.86947138</v>
      </c>
      <c r="AD45" s="686">
        <v>21.06419455</v>
      </c>
      <c r="AE45" s="686">
        <v>20.777923359999999</v>
      </c>
      <c r="AF45" s="686">
        <v>25.383562479999998</v>
      </c>
      <c r="AG45" s="686">
        <v>29.152277529999999</v>
      </c>
      <c r="AH45" s="686">
        <v>28.11602388</v>
      </c>
      <c r="AI45" s="686">
        <v>23.866630369999999</v>
      </c>
      <c r="AJ45" s="686">
        <v>22.942839039999999</v>
      </c>
      <c r="AK45" s="686">
        <v>22.739869429999999</v>
      </c>
      <c r="AL45" s="686">
        <v>25.885871600000002</v>
      </c>
      <c r="AM45" s="686">
        <v>26.394749969999999</v>
      </c>
      <c r="AN45" s="686">
        <v>26.419395210000001</v>
      </c>
      <c r="AO45" s="686">
        <v>24.145828179999999</v>
      </c>
      <c r="AP45" s="686">
        <v>21.904031280000002</v>
      </c>
      <c r="AQ45" s="686">
        <v>22.65511206</v>
      </c>
      <c r="AR45" s="686">
        <v>27.017712410000001</v>
      </c>
      <c r="AS45" s="686">
        <v>29.22186198</v>
      </c>
      <c r="AT45" s="686">
        <v>29.77155715</v>
      </c>
      <c r="AU45" s="686">
        <v>25.639299130000001</v>
      </c>
      <c r="AV45" s="686">
        <v>23.54244559</v>
      </c>
      <c r="AW45" s="686">
        <v>23.491070449999999</v>
      </c>
      <c r="AX45" s="686">
        <v>25.61484849</v>
      </c>
      <c r="AY45" s="686">
        <v>28.489000731000001</v>
      </c>
      <c r="AZ45" s="686">
        <v>26.359297027</v>
      </c>
      <c r="BA45" s="687">
        <v>25.389250000000001</v>
      </c>
      <c r="BB45" s="687">
        <v>22.797979999999999</v>
      </c>
      <c r="BC45" s="687">
        <v>23.806090000000001</v>
      </c>
      <c r="BD45" s="687">
        <v>27.01971</v>
      </c>
      <c r="BE45" s="687">
        <v>30.493819999999999</v>
      </c>
      <c r="BF45" s="687">
        <v>29.950510000000001</v>
      </c>
      <c r="BG45" s="687">
        <v>25.95675</v>
      </c>
      <c r="BH45" s="687">
        <v>24.728739999999998</v>
      </c>
      <c r="BI45" s="687">
        <v>24.86842</v>
      </c>
      <c r="BJ45" s="687">
        <v>26.573350000000001</v>
      </c>
      <c r="BK45" s="687">
        <v>28.463730000000002</v>
      </c>
      <c r="BL45" s="687">
        <v>26.542680000000001</v>
      </c>
      <c r="BM45" s="687">
        <v>26.136399999999998</v>
      </c>
      <c r="BN45" s="687">
        <v>23.518070000000002</v>
      </c>
      <c r="BO45" s="687">
        <v>24.429069999999999</v>
      </c>
      <c r="BP45" s="687">
        <v>27.477920000000001</v>
      </c>
      <c r="BQ45" s="687">
        <v>30.973240000000001</v>
      </c>
      <c r="BR45" s="687">
        <v>30.37378</v>
      </c>
      <c r="BS45" s="687">
        <v>26.286210000000001</v>
      </c>
      <c r="BT45" s="687">
        <v>25.008040000000001</v>
      </c>
      <c r="BU45" s="687">
        <v>25.142869999999998</v>
      </c>
      <c r="BV45" s="687">
        <v>26.986560000000001</v>
      </c>
    </row>
    <row r="46" spans="1:74" s="116" customFormat="1" ht="11.1" customHeight="1" x14ac:dyDescent="0.2">
      <c r="A46" s="111" t="s">
        <v>1178</v>
      </c>
      <c r="B46" s="199" t="s">
        <v>435</v>
      </c>
      <c r="C46" s="686">
        <v>76.747829890000006</v>
      </c>
      <c r="D46" s="686">
        <v>60.85034555</v>
      </c>
      <c r="E46" s="686">
        <v>63.41272171</v>
      </c>
      <c r="F46" s="686">
        <v>58.737592810000002</v>
      </c>
      <c r="G46" s="686">
        <v>66.017919059999997</v>
      </c>
      <c r="H46" s="686">
        <v>74.438196329999997</v>
      </c>
      <c r="I46" s="686">
        <v>80.93113821</v>
      </c>
      <c r="J46" s="686">
        <v>80.879666069999999</v>
      </c>
      <c r="K46" s="686">
        <v>75.957681690000001</v>
      </c>
      <c r="L46" s="686">
        <v>67.644513410000002</v>
      </c>
      <c r="M46" s="686">
        <v>63.295152729999998</v>
      </c>
      <c r="N46" s="686">
        <v>66.477873689999996</v>
      </c>
      <c r="O46" s="686">
        <v>70.351483209999998</v>
      </c>
      <c r="P46" s="686">
        <v>61.419718240000002</v>
      </c>
      <c r="Q46" s="686">
        <v>63.517567620000001</v>
      </c>
      <c r="R46" s="686">
        <v>58.989476600000003</v>
      </c>
      <c r="S46" s="686">
        <v>68.429148150000003</v>
      </c>
      <c r="T46" s="686">
        <v>73.259727830000003</v>
      </c>
      <c r="U46" s="686">
        <v>82.924964009999997</v>
      </c>
      <c r="V46" s="686">
        <v>81.030590930000002</v>
      </c>
      <c r="W46" s="686">
        <v>76.115924289999995</v>
      </c>
      <c r="X46" s="686">
        <v>67.289431329999999</v>
      </c>
      <c r="Y46" s="686">
        <v>62.146610690000003</v>
      </c>
      <c r="Z46" s="686">
        <v>65.71633138</v>
      </c>
      <c r="AA46" s="686">
        <v>67.246434579999999</v>
      </c>
      <c r="AB46" s="686">
        <v>62.510869040000003</v>
      </c>
      <c r="AC46" s="686">
        <v>61.573429949999998</v>
      </c>
      <c r="AD46" s="686">
        <v>57.167646060000003</v>
      </c>
      <c r="AE46" s="686">
        <v>61.308711770000002</v>
      </c>
      <c r="AF46" s="686">
        <v>70.780721619999994</v>
      </c>
      <c r="AG46" s="686">
        <v>84.469002639999999</v>
      </c>
      <c r="AH46" s="686">
        <v>81.641862489999994</v>
      </c>
      <c r="AI46" s="686">
        <v>70.850490789999995</v>
      </c>
      <c r="AJ46" s="686">
        <v>64.083580780000005</v>
      </c>
      <c r="AK46" s="686">
        <v>61.559976339999999</v>
      </c>
      <c r="AL46" s="686">
        <v>67.720580069999997</v>
      </c>
      <c r="AM46" s="686">
        <v>71.053491769999994</v>
      </c>
      <c r="AN46" s="686">
        <v>65.818178979999999</v>
      </c>
      <c r="AO46" s="686">
        <v>62.829011530000002</v>
      </c>
      <c r="AP46" s="686">
        <v>59.699799630000001</v>
      </c>
      <c r="AQ46" s="686">
        <v>65.027334490000001</v>
      </c>
      <c r="AR46" s="686">
        <v>73.843505070000006</v>
      </c>
      <c r="AS46" s="686">
        <v>82.262014539999996</v>
      </c>
      <c r="AT46" s="686">
        <v>83.812069410000007</v>
      </c>
      <c r="AU46" s="686">
        <v>73.530028610000002</v>
      </c>
      <c r="AV46" s="686">
        <v>66.931446530000002</v>
      </c>
      <c r="AW46" s="686">
        <v>62.229411450000001</v>
      </c>
      <c r="AX46" s="686">
        <v>65.697122250000007</v>
      </c>
      <c r="AY46" s="686">
        <v>74.709994017</v>
      </c>
      <c r="AZ46" s="686">
        <v>65.249263197999994</v>
      </c>
      <c r="BA46" s="687">
        <v>63.196100000000001</v>
      </c>
      <c r="BB46" s="687">
        <v>60.431100000000001</v>
      </c>
      <c r="BC46" s="687">
        <v>65.998140000000006</v>
      </c>
      <c r="BD46" s="687">
        <v>75.503039999999999</v>
      </c>
      <c r="BE46" s="687">
        <v>84.943879999999993</v>
      </c>
      <c r="BF46" s="687">
        <v>83.986429999999999</v>
      </c>
      <c r="BG46" s="687">
        <v>74.604839999999996</v>
      </c>
      <c r="BH46" s="687">
        <v>67.001670000000004</v>
      </c>
      <c r="BI46" s="687">
        <v>62.574399999999997</v>
      </c>
      <c r="BJ46" s="687">
        <v>67.176739999999995</v>
      </c>
      <c r="BK46" s="687">
        <v>72.998099999999994</v>
      </c>
      <c r="BL46" s="687">
        <v>67.242199999999997</v>
      </c>
      <c r="BM46" s="687">
        <v>64.546189999999996</v>
      </c>
      <c r="BN46" s="687">
        <v>61.333599999999997</v>
      </c>
      <c r="BO46" s="687">
        <v>66.935289999999995</v>
      </c>
      <c r="BP46" s="687">
        <v>76.283339999999995</v>
      </c>
      <c r="BQ46" s="687">
        <v>85.819339999999997</v>
      </c>
      <c r="BR46" s="687">
        <v>84.813519999999997</v>
      </c>
      <c r="BS46" s="687">
        <v>75.328119999999998</v>
      </c>
      <c r="BT46" s="687">
        <v>67.938980000000001</v>
      </c>
      <c r="BU46" s="687">
        <v>63.452710000000003</v>
      </c>
      <c r="BV46" s="687">
        <v>68.115359999999995</v>
      </c>
    </row>
    <row r="47" spans="1:74" s="116" customFormat="1" ht="11.1" customHeight="1" x14ac:dyDescent="0.2">
      <c r="A47" s="111" t="s">
        <v>1179</v>
      </c>
      <c r="B47" s="199" t="s">
        <v>436</v>
      </c>
      <c r="C47" s="686">
        <v>30.379285509999999</v>
      </c>
      <c r="D47" s="686">
        <v>25.005865570000001</v>
      </c>
      <c r="E47" s="686">
        <v>23.711919349999999</v>
      </c>
      <c r="F47" s="686">
        <v>22.6182476</v>
      </c>
      <c r="G47" s="686">
        <v>24.715038939999999</v>
      </c>
      <c r="H47" s="686">
        <v>28.180384790000002</v>
      </c>
      <c r="I47" s="686">
        <v>30.62573119</v>
      </c>
      <c r="J47" s="686">
        <v>30.573507029999998</v>
      </c>
      <c r="K47" s="686">
        <v>28.800269849999999</v>
      </c>
      <c r="L47" s="686">
        <v>25.76092203</v>
      </c>
      <c r="M47" s="686">
        <v>23.82560535</v>
      </c>
      <c r="N47" s="686">
        <v>25.995565819999999</v>
      </c>
      <c r="O47" s="686">
        <v>27.0389564</v>
      </c>
      <c r="P47" s="686">
        <v>24.5228401</v>
      </c>
      <c r="Q47" s="686">
        <v>24.400839609999998</v>
      </c>
      <c r="R47" s="686">
        <v>22.305900810000001</v>
      </c>
      <c r="S47" s="686">
        <v>24.372074000000001</v>
      </c>
      <c r="T47" s="686">
        <v>26.858297709999999</v>
      </c>
      <c r="U47" s="686">
        <v>30.078970080000001</v>
      </c>
      <c r="V47" s="686">
        <v>30.201495179999998</v>
      </c>
      <c r="W47" s="686">
        <v>29.116668350000001</v>
      </c>
      <c r="X47" s="686">
        <v>25.25072673</v>
      </c>
      <c r="Y47" s="686">
        <v>23.236769779999999</v>
      </c>
      <c r="Z47" s="686">
        <v>24.837081380000001</v>
      </c>
      <c r="AA47" s="686">
        <v>25.362173559999999</v>
      </c>
      <c r="AB47" s="686">
        <v>24.564907989999998</v>
      </c>
      <c r="AC47" s="686">
        <v>23.24841443</v>
      </c>
      <c r="AD47" s="686">
        <v>20.561978580000002</v>
      </c>
      <c r="AE47" s="686">
        <v>21.399717089999999</v>
      </c>
      <c r="AF47" s="686">
        <v>25.22966181</v>
      </c>
      <c r="AG47" s="686">
        <v>29.62428427</v>
      </c>
      <c r="AH47" s="686">
        <v>29.735847719999999</v>
      </c>
      <c r="AI47" s="686">
        <v>26.71167552</v>
      </c>
      <c r="AJ47" s="686">
        <v>22.85617736</v>
      </c>
      <c r="AK47" s="686">
        <v>21.792898149999999</v>
      </c>
      <c r="AL47" s="686">
        <v>25.594195580000001</v>
      </c>
      <c r="AM47" s="686">
        <v>27.476186890000001</v>
      </c>
      <c r="AN47" s="686">
        <v>26.06845732</v>
      </c>
      <c r="AO47" s="686">
        <v>24.297445710000002</v>
      </c>
      <c r="AP47" s="686">
        <v>22.152932509999999</v>
      </c>
      <c r="AQ47" s="686">
        <v>23.035905929999998</v>
      </c>
      <c r="AR47" s="686">
        <v>26.569852439999998</v>
      </c>
      <c r="AS47" s="686">
        <v>29.58051322</v>
      </c>
      <c r="AT47" s="686">
        <v>30.649500159999999</v>
      </c>
      <c r="AU47" s="686">
        <v>27.55194535</v>
      </c>
      <c r="AV47" s="686">
        <v>24.231682889999998</v>
      </c>
      <c r="AW47" s="686">
        <v>23.252910539999998</v>
      </c>
      <c r="AX47" s="686">
        <v>24.366188090000001</v>
      </c>
      <c r="AY47" s="686">
        <v>28.364996709</v>
      </c>
      <c r="AZ47" s="686">
        <v>26.099746400000001</v>
      </c>
      <c r="BA47" s="687">
        <v>24.602440000000001</v>
      </c>
      <c r="BB47" s="687">
        <v>22.762709999999998</v>
      </c>
      <c r="BC47" s="687">
        <v>23.929189999999998</v>
      </c>
      <c r="BD47" s="687">
        <v>27.488019999999999</v>
      </c>
      <c r="BE47" s="687">
        <v>30.556570000000001</v>
      </c>
      <c r="BF47" s="687">
        <v>31.016690000000001</v>
      </c>
      <c r="BG47" s="687">
        <v>28.157679999999999</v>
      </c>
      <c r="BH47" s="687">
        <v>24.602260000000001</v>
      </c>
      <c r="BI47" s="687">
        <v>23.232949999999999</v>
      </c>
      <c r="BJ47" s="687">
        <v>25.222270000000002</v>
      </c>
      <c r="BK47" s="687">
        <v>28.729559999999999</v>
      </c>
      <c r="BL47" s="687">
        <v>26.383330000000001</v>
      </c>
      <c r="BM47" s="687">
        <v>24.895150000000001</v>
      </c>
      <c r="BN47" s="687">
        <v>23.052530000000001</v>
      </c>
      <c r="BO47" s="687">
        <v>24.15823</v>
      </c>
      <c r="BP47" s="687">
        <v>27.572980000000001</v>
      </c>
      <c r="BQ47" s="687">
        <v>30.670770000000001</v>
      </c>
      <c r="BR47" s="687">
        <v>31.11073</v>
      </c>
      <c r="BS47" s="687">
        <v>28.221830000000001</v>
      </c>
      <c r="BT47" s="687">
        <v>24.730440000000002</v>
      </c>
      <c r="BU47" s="687">
        <v>23.347010000000001</v>
      </c>
      <c r="BV47" s="687">
        <v>25.422360000000001</v>
      </c>
    </row>
    <row r="48" spans="1:74" s="116" customFormat="1" ht="11.1" customHeight="1" x14ac:dyDescent="0.2">
      <c r="A48" s="111" t="s">
        <v>1180</v>
      </c>
      <c r="B48" s="199" t="s">
        <v>437</v>
      </c>
      <c r="C48" s="686">
        <v>55.706539100000001</v>
      </c>
      <c r="D48" s="686">
        <v>46.845019710000003</v>
      </c>
      <c r="E48" s="686">
        <v>44.423060049999997</v>
      </c>
      <c r="F48" s="686">
        <v>43.683415969999999</v>
      </c>
      <c r="G48" s="686">
        <v>50.337115879999999</v>
      </c>
      <c r="H48" s="686">
        <v>59.638535160000004</v>
      </c>
      <c r="I48" s="686">
        <v>63.46154362</v>
      </c>
      <c r="J48" s="686">
        <v>64.13770873</v>
      </c>
      <c r="K48" s="686">
        <v>58.124018530000001</v>
      </c>
      <c r="L48" s="686">
        <v>52.792347769999999</v>
      </c>
      <c r="M48" s="686">
        <v>45.450341420000001</v>
      </c>
      <c r="N48" s="686">
        <v>48.183078129999998</v>
      </c>
      <c r="O48" s="686">
        <v>51.439437660000003</v>
      </c>
      <c r="P48" s="686">
        <v>46.949391429999999</v>
      </c>
      <c r="Q48" s="686">
        <v>46.854185340000001</v>
      </c>
      <c r="R48" s="686">
        <v>44.052333310000002</v>
      </c>
      <c r="S48" s="686">
        <v>49.189559889999998</v>
      </c>
      <c r="T48" s="686">
        <v>56.441952460000003</v>
      </c>
      <c r="U48" s="686">
        <v>63.232352949999999</v>
      </c>
      <c r="V48" s="686">
        <v>65.504810739999996</v>
      </c>
      <c r="W48" s="686">
        <v>62.169233869999999</v>
      </c>
      <c r="X48" s="686">
        <v>55.756400710000001</v>
      </c>
      <c r="Y48" s="686">
        <v>45.71337243</v>
      </c>
      <c r="Z48" s="686">
        <v>48.057875279999998</v>
      </c>
      <c r="AA48" s="686">
        <v>49.676004820000003</v>
      </c>
      <c r="AB48" s="686">
        <v>47.572514400000003</v>
      </c>
      <c r="AC48" s="686">
        <v>47.546717829999999</v>
      </c>
      <c r="AD48" s="686">
        <v>44.565966830000001</v>
      </c>
      <c r="AE48" s="686">
        <v>46.660559110000001</v>
      </c>
      <c r="AF48" s="686">
        <v>55.680850390000003</v>
      </c>
      <c r="AG48" s="686">
        <v>63.733729400000001</v>
      </c>
      <c r="AH48" s="686">
        <v>63.490863740000002</v>
      </c>
      <c r="AI48" s="686">
        <v>57.475265159999999</v>
      </c>
      <c r="AJ48" s="686">
        <v>51.476610409999999</v>
      </c>
      <c r="AK48" s="686">
        <v>45.489538260000003</v>
      </c>
      <c r="AL48" s="686">
        <v>50.771642659999998</v>
      </c>
      <c r="AM48" s="686">
        <v>52.512038130000001</v>
      </c>
      <c r="AN48" s="686">
        <v>45.384069609999997</v>
      </c>
      <c r="AO48" s="686">
        <v>45.485246439999997</v>
      </c>
      <c r="AP48" s="686">
        <v>45.686498319999998</v>
      </c>
      <c r="AQ48" s="686">
        <v>48.035121889999999</v>
      </c>
      <c r="AR48" s="686">
        <v>56.513001670000001</v>
      </c>
      <c r="AS48" s="686">
        <v>63.137884030000002</v>
      </c>
      <c r="AT48" s="686">
        <v>64.974078280000001</v>
      </c>
      <c r="AU48" s="686">
        <v>61.111083780000001</v>
      </c>
      <c r="AV48" s="686">
        <v>52.8653938</v>
      </c>
      <c r="AW48" s="686">
        <v>46.890281719999997</v>
      </c>
      <c r="AX48" s="686">
        <v>48.793392220000001</v>
      </c>
      <c r="AY48" s="686">
        <v>54.405004834000003</v>
      </c>
      <c r="AZ48" s="686">
        <v>47.607078989000001</v>
      </c>
      <c r="BA48" s="687">
        <v>45.54233</v>
      </c>
      <c r="BB48" s="687">
        <v>47.904629999999997</v>
      </c>
      <c r="BC48" s="687">
        <v>50.946849999999998</v>
      </c>
      <c r="BD48" s="687">
        <v>59.562359999999998</v>
      </c>
      <c r="BE48" s="687">
        <v>66.633269999999996</v>
      </c>
      <c r="BF48" s="687">
        <v>67.769319999999993</v>
      </c>
      <c r="BG48" s="687">
        <v>62.534129999999998</v>
      </c>
      <c r="BH48" s="687">
        <v>54.01005</v>
      </c>
      <c r="BI48" s="687">
        <v>47.799840000000003</v>
      </c>
      <c r="BJ48" s="687">
        <v>51.626579999999997</v>
      </c>
      <c r="BK48" s="687">
        <v>56.084569999999999</v>
      </c>
      <c r="BL48" s="687">
        <v>48.95194</v>
      </c>
      <c r="BM48" s="687">
        <v>46.364800000000002</v>
      </c>
      <c r="BN48" s="687">
        <v>49.330100000000002</v>
      </c>
      <c r="BO48" s="687">
        <v>51.966880000000003</v>
      </c>
      <c r="BP48" s="687">
        <v>60.384230000000002</v>
      </c>
      <c r="BQ48" s="687">
        <v>68.041790000000006</v>
      </c>
      <c r="BR48" s="687">
        <v>69.155630000000002</v>
      </c>
      <c r="BS48" s="687">
        <v>63.809159999999999</v>
      </c>
      <c r="BT48" s="687">
        <v>55.29551</v>
      </c>
      <c r="BU48" s="687">
        <v>48.936399999999999</v>
      </c>
      <c r="BV48" s="687">
        <v>53.241370000000003</v>
      </c>
    </row>
    <row r="49" spans="1:74" s="116" customFormat="1" ht="11.1" customHeight="1" x14ac:dyDescent="0.2">
      <c r="A49" s="111" t="s">
        <v>1181</v>
      </c>
      <c r="B49" s="199" t="s">
        <v>438</v>
      </c>
      <c r="C49" s="686">
        <v>22.102834980000001</v>
      </c>
      <c r="D49" s="686">
        <v>19.98837082</v>
      </c>
      <c r="E49" s="686">
        <v>20.953775419999999</v>
      </c>
      <c r="F49" s="686">
        <v>20.71857662</v>
      </c>
      <c r="G49" s="686">
        <v>22.89732463</v>
      </c>
      <c r="H49" s="686">
        <v>26.165448439999999</v>
      </c>
      <c r="I49" s="686">
        <v>30.09092369</v>
      </c>
      <c r="J49" s="686">
        <v>29.526468470000001</v>
      </c>
      <c r="K49" s="686">
        <v>25.524185760000002</v>
      </c>
      <c r="L49" s="686">
        <v>21.631538339999999</v>
      </c>
      <c r="M49" s="686">
        <v>20.954219299999998</v>
      </c>
      <c r="N49" s="686">
        <v>22.771426680000001</v>
      </c>
      <c r="O49" s="686">
        <v>22.924749039999998</v>
      </c>
      <c r="P49" s="686">
        <v>20.98982401</v>
      </c>
      <c r="Q49" s="686">
        <v>21.45154625</v>
      </c>
      <c r="R49" s="686">
        <v>20.61171749</v>
      </c>
      <c r="S49" s="686">
        <v>21.59042165</v>
      </c>
      <c r="T49" s="686">
        <v>25.100210350000001</v>
      </c>
      <c r="U49" s="686">
        <v>29.515030230000001</v>
      </c>
      <c r="V49" s="686">
        <v>30.090428129999999</v>
      </c>
      <c r="W49" s="686">
        <v>25.430936089999999</v>
      </c>
      <c r="X49" s="686">
        <v>22.0576182</v>
      </c>
      <c r="Y49" s="686">
        <v>20.924985299999999</v>
      </c>
      <c r="Z49" s="686">
        <v>22.837654480000001</v>
      </c>
      <c r="AA49" s="686">
        <v>22.912751950000001</v>
      </c>
      <c r="AB49" s="686">
        <v>21.16037824</v>
      </c>
      <c r="AC49" s="686">
        <v>21.115442770000001</v>
      </c>
      <c r="AD49" s="686">
        <v>19.97381111</v>
      </c>
      <c r="AE49" s="686">
        <v>23.039523509999999</v>
      </c>
      <c r="AF49" s="686">
        <v>25.440826569999999</v>
      </c>
      <c r="AG49" s="686">
        <v>30.12195406</v>
      </c>
      <c r="AH49" s="686">
        <v>30.771756379999999</v>
      </c>
      <c r="AI49" s="686">
        <v>25.599894979999998</v>
      </c>
      <c r="AJ49" s="686">
        <v>23.080596570000001</v>
      </c>
      <c r="AK49" s="686">
        <v>20.96178269</v>
      </c>
      <c r="AL49" s="686">
        <v>22.882377330000001</v>
      </c>
      <c r="AM49" s="686">
        <v>22.908745029999999</v>
      </c>
      <c r="AN49" s="686">
        <v>20.609367769999999</v>
      </c>
      <c r="AO49" s="686">
        <v>21.347809760000001</v>
      </c>
      <c r="AP49" s="686">
        <v>21.206384100000001</v>
      </c>
      <c r="AQ49" s="686">
        <v>23.46494367</v>
      </c>
      <c r="AR49" s="686">
        <v>28.593258280000001</v>
      </c>
      <c r="AS49" s="686">
        <v>31.190182279999998</v>
      </c>
      <c r="AT49" s="686">
        <v>29.927347300000001</v>
      </c>
      <c r="AU49" s="686">
        <v>26.14322847</v>
      </c>
      <c r="AV49" s="686">
        <v>22.153434449999999</v>
      </c>
      <c r="AW49" s="686">
        <v>20.94536969</v>
      </c>
      <c r="AX49" s="686">
        <v>22.87845987</v>
      </c>
      <c r="AY49" s="686">
        <v>23.466999781999998</v>
      </c>
      <c r="AZ49" s="686">
        <v>21.316581596999999</v>
      </c>
      <c r="BA49" s="687">
        <v>21.697120000000002</v>
      </c>
      <c r="BB49" s="687">
        <v>21.17906</v>
      </c>
      <c r="BC49" s="687">
        <v>23.389679999999998</v>
      </c>
      <c r="BD49" s="687">
        <v>27.3416</v>
      </c>
      <c r="BE49" s="687">
        <v>30.968450000000001</v>
      </c>
      <c r="BF49" s="687">
        <v>30.414269999999998</v>
      </c>
      <c r="BG49" s="687">
        <v>26.311979999999998</v>
      </c>
      <c r="BH49" s="687">
        <v>22.86035</v>
      </c>
      <c r="BI49" s="687">
        <v>21.357800000000001</v>
      </c>
      <c r="BJ49" s="687">
        <v>23.155159999999999</v>
      </c>
      <c r="BK49" s="687">
        <v>23.729389999999999</v>
      </c>
      <c r="BL49" s="687">
        <v>21.544260000000001</v>
      </c>
      <c r="BM49" s="687">
        <v>21.97598</v>
      </c>
      <c r="BN49" s="687">
        <v>21.4846</v>
      </c>
      <c r="BO49" s="687">
        <v>23.727519999999998</v>
      </c>
      <c r="BP49" s="687">
        <v>27.78163</v>
      </c>
      <c r="BQ49" s="687">
        <v>31.45702</v>
      </c>
      <c r="BR49" s="687">
        <v>30.883800000000001</v>
      </c>
      <c r="BS49" s="687">
        <v>26.700330000000001</v>
      </c>
      <c r="BT49" s="687">
        <v>23.13</v>
      </c>
      <c r="BU49" s="687">
        <v>21.602989999999998</v>
      </c>
      <c r="BV49" s="687">
        <v>23.469619999999999</v>
      </c>
    </row>
    <row r="50" spans="1:74" s="116" customFormat="1" ht="11.1" customHeight="1" x14ac:dyDescent="0.2">
      <c r="A50" s="111" t="s">
        <v>1182</v>
      </c>
      <c r="B50" s="199" t="s">
        <v>240</v>
      </c>
      <c r="C50" s="686">
        <v>33.603285040000003</v>
      </c>
      <c r="D50" s="686">
        <v>30.206545640000002</v>
      </c>
      <c r="E50" s="686">
        <v>33.825072319999997</v>
      </c>
      <c r="F50" s="686">
        <v>29.447977030000001</v>
      </c>
      <c r="G50" s="686">
        <v>30.55914181</v>
      </c>
      <c r="H50" s="686">
        <v>31.75772431</v>
      </c>
      <c r="I50" s="686">
        <v>37.158550239999997</v>
      </c>
      <c r="J50" s="686">
        <v>41.541633419999997</v>
      </c>
      <c r="K50" s="686">
        <v>30.608247840000001</v>
      </c>
      <c r="L50" s="686">
        <v>33.334722640000003</v>
      </c>
      <c r="M50" s="686">
        <v>29.81349483</v>
      </c>
      <c r="N50" s="686">
        <v>32.699571859999999</v>
      </c>
      <c r="O50" s="686">
        <v>34.81715956</v>
      </c>
      <c r="P50" s="686">
        <v>30.627046589999999</v>
      </c>
      <c r="Q50" s="686">
        <v>32.465925439999999</v>
      </c>
      <c r="R50" s="686">
        <v>28.904991219999999</v>
      </c>
      <c r="S50" s="686">
        <v>30.885888380000001</v>
      </c>
      <c r="T50" s="686">
        <v>30.028635919999999</v>
      </c>
      <c r="U50" s="686">
        <v>36.165309960000002</v>
      </c>
      <c r="V50" s="686">
        <v>37.677612930000002</v>
      </c>
      <c r="W50" s="686">
        <v>33.396114769999997</v>
      </c>
      <c r="X50" s="686">
        <v>33.502768719999999</v>
      </c>
      <c r="Y50" s="686">
        <v>28.616485059999999</v>
      </c>
      <c r="Z50" s="686">
        <v>34.747954489999998</v>
      </c>
      <c r="AA50" s="686">
        <v>34.011586880000003</v>
      </c>
      <c r="AB50" s="686">
        <v>29.245786949999999</v>
      </c>
      <c r="AC50" s="686">
        <v>31.82647811</v>
      </c>
      <c r="AD50" s="686">
        <v>27.836384890000001</v>
      </c>
      <c r="AE50" s="686">
        <v>29.071852190000001</v>
      </c>
      <c r="AF50" s="686">
        <v>31.764359720000002</v>
      </c>
      <c r="AG50" s="686">
        <v>37.37542534</v>
      </c>
      <c r="AH50" s="686">
        <v>35.377393980000001</v>
      </c>
      <c r="AI50" s="686">
        <v>34.220908950000002</v>
      </c>
      <c r="AJ50" s="686">
        <v>34.214906810000002</v>
      </c>
      <c r="AK50" s="686">
        <v>28.10852573</v>
      </c>
      <c r="AL50" s="686">
        <v>34.84651951</v>
      </c>
      <c r="AM50" s="686">
        <v>31.189622190000001</v>
      </c>
      <c r="AN50" s="686">
        <v>28.280823420000001</v>
      </c>
      <c r="AO50" s="686">
        <v>33.06973824</v>
      </c>
      <c r="AP50" s="686">
        <v>26.125652160000001</v>
      </c>
      <c r="AQ50" s="686">
        <v>28.901364430000001</v>
      </c>
      <c r="AR50" s="686">
        <v>33.606015169999999</v>
      </c>
      <c r="AS50" s="686">
        <v>37.746520279999999</v>
      </c>
      <c r="AT50" s="686">
        <v>37.647755910000001</v>
      </c>
      <c r="AU50" s="686">
        <v>33.924443510000003</v>
      </c>
      <c r="AV50" s="686">
        <v>31.231492119999999</v>
      </c>
      <c r="AW50" s="686">
        <v>29.95412439</v>
      </c>
      <c r="AX50" s="686">
        <v>33.779741629999997</v>
      </c>
      <c r="AY50" s="686">
        <v>33.232003904999999</v>
      </c>
      <c r="AZ50" s="686">
        <v>28.997721504000001</v>
      </c>
      <c r="BA50" s="687">
        <v>32.006</v>
      </c>
      <c r="BB50" s="687">
        <v>26.530470000000001</v>
      </c>
      <c r="BC50" s="687">
        <v>28.597339999999999</v>
      </c>
      <c r="BD50" s="687">
        <v>32.916899999999998</v>
      </c>
      <c r="BE50" s="687">
        <v>35.361530000000002</v>
      </c>
      <c r="BF50" s="687">
        <v>36.326459999999997</v>
      </c>
      <c r="BG50" s="687">
        <v>33.263370000000002</v>
      </c>
      <c r="BH50" s="687">
        <v>31.148009999999999</v>
      </c>
      <c r="BI50" s="687">
        <v>29.473289999999999</v>
      </c>
      <c r="BJ50" s="687">
        <v>32.934640000000002</v>
      </c>
      <c r="BK50" s="687">
        <v>32.976750000000003</v>
      </c>
      <c r="BL50" s="687">
        <v>29.431850000000001</v>
      </c>
      <c r="BM50" s="687">
        <v>31.930710000000001</v>
      </c>
      <c r="BN50" s="687">
        <v>26.291239999999998</v>
      </c>
      <c r="BO50" s="687">
        <v>28.265280000000001</v>
      </c>
      <c r="BP50" s="687">
        <v>32.651029999999999</v>
      </c>
      <c r="BQ50" s="687">
        <v>35.080889999999997</v>
      </c>
      <c r="BR50" s="687">
        <v>36.01726</v>
      </c>
      <c r="BS50" s="687">
        <v>32.939630000000001</v>
      </c>
      <c r="BT50" s="687">
        <v>30.837409999999998</v>
      </c>
      <c r="BU50" s="687">
        <v>29.163350000000001</v>
      </c>
      <c r="BV50" s="687">
        <v>32.635300000000001</v>
      </c>
    </row>
    <row r="51" spans="1:74" s="116" customFormat="1" ht="11.25" customHeight="1" x14ac:dyDescent="0.2">
      <c r="A51" s="111" t="s">
        <v>1183</v>
      </c>
      <c r="B51" s="199" t="s">
        <v>241</v>
      </c>
      <c r="C51" s="686">
        <v>1.32019335</v>
      </c>
      <c r="D51" s="686">
        <v>1.2299827699999999</v>
      </c>
      <c r="E51" s="686">
        <v>1.27066481</v>
      </c>
      <c r="F51" s="686">
        <v>1.23453327</v>
      </c>
      <c r="G51" s="686">
        <v>1.2268341300000001</v>
      </c>
      <c r="H51" s="686">
        <v>1.22900666</v>
      </c>
      <c r="I51" s="686">
        <v>1.30296006</v>
      </c>
      <c r="J51" s="686">
        <v>1.32623019</v>
      </c>
      <c r="K51" s="686">
        <v>1.27555664</v>
      </c>
      <c r="L51" s="686">
        <v>1.3211627699999999</v>
      </c>
      <c r="M51" s="686">
        <v>1.2824230400000001</v>
      </c>
      <c r="N51" s="686">
        <v>1.2900803300000001</v>
      </c>
      <c r="O51" s="686">
        <v>1.31601561</v>
      </c>
      <c r="P51" s="686">
        <v>1.13722816</v>
      </c>
      <c r="Q51" s="686">
        <v>1.2042104</v>
      </c>
      <c r="R51" s="686">
        <v>1.1744256500000001</v>
      </c>
      <c r="S51" s="686">
        <v>1.2305169199999999</v>
      </c>
      <c r="T51" s="686">
        <v>1.2432370399999999</v>
      </c>
      <c r="U51" s="686">
        <v>1.3253594900000001</v>
      </c>
      <c r="V51" s="686">
        <v>1.3665147499999999</v>
      </c>
      <c r="W51" s="686">
        <v>1.31062784</v>
      </c>
      <c r="X51" s="686">
        <v>1.3377978699999999</v>
      </c>
      <c r="Y51" s="686">
        <v>1.29467727</v>
      </c>
      <c r="Z51" s="686">
        <v>1.3310810799999999</v>
      </c>
      <c r="AA51" s="686">
        <v>1.3641831799999999</v>
      </c>
      <c r="AB51" s="686">
        <v>1.2154954499999999</v>
      </c>
      <c r="AC51" s="686">
        <v>1.26064127</v>
      </c>
      <c r="AD51" s="686">
        <v>1.0941694</v>
      </c>
      <c r="AE51" s="686">
        <v>1.1163381100000001</v>
      </c>
      <c r="AF51" s="686">
        <v>1.1596300500000001</v>
      </c>
      <c r="AG51" s="686">
        <v>1.20826642</v>
      </c>
      <c r="AH51" s="686">
        <v>1.2356844199999999</v>
      </c>
      <c r="AI51" s="686">
        <v>1.1922956899999999</v>
      </c>
      <c r="AJ51" s="686">
        <v>1.2773580499999999</v>
      </c>
      <c r="AK51" s="686">
        <v>1.28143268</v>
      </c>
      <c r="AL51" s="686">
        <v>1.3088433500000001</v>
      </c>
      <c r="AM51" s="686">
        <v>1.26457379</v>
      </c>
      <c r="AN51" s="686">
        <v>1.1429540300000001</v>
      </c>
      <c r="AO51" s="686">
        <v>1.2458027700000001</v>
      </c>
      <c r="AP51" s="686">
        <v>1.17380796</v>
      </c>
      <c r="AQ51" s="686">
        <v>1.2125019500000001</v>
      </c>
      <c r="AR51" s="686">
        <v>1.1939374300000001</v>
      </c>
      <c r="AS51" s="686">
        <v>1.2557082500000001</v>
      </c>
      <c r="AT51" s="686">
        <v>1.2757257799999999</v>
      </c>
      <c r="AU51" s="686">
        <v>1.2183078700000001</v>
      </c>
      <c r="AV51" s="686">
        <v>1.2669787100000001</v>
      </c>
      <c r="AW51" s="686">
        <v>1.29239164</v>
      </c>
      <c r="AX51" s="686">
        <v>1.3369470299999999</v>
      </c>
      <c r="AY51" s="686">
        <v>1.2855368300000001</v>
      </c>
      <c r="AZ51" s="686">
        <v>1.1707365599999999</v>
      </c>
      <c r="BA51" s="687">
        <v>1.247274</v>
      </c>
      <c r="BB51" s="687">
        <v>1.2022349999999999</v>
      </c>
      <c r="BC51" s="687">
        <v>1.221401</v>
      </c>
      <c r="BD51" s="687">
        <v>1.1989320000000001</v>
      </c>
      <c r="BE51" s="687">
        <v>1.268041</v>
      </c>
      <c r="BF51" s="687">
        <v>1.299067</v>
      </c>
      <c r="BG51" s="687">
        <v>1.2464440000000001</v>
      </c>
      <c r="BH51" s="687">
        <v>1.3025450000000001</v>
      </c>
      <c r="BI51" s="687">
        <v>1.289747</v>
      </c>
      <c r="BJ51" s="687">
        <v>1.3235589999999999</v>
      </c>
      <c r="BK51" s="687">
        <v>1.2888630000000001</v>
      </c>
      <c r="BL51" s="687">
        <v>1.169381</v>
      </c>
      <c r="BM51" s="687">
        <v>1.2494620000000001</v>
      </c>
      <c r="BN51" s="687">
        <v>1.2065459999999999</v>
      </c>
      <c r="BO51" s="687">
        <v>1.2270589999999999</v>
      </c>
      <c r="BP51" s="687">
        <v>1.2050110000000001</v>
      </c>
      <c r="BQ51" s="687">
        <v>1.274824</v>
      </c>
      <c r="BR51" s="687">
        <v>1.306459</v>
      </c>
      <c r="BS51" s="687">
        <v>1.254121</v>
      </c>
      <c r="BT51" s="687">
        <v>1.3096639999999999</v>
      </c>
      <c r="BU51" s="687">
        <v>1.2965869999999999</v>
      </c>
      <c r="BV51" s="687">
        <v>1.3418639999999999</v>
      </c>
    </row>
    <row r="52" spans="1:74" s="116" customFormat="1" ht="11.1" customHeight="1" x14ac:dyDescent="0.2">
      <c r="A52" s="111" t="s">
        <v>1184</v>
      </c>
      <c r="B52" s="200" t="s">
        <v>440</v>
      </c>
      <c r="C52" s="688">
        <v>344.47768812999999</v>
      </c>
      <c r="D52" s="688">
        <v>292.73228481000001</v>
      </c>
      <c r="E52" s="688">
        <v>296.99930554000002</v>
      </c>
      <c r="F52" s="688">
        <v>278.46798732000002</v>
      </c>
      <c r="G52" s="688">
        <v>303.24800969</v>
      </c>
      <c r="H52" s="688">
        <v>338.08298767999997</v>
      </c>
      <c r="I52" s="688">
        <v>375.02342897</v>
      </c>
      <c r="J52" s="688">
        <v>381.13063082999997</v>
      </c>
      <c r="K52" s="688">
        <v>337.26254918000001</v>
      </c>
      <c r="L52" s="688">
        <v>309.11358574000002</v>
      </c>
      <c r="M52" s="688">
        <v>290.5071001</v>
      </c>
      <c r="N52" s="688">
        <v>312.13970977999998</v>
      </c>
      <c r="O52" s="688">
        <v>328.60925348000001</v>
      </c>
      <c r="P52" s="688">
        <v>295.79769285999998</v>
      </c>
      <c r="Q52" s="688">
        <v>301.85269296000001</v>
      </c>
      <c r="R52" s="688">
        <v>273.89983690000003</v>
      </c>
      <c r="S52" s="688">
        <v>296.80173710000003</v>
      </c>
      <c r="T52" s="688">
        <v>321.46160664000001</v>
      </c>
      <c r="U52" s="688">
        <v>376.0948214</v>
      </c>
      <c r="V52" s="688">
        <v>372.57408577000001</v>
      </c>
      <c r="W52" s="688">
        <v>340.46280239999999</v>
      </c>
      <c r="X52" s="688">
        <v>308.24120739</v>
      </c>
      <c r="Y52" s="688">
        <v>285.53204182000002</v>
      </c>
      <c r="Z52" s="688">
        <v>309.82269351999997</v>
      </c>
      <c r="AA52" s="688">
        <v>315.53278846000001</v>
      </c>
      <c r="AB52" s="688">
        <v>294.65940740999997</v>
      </c>
      <c r="AC52" s="688">
        <v>289.89377899999999</v>
      </c>
      <c r="AD52" s="688">
        <v>262.40056157999999</v>
      </c>
      <c r="AE52" s="688">
        <v>274.70708141</v>
      </c>
      <c r="AF52" s="688">
        <v>320.05572136000001</v>
      </c>
      <c r="AG52" s="688">
        <v>379.53004041999998</v>
      </c>
      <c r="AH52" s="688">
        <v>368.88450379</v>
      </c>
      <c r="AI52" s="688">
        <v>322.55451133999998</v>
      </c>
      <c r="AJ52" s="688">
        <v>296.87657825000002</v>
      </c>
      <c r="AK52" s="688">
        <v>277.24920278000002</v>
      </c>
      <c r="AL52" s="688">
        <v>315.33030411999999</v>
      </c>
      <c r="AM52" s="688">
        <v>320.93564132</v>
      </c>
      <c r="AN52" s="688">
        <v>298.68828053999999</v>
      </c>
      <c r="AO52" s="688">
        <v>293.37813476999997</v>
      </c>
      <c r="AP52" s="688">
        <v>271.62255305000002</v>
      </c>
      <c r="AQ52" s="688">
        <v>289.04097601000001</v>
      </c>
      <c r="AR52" s="688">
        <v>337.53173887999998</v>
      </c>
      <c r="AS52" s="688">
        <v>372.67852352</v>
      </c>
      <c r="AT52" s="688">
        <v>380.39884010999998</v>
      </c>
      <c r="AU52" s="688">
        <v>336.01329953999999</v>
      </c>
      <c r="AV52" s="688">
        <v>301.30995781000001</v>
      </c>
      <c r="AW52" s="688">
        <v>286.35998790000002</v>
      </c>
      <c r="AX52" s="688">
        <v>306.58123191999999</v>
      </c>
      <c r="AY52" s="688">
        <v>338.25622479999998</v>
      </c>
      <c r="AZ52" s="688">
        <v>301.34544496000001</v>
      </c>
      <c r="BA52" s="689">
        <v>296.40050000000002</v>
      </c>
      <c r="BB52" s="689">
        <v>277.67770000000002</v>
      </c>
      <c r="BC52" s="689">
        <v>295.36340000000001</v>
      </c>
      <c r="BD52" s="689">
        <v>337.94909999999999</v>
      </c>
      <c r="BE52" s="689">
        <v>380.1687</v>
      </c>
      <c r="BF52" s="689">
        <v>379.71210000000002</v>
      </c>
      <c r="BG52" s="689">
        <v>337.9898</v>
      </c>
      <c r="BH52" s="689">
        <v>305.42239999999998</v>
      </c>
      <c r="BI52" s="689">
        <v>289.64620000000002</v>
      </c>
      <c r="BJ52" s="689">
        <v>313.77719999999999</v>
      </c>
      <c r="BK52" s="689">
        <v>337.31049999999999</v>
      </c>
      <c r="BL52" s="689">
        <v>306.04079999999999</v>
      </c>
      <c r="BM52" s="689">
        <v>300.39269999999999</v>
      </c>
      <c r="BN52" s="689">
        <v>281.7011</v>
      </c>
      <c r="BO52" s="689">
        <v>298.74790000000002</v>
      </c>
      <c r="BP52" s="689">
        <v>340.9633</v>
      </c>
      <c r="BQ52" s="689">
        <v>384.01310000000001</v>
      </c>
      <c r="BR52" s="689">
        <v>383.33300000000003</v>
      </c>
      <c r="BS52" s="689">
        <v>341.05700000000002</v>
      </c>
      <c r="BT52" s="689">
        <v>308.5702</v>
      </c>
      <c r="BU52" s="689">
        <v>292.52949999999998</v>
      </c>
      <c r="BV52" s="689">
        <v>317.51330000000002</v>
      </c>
    </row>
    <row r="53" spans="1:74" s="420" customFormat="1" ht="12" customHeight="1" x14ac:dyDescent="0.2">
      <c r="A53" s="419"/>
      <c r="B53" s="808" t="s">
        <v>866</v>
      </c>
      <c r="C53" s="734"/>
      <c r="D53" s="734"/>
      <c r="E53" s="734"/>
      <c r="F53" s="734"/>
      <c r="G53" s="734"/>
      <c r="H53" s="734"/>
      <c r="I53" s="734"/>
      <c r="J53" s="734"/>
      <c r="K53" s="734"/>
      <c r="L53" s="734"/>
      <c r="M53" s="734"/>
      <c r="N53" s="734"/>
      <c r="O53" s="734"/>
      <c r="P53" s="734"/>
      <c r="Q53" s="734"/>
      <c r="AY53" s="464"/>
      <c r="AZ53" s="464"/>
      <c r="BA53" s="464"/>
      <c r="BB53" s="464"/>
      <c r="BC53" s="464"/>
      <c r="BD53" s="464"/>
      <c r="BE53" s="464"/>
      <c r="BF53" s="464"/>
      <c r="BG53" s="464"/>
      <c r="BH53" s="340"/>
      <c r="BI53" s="464"/>
      <c r="BJ53" s="464"/>
    </row>
    <row r="54" spans="1:74" s="420" customFormat="1" ht="12" customHeight="1" x14ac:dyDescent="0.2">
      <c r="A54" s="419"/>
      <c r="B54" s="754" t="s">
        <v>808</v>
      </c>
      <c r="C54" s="755"/>
      <c r="D54" s="755"/>
      <c r="E54" s="755"/>
      <c r="F54" s="755"/>
      <c r="G54" s="755"/>
      <c r="H54" s="755"/>
      <c r="I54" s="755"/>
      <c r="J54" s="755"/>
      <c r="K54" s="755"/>
      <c r="L54" s="755"/>
      <c r="M54" s="755"/>
      <c r="N54" s="755"/>
      <c r="O54" s="755"/>
      <c r="P54" s="755"/>
      <c r="Q54" s="755"/>
      <c r="AY54" s="464"/>
      <c r="AZ54" s="464"/>
      <c r="BA54" s="464"/>
      <c r="BB54" s="464"/>
      <c r="BC54" s="464"/>
      <c r="BD54" s="603"/>
      <c r="BE54" s="603"/>
      <c r="BF54" s="603"/>
      <c r="BG54" s="464"/>
      <c r="BH54" s="251"/>
      <c r="BI54" s="464"/>
      <c r="BJ54" s="464"/>
    </row>
    <row r="55" spans="1:74" s="420" customFormat="1" ht="12" customHeight="1" x14ac:dyDescent="0.2">
      <c r="A55" s="419"/>
      <c r="B55" s="775" t="str">
        <f>"Notes: "&amp;"EIA completed modeling and analysis for this report on " &amp;Dates!D2&amp;"."</f>
        <v>Notes: EIA completed modeling and analysis for this report on Thursday March 3, 2022.</v>
      </c>
      <c r="C55" s="797"/>
      <c r="D55" s="797"/>
      <c r="E55" s="797"/>
      <c r="F55" s="797"/>
      <c r="G55" s="797"/>
      <c r="H55" s="797"/>
      <c r="I55" s="797"/>
      <c r="J55" s="797"/>
      <c r="K55" s="797"/>
      <c r="L55" s="797"/>
      <c r="M55" s="797"/>
      <c r="N55" s="797"/>
      <c r="O55" s="797"/>
      <c r="P55" s="797"/>
      <c r="Q55" s="776"/>
      <c r="AY55" s="464"/>
      <c r="AZ55" s="464"/>
      <c r="BA55" s="464"/>
      <c r="BB55" s="464"/>
      <c r="BC55" s="464"/>
      <c r="BD55" s="603"/>
      <c r="BE55" s="603"/>
      <c r="BF55" s="603"/>
      <c r="BG55" s="464"/>
      <c r="BH55" s="251"/>
      <c r="BI55" s="464"/>
      <c r="BJ55" s="464"/>
    </row>
    <row r="56" spans="1:74" s="420" customFormat="1" ht="12" customHeight="1" x14ac:dyDescent="0.2">
      <c r="A56" s="419"/>
      <c r="B56" s="748" t="s">
        <v>351</v>
      </c>
      <c r="C56" s="747"/>
      <c r="D56" s="747"/>
      <c r="E56" s="747"/>
      <c r="F56" s="747"/>
      <c r="G56" s="747"/>
      <c r="H56" s="747"/>
      <c r="I56" s="747"/>
      <c r="J56" s="747"/>
      <c r="K56" s="747"/>
      <c r="L56" s="747"/>
      <c r="M56" s="747"/>
      <c r="N56" s="747"/>
      <c r="O56" s="747"/>
      <c r="P56" s="747"/>
      <c r="Q56" s="747"/>
      <c r="AY56" s="464"/>
      <c r="AZ56" s="464"/>
      <c r="BA56" s="464"/>
      <c r="BB56" s="464"/>
      <c r="BC56" s="464"/>
      <c r="BD56" s="603"/>
      <c r="BE56" s="603"/>
      <c r="BF56" s="603"/>
      <c r="BG56" s="464"/>
      <c r="BH56" s="251"/>
      <c r="BI56" s="464"/>
      <c r="BJ56" s="464"/>
    </row>
    <row r="57" spans="1:74" s="420" customFormat="1" ht="12" customHeight="1" x14ac:dyDescent="0.2">
      <c r="A57" s="419"/>
      <c r="B57" s="743" t="s">
        <v>867</v>
      </c>
      <c r="C57" s="740"/>
      <c r="D57" s="740"/>
      <c r="E57" s="740"/>
      <c r="F57" s="740"/>
      <c r="G57" s="740"/>
      <c r="H57" s="740"/>
      <c r="I57" s="740"/>
      <c r="J57" s="740"/>
      <c r="K57" s="740"/>
      <c r="L57" s="740"/>
      <c r="M57" s="740"/>
      <c r="N57" s="740"/>
      <c r="O57" s="740"/>
      <c r="P57" s="740"/>
      <c r="Q57" s="734"/>
      <c r="AY57" s="464"/>
      <c r="AZ57" s="464"/>
      <c r="BA57" s="464"/>
      <c r="BB57" s="464"/>
      <c r="BC57" s="464"/>
      <c r="BD57" s="603"/>
      <c r="BE57" s="603"/>
      <c r="BF57" s="603"/>
      <c r="BG57" s="464"/>
      <c r="BH57" s="251"/>
      <c r="BI57" s="464"/>
      <c r="BJ57" s="464"/>
    </row>
    <row r="58" spans="1:74" s="420" customFormat="1" ht="12" customHeight="1" x14ac:dyDescent="0.2">
      <c r="A58" s="419"/>
      <c r="B58" s="743" t="s">
        <v>858</v>
      </c>
      <c r="C58" s="740"/>
      <c r="D58" s="740"/>
      <c r="E58" s="740"/>
      <c r="F58" s="740"/>
      <c r="G58" s="740"/>
      <c r="H58" s="740"/>
      <c r="I58" s="740"/>
      <c r="J58" s="740"/>
      <c r="K58" s="740"/>
      <c r="L58" s="740"/>
      <c r="M58" s="740"/>
      <c r="N58" s="740"/>
      <c r="O58" s="740"/>
      <c r="P58" s="740"/>
      <c r="Q58" s="734"/>
      <c r="AY58" s="464"/>
      <c r="AZ58" s="464"/>
      <c r="BA58" s="464"/>
      <c r="BB58" s="464"/>
      <c r="BC58" s="464"/>
      <c r="BD58" s="603"/>
      <c r="BE58" s="603"/>
      <c r="BF58" s="603"/>
      <c r="BG58" s="464"/>
      <c r="BH58" s="251"/>
      <c r="BI58" s="464"/>
      <c r="BJ58" s="464"/>
    </row>
    <row r="59" spans="1:74" s="420" customFormat="1" ht="12" customHeight="1" x14ac:dyDescent="0.2">
      <c r="A59" s="419"/>
      <c r="B59" s="793" t="s">
        <v>859</v>
      </c>
      <c r="C59" s="734"/>
      <c r="D59" s="734"/>
      <c r="E59" s="734"/>
      <c r="F59" s="734"/>
      <c r="G59" s="734"/>
      <c r="H59" s="734"/>
      <c r="I59" s="734"/>
      <c r="J59" s="734"/>
      <c r="K59" s="734"/>
      <c r="L59" s="734"/>
      <c r="M59" s="734"/>
      <c r="N59" s="734"/>
      <c r="O59" s="734"/>
      <c r="P59" s="734"/>
      <c r="Q59" s="734"/>
      <c r="AY59" s="464"/>
      <c r="AZ59" s="464"/>
      <c r="BA59" s="464"/>
      <c r="BB59" s="464"/>
      <c r="BC59" s="464"/>
      <c r="BD59" s="603"/>
      <c r="BE59" s="603"/>
      <c r="BF59" s="603"/>
      <c r="BG59" s="464"/>
      <c r="BH59" s="251"/>
      <c r="BI59" s="464"/>
      <c r="BJ59" s="464"/>
    </row>
    <row r="60" spans="1:74" s="420" customFormat="1" ht="12" customHeight="1" x14ac:dyDescent="0.2">
      <c r="A60" s="419"/>
      <c r="B60" s="741" t="s">
        <v>868</v>
      </c>
      <c r="C60" s="740"/>
      <c r="D60" s="740"/>
      <c r="E60" s="740"/>
      <c r="F60" s="740"/>
      <c r="G60" s="740"/>
      <c r="H60" s="740"/>
      <c r="I60" s="740"/>
      <c r="J60" s="740"/>
      <c r="K60" s="740"/>
      <c r="L60" s="740"/>
      <c r="M60" s="740"/>
      <c r="N60" s="740"/>
      <c r="O60" s="740"/>
      <c r="P60" s="740"/>
      <c r="Q60" s="734"/>
      <c r="AY60" s="464"/>
      <c r="AZ60" s="464"/>
      <c r="BA60" s="464"/>
      <c r="BB60" s="464"/>
      <c r="BC60" s="464"/>
      <c r="BD60" s="603"/>
      <c r="BE60" s="603"/>
      <c r="BF60" s="603"/>
      <c r="BG60" s="464"/>
      <c r="BH60" s="251"/>
      <c r="BI60" s="464"/>
      <c r="BJ60" s="464"/>
    </row>
    <row r="61" spans="1:74" s="420" customFormat="1" ht="12" customHeight="1" x14ac:dyDescent="0.2">
      <c r="A61" s="419"/>
      <c r="B61" s="743" t="s">
        <v>831</v>
      </c>
      <c r="C61" s="744"/>
      <c r="D61" s="744"/>
      <c r="E61" s="744"/>
      <c r="F61" s="744"/>
      <c r="G61" s="744"/>
      <c r="H61" s="744"/>
      <c r="I61" s="744"/>
      <c r="J61" s="744"/>
      <c r="K61" s="744"/>
      <c r="L61" s="744"/>
      <c r="M61" s="744"/>
      <c r="N61" s="744"/>
      <c r="O61" s="744"/>
      <c r="P61" s="744"/>
      <c r="Q61" s="734"/>
      <c r="AY61" s="464"/>
      <c r="AZ61" s="464"/>
      <c r="BA61" s="464"/>
      <c r="BB61" s="464"/>
      <c r="BC61" s="464"/>
      <c r="BD61" s="603"/>
      <c r="BE61" s="603"/>
      <c r="BF61" s="603"/>
      <c r="BG61" s="464"/>
      <c r="BH61" s="251"/>
      <c r="BI61" s="464"/>
      <c r="BJ61" s="464"/>
    </row>
    <row r="62" spans="1:74" s="418" customFormat="1" ht="12" customHeight="1" x14ac:dyDescent="0.2">
      <c r="A62" s="393"/>
      <c r="B62" s="763" t="s">
        <v>1361</v>
      </c>
      <c r="C62" s="734"/>
      <c r="D62" s="734"/>
      <c r="E62" s="734"/>
      <c r="F62" s="734"/>
      <c r="G62" s="734"/>
      <c r="H62" s="734"/>
      <c r="I62" s="734"/>
      <c r="J62" s="734"/>
      <c r="K62" s="734"/>
      <c r="L62" s="734"/>
      <c r="M62" s="734"/>
      <c r="N62" s="734"/>
      <c r="O62" s="734"/>
      <c r="P62" s="734"/>
      <c r="Q62" s="734"/>
      <c r="AY62" s="462"/>
      <c r="AZ62" s="462"/>
      <c r="BA62" s="462"/>
      <c r="BB62" s="462"/>
      <c r="BC62" s="462"/>
      <c r="BD62" s="601"/>
      <c r="BE62" s="601"/>
      <c r="BF62" s="601"/>
      <c r="BG62" s="462"/>
      <c r="BH62" s="251"/>
      <c r="BI62" s="462"/>
      <c r="BJ62" s="462"/>
    </row>
    <row r="63" spans="1:74" x14ac:dyDescent="0.2">
      <c r="BH63" s="251"/>
      <c r="BK63" s="341"/>
      <c r="BL63" s="341"/>
      <c r="BM63" s="341"/>
      <c r="BN63" s="341"/>
      <c r="BO63" s="341"/>
      <c r="BP63" s="341"/>
      <c r="BQ63" s="341"/>
      <c r="BR63" s="341"/>
      <c r="BS63" s="341"/>
      <c r="BT63" s="341"/>
      <c r="BU63" s="341"/>
      <c r="BV63" s="341"/>
    </row>
    <row r="64" spans="1:74" x14ac:dyDescent="0.2">
      <c r="BH64" s="251"/>
      <c r="BK64" s="341"/>
      <c r="BL64" s="341"/>
      <c r="BM64" s="341"/>
      <c r="BN64" s="341"/>
      <c r="BO64" s="341"/>
      <c r="BP64" s="341"/>
      <c r="BQ64" s="341"/>
      <c r="BR64" s="341"/>
      <c r="BS64" s="341"/>
      <c r="BT64" s="341"/>
      <c r="BU64" s="341"/>
      <c r="BV64" s="341"/>
    </row>
    <row r="65" spans="60:74" x14ac:dyDescent="0.2">
      <c r="BH65" s="251"/>
      <c r="BK65" s="341"/>
      <c r="BL65" s="341"/>
      <c r="BM65" s="341"/>
      <c r="BN65" s="341"/>
      <c r="BO65" s="341"/>
      <c r="BP65" s="341"/>
      <c r="BQ65" s="341"/>
      <c r="BR65" s="341"/>
      <c r="BS65" s="341"/>
      <c r="BT65" s="341"/>
      <c r="BU65" s="341"/>
      <c r="BV65" s="341"/>
    </row>
    <row r="66" spans="60:74" x14ac:dyDescent="0.2">
      <c r="BH66" s="251"/>
      <c r="BK66" s="341"/>
      <c r="BL66" s="341"/>
      <c r="BM66" s="341"/>
      <c r="BN66" s="341"/>
      <c r="BO66" s="341"/>
      <c r="BP66" s="341"/>
      <c r="BQ66" s="341"/>
      <c r="BR66" s="341"/>
      <c r="BS66" s="341"/>
      <c r="BT66" s="341"/>
      <c r="BU66" s="341"/>
      <c r="BV66" s="341"/>
    </row>
    <row r="67" spans="60:74" x14ac:dyDescent="0.2">
      <c r="BH67" s="251"/>
      <c r="BK67" s="341"/>
      <c r="BL67" s="341"/>
      <c r="BM67" s="341"/>
      <c r="BN67" s="341"/>
      <c r="BO67" s="341"/>
      <c r="BP67" s="341"/>
      <c r="BQ67" s="341"/>
      <c r="BR67" s="341"/>
      <c r="BS67" s="341"/>
      <c r="BT67" s="341"/>
      <c r="BU67" s="341"/>
      <c r="BV67" s="341"/>
    </row>
    <row r="68" spans="60:74" x14ac:dyDescent="0.2">
      <c r="BK68" s="341"/>
      <c r="BL68" s="341"/>
      <c r="BM68" s="341"/>
      <c r="BN68" s="341"/>
      <c r="BO68" s="341"/>
      <c r="BP68" s="341"/>
      <c r="BQ68" s="341"/>
      <c r="BR68" s="341"/>
      <c r="BS68" s="341"/>
      <c r="BT68" s="341"/>
      <c r="BU68" s="341"/>
      <c r="BV68" s="341"/>
    </row>
    <row r="69" spans="60:74" x14ac:dyDescent="0.2">
      <c r="BK69" s="341"/>
      <c r="BL69" s="341"/>
      <c r="BM69" s="341"/>
      <c r="BN69" s="341"/>
      <c r="BO69" s="341"/>
      <c r="BP69" s="341"/>
      <c r="BQ69" s="341"/>
      <c r="BR69" s="341"/>
      <c r="BS69" s="341"/>
      <c r="BT69" s="341"/>
      <c r="BU69" s="341"/>
      <c r="BV69" s="341"/>
    </row>
    <row r="70" spans="60:74" x14ac:dyDescent="0.2">
      <c r="BK70" s="341"/>
      <c r="BL70" s="341"/>
      <c r="BM70" s="341"/>
      <c r="BN70" s="341"/>
      <c r="BO70" s="341"/>
      <c r="BP70" s="341"/>
      <c r="BQ70" s="341"/>
      <c r="BR70" s="341"/>
      <c r="BS70" s="341"/>
      <c r="BT70" s="341"/>
      <c r="BU70" s="341"/>
      <c r="BV70" s="341"/>
    </row>
    <row r="71" spans="60:74" x14ac:dyDescent="0.2">
      <c r="BK71" s="341"/>
      <c r="BL71" s="341"/>
      <c r="BM71" s="341"/>
      <c r="BN71" s="341"/>
      <c r="BO71" s="341"/>
      <c r="BP71" s="341"/>
      <c r="BQ71" s="341"/>
      <c r="BR71" s="341"/>
      <c r="BS71" s="341"/>
      <c r="BT71" s="341"/>
      <c r="BU71" s="341"/>
      <c r="BV71" s="341"/>
    </row>
    <row r="72" spans="60:74" x14ac:dyDescent="0.2">
      <c r="BK72" s="341"/>
      <c r="BL72" s="341"/>
      <c r="BM72" s="341"/>
      <c r="BN72" s="341"/>
      <c r="BO72" s="341"/>
      <c r="BP72" s="341"/>
      <c r="BQ72" s="341"/>
      <c r="BR72" s="341"/>
      <c r="BS72" s="341"/>
      <c r="BT72" s="341"/>
      <c r="BU72" s="341"/>
      <c r="BV72" s="341"/>
    </row>
    <row r="73" spans="60:74" x14ac:dyDescent="0.2">
      <c r="BK73" s="341"/>
      <c r="BL73" s="341"/>
      <c r="BM73" s="341"/>
      <c r="BN73" s="341"/>
      <c r="BO73" s="341"/>
      <c r="BP73" s="341"/>
      <c r="BQ73" s="341"/>
      <c r="BR73" s="341"/>
      <c r="BS73" s="341"/>
      <c r="BT73" s="341"/>
      <c r="BU73" s="341"/>
      <c r="BV73" s="341"/>
    </row>
    <row r="74" spans="60:74" x14ac:dyDescent="0.2">
      <c r="BK74" s="341"/>
      <c r="BL74" s="341"/>
      <c r="BM74" s="341"/>
      <c r="BN74" s="341"/>
      <c r="BO74" s="341"/>
      <c r="BP74" s="341"/>
      <c r="BQ74" s="341"/>
      <c r="BR74" s="341"/>
      <c r="BS74" s="341"/>
      <c r="BT74" s="341"/>
      <c r="BU74" s="341"/>
      <c r="BV74" s="341"/>
    </row>
    <row r="75" spans="60:74" x14ac:dyDescent="0.2">
      <c r="BK75" s="341"/>
      <c r="BL75" s="341"/>
      <c r="BM75" s="341"/>
      <c r="BN75" s="341"/>
      <c r="BO75" s="341"/>
      <c r="BP75" s="341"/>
      <c r="BQ75" s="341"/>
      <c r="BR75" s="341"/>
      <c r="BS75" s="341"/>
      <c r="BT75" s="341"/>
      <c r="BU75" s="341"/>
      <c r="BV75" s="341"/>
    </row>
    <row r="76" spans="60:74" x14ac:dyDescent="0.2">
      <c r="BK76" s="341"/>
      <c r="BL76" s="341"/>
      <c r="BM76" s="341"/>
      <c r="BN76" s="341"/>
      <c r="BO76" s="341"/>
      <c r="BP76" s="341"/>
      <c r="BQ76" s="341"/>
      <c r="BR76" s="341"/>
      <c r="BS76" s="341"/>
      <c r="BT76" s="341"/>
      <c r="BU76" s="341"/>
      <c r="BV76" s="341"/>
    </row>
    <row r="77" spans="60:74" x14ac:dyDescent="0.2">
      <c r="BK77" s="341"/>
      <c r="BL77" s="341"/>
      <c r="BM77" s="341"/>
      <c r="BN77" s="341"/>
      <c r="BO77" s="341"/>
      <c r="BP77" s="341"/>
      <c r="BQ77" s="341"/>
      <c r="BR77" s="341"/>
      <c r="BS77" s="341"/>
      <c r="BT77" s="341"/>
      <c r="BU77" s="341"/>
      <c r="BV77" s="341"/>
    </row>
    <row r="78" spans="60:74" x14ac:dyDescent="0.2">
      <c r="BK78" s="341"/>
      <c r="BL78" s="341"/>
      <c r="BM78" s="341"/>
      <c r="BN78" s="341"/>
      <c r="BO78" s="341"/>
      <c r="BP78" s="341"/>
      <c r="BQ78" s="341"/>
      <c r="BR78" s="341"/>
      <c r="BS78" s="341"/>
      <c r="BT78" s="341"/>
      <c r="BU78" s="341"/>
      <c r="BV78" s="341"/>
    </row>
    <row r="79" spans="60:74" x14ac:dyDescent="0.2">
      <c r="BK79" s="341"/>
      <c r="BL79" s="341"/>
      <c r="BM79" s="341"/>
      <c r="BN79" s="341"/>
      <c r="BO79" s="341"/>
      <c r="BP79" s="341"/>
      <c r="BQ79" s="341"/>
      <c r="BR79" s="341"/>
      <c r="BS79" s="341"/>
      <c r="BT79" s="341"/>
      <c r="BU79" s="341"/>
      <c r="BV79" s="341"/>
    </row>
    <row r="80" spans="60:74" x14ac:dyDescent="0.2">
      <c r="BK80" s="341"/>
      <c r="BL80" s="341"/>
      <c r="BM80" s="341"/>
      <c r="BN80" s="341"/>
      <c r="BO80" s="341"/>
      <c r="BP80" s="341"/>
      <c r="BQ80" s="341"/>
      <c r="BR80" s="341"/>
      <c r="BS80" s="341"/>
      <c r="BT80" s="341"/>
      <c r="BU80" s="341"/>
      <c r="BV80" s="341"/>
    </row>
    <row r="81" spans="63:74" x14ac:dyDescent="0.2">
      <c r="BK81" s="341"/>
      <c r="BL81" s="341"/>
      <c r="BM81" s="341"/>
      <c r="BN81" s="341"/>
      <c r="BO81" s="341"/>
      <c r="BP81" s="341"/>
      <c r="BQ81" s="341"/>
      <c r="BR81" s="341"/>
      <c r="BS81" s="341"/>
      <c r="BT81" s="341"/>
      <c r="BU81" s="341"/>
      <c r="BV81" s="341"/>
    </row>
    <row r="82" spans="63:74" x14ac:dyDescent="0.2">
      <c r="BK82" s="341"/>
      <c r="BL82" s="341"/>
      <c r="BM82" s="341"/>
      <c r="BN82" s="341"/>
      <c r="BO82" s="341"/>
      <c r="BP82" s="341"/>
      <c r="BQ82" s="341"/>
      <c r="BR82" s="341"/>
      <c r="BS82" s="341"/>
      <c r="BT82" s="341"/>
      <c r="BU82" s="341"/>
      <c r="BV82" s="341"/>
    </row>
    <row r="83" spans="63:74" x14ac:dyDescent="0.2">
      <c r="BK83" s="341"/>
      <c r="BL83" s="341"/>
      <c r="BM83" s="341"/>
      <c r="BN83" s="341"/>
      <c r="BO83" s="341"/>
      <c r="BP83" s="341"/>
      <c r="BQ83" s="341"/>
      <c r="BR83" s="341"/>
      <c r="BS83" s="341"/>
      <c r="BT83" s="341"/>
      <c r="BU83" s="341"/>
      <c r="BV83" s="341"/>
    </row>
    <row r="84" spans="63:74" x14ac:dyDescent="0.2">
      <c r="BK84" s="341"/>
      <c r="BL84" s="341"/>
      <c r="BM84" s="341"/>
      <c r="BN84" s="341"/>
      <c r="BO84" s="341"/>
      <c r="BP84" s="341"/>
      <c r="BQ84" s="341"/>
      <c r="BR84" s="341"/>
      <c r="BS84" s="341"/>
      <c r="BT84" s="341"/>
      <c r="BU84" s="341"/>
      <c r="BV84" s="341"/>
    </row>
    <row r="85" spans="63:74" x14ac:dyDescent="0.2">
      <c r="BK85" s="341"/>
      <c r="BL85" s="341"/>
      <c r="BM85" s="341"/>
      <c r="BN85" s="341"/>
      <c r="BO85" s="341"/>
      <c r="BP85" s="341"/>
      <c r="BQ85" s="341"/>
      <c r="BR85" s="341"/>
      <c r="BS85" s="341"/>
      <c r="BT85" s="341"/>
      <c r="BU85" s="341"/>
      <c r="BV85" s="341"/>
    </row>
    <row r="86" spans="63:74" x14ac:dyDescent="0.2">
      <c r="BK86" s="341"/>
      <c r="BL86" s="341"/>
      <c r="BM86" s="341"/>
      <c r="BN86" s="341"/>
      <c r="BO86" s="341"/>
      <c r="BP86" s="341"/>
      <c r="BQ86" s="341"/>
      <c r="BR86" s="341"/>
      <c r="BS86" s="341"/>
      <c r="BT86" s="341"/>
      <c r="BU86" s="341"/>
      <c r="BV86" s="341"/>
    </row>
    <row r="87" spans="63:74" x14ac:dyDescent="0.2">
      <c r="BK87" s="341"/>
      <c r="BL87" s="341"/>
      <c r="BM87" s="341"/>
      <c r="BN87" s="341"/>
      <c r="BO87" s="341"/>
      <c r="BP87" s="341"/>
      <c r="BQ87" s="341"/>
      <c r="BR87" s="341"/>
      <c r="BS87" s="341"/>
      <c r="BT87" s="341"/>
      <c r="BU87" s="341"/>
      <c r="BV87" s="341"/>
    </row>
    <row r="88" spans="63:74" x14ac:dyDescent="0.2">
      <c r="BK88" s="341"/>
      <c r="BL88" s="341"/>
      <c r="BM88" s="341"/>
      <c r="BN88" s="341"/>
      <c r="BO88" s="341"/>
      <c r="BP88" s="341"/>
      <c r="BQ88" s="341"/>
      <c r="BR88" s="341"/>
      <c r="BS88" s="341"/>
      <c r="BT88" s="341"/>
      <c r="BU88" s="341"/>
      <c r="BV88" s="341"/>
    </row>
    <row r="89" spans="63:74" x14ac:dyDescent="0.2">
      <c r="BK89" s="341"/>
      <c r="BL89" s="341"/>
      <c r="BM89" s="341"/>
      <c r="BN89" s="341"/>
      <c r="BO89" s="341"/>
      <c r="BP89" s="341"/>
      <c r="BQ89" s="341"/>
      <c r="BR89" s="341"/>
      <c r="BS89" s="341"/>
      <c r="BT89" s="341"/>
      <c r="BU89" s="341"/>
      <c r="BV89" s="341"/>
    </row>
    <row r="90" spans="63:74" x14ac:dyDescent="0.2">
      <c r="BK90" s="341"/>
      <c r="BL90" s="341"/>
      <c r="BM90" s="341"/>
      <c r="BN90" s="341"/>
      <c r="BO90" s="341"/>
      <c r="BP90" s="341"/>
      <c r="BQ90" s="341"/>
      <c r="BR90" s="341"/>
      <c r="BS90" s="341"/>
      <c r="BT90" s="341"/>
      <c r="BU90" s="341"/>
      <c r="BV90" s="341"/>
    </row>
    <row r="91" spans="63:74" x14ac:dyDescent="0.2">
      <c r="BK91" s="341"/>
      <c r="BL91" s="341"/>
      <c r="BM91" s="341"/>
      <c r="BN91" s="341"/>
      <c r="BO91" s="341"/>
      <c r="BP91" s="341"/>
      <c r="BQ91" s="341"/>
      <c r="BR91" s="341"/>
      <c r="BS91" s="341"/>
      <c r="BT91" s="341"/>
      <c r="BU91" s="341"/>
      <c r="BV91" s="341"/>
    </row>
    <row r="92" spans="63:74" x14ac:dyDescent="0.2">
      <c r="BK92" s="341"/>
      <c r="BL92" s="341"/>
      <c r="BM92" s="341"/>
      <c r="BN92" s="341"/>
      <c r="BO92" s="341"/>
      <c r="BP92" s="341"/>
      <c r="BQ92" s="341"/>
      <c r="BR92" s="341"/>
      <c r="BS92" s="341"/>
      <c r="BT92" s="341"/>
      <c r="BU92" s="341"/>
      <c r="BV92" s="341"/>
    </row>
    <row r="93" spans="63:74" x14ac:dyDescent="0.2">
      <c r="BK93" s="341"/>
      <c r="BL93" s="341"/>
      <c r="BM93" s="341"/>
      <c r="BN93" s="341"/>
      <c r="BO93" s="341"/>
      <c r="BP93" s="341"/>
      <c r="BQ93" s="341"/>
      <c r="BR93" s="341"/>
      <c r="BS93" s="341"/>
      <c r="BT93" s="341"/>
      <c r="BU93" s="341"/>
      <c r="BV93" s="341"/>
    </row>
    <row r="94" spans="63:74" x14ac:dyDescent="0.2">
      <c r="BK94" s="341"/>
      <c r="BL94" s="341"/>
      <c r="BM94" s="341"/>
      <c r="BN94" s="341"/>
      <c r="BO94" s="341"/>
      <c r="BP94" s="341"/>
      <c r="BQ94" s="341"/>
      <c r="BR94" s="341"/>
      <c r="BS94" s="341"/>
      <c r="BT94" s="341"/>
      <c r="BU94" s="341"/>
      <c r="BV94" s="341"/>
    </row>
    <row r="95" spans="63:74" x14ac:dyDescent="0.2">
      <c r="BK95" s="341"/>
      <c r="BL95" s="341"/>
      <c r="BM95" s="341"/>
      <c r="BN95" s="341"/>
      <c r="BO95" s="341"/>
      <c r="BP95" s="341"/>
      <c r="BQ95" s="341"/>
      <c r="BR95" s="341"/>
      <c r="BS95" s="341"/>
      <c r="BT95" s="341"/>
      <c r="BU95" s="341"/>
      <c r="BV95" s="341"/>
    </row>
    <row r="96" spans="63:74" x14ac:dyDescent="0.2">
      <c r="BK96" s="341"/>
      <c r="BL96" s="341"/>
      <c r="BM96" s="341"/>
      <c r="BN96" s="341"/>
      <c r="BO96" s="341"/>
      <c r="BP96" s="341"/>
      <c r="BQ96" s="341"/>
      <c r="BR96" s="341"/>
      <c r="BS96" s="341"/>
      <c r="BT96" s="341"/>
      <c r="BU96" s="341"/>
      <c r="BV96" s="341"/>
    </row>
    <row r="97" spans="63:74" x14ac:dyDescent="0.2">
      <c r="BK97" s="341"/>
      <c r="BL97" s="341"/>
      <c r="BM97" s="341"/>
      <c r="BN97" s="341"/>
      <c r="BO97" s="341"/>
      <c r="BP97" s="341"/>
      <c r="BQ97" s="341"/>
      <c r="BR97" s="341"/>
      <c r="BS97" s="341"/>
      <c r="BT97" s="341"/>
      <c r="BU97" s="341"/>
      <c r="BV97" s="341"/>
    </row>
    <row r="98" spans="63:74" x14ac:dyDescent="0.2">
      <c r="BK98" s="341"/>
      <c r="BL98" s="341"/>
      <c r="BM98" s="341"/>
      <c r="BN98" s="341"/>
      <c r="BO98" s="341"/>
      <c r="BP98" s="341"/>
      <c r="BQ98" s="341"/>
      <c r="BR98" s="341"/>
      <c r="BS98" s="341"/>
      <c r="BT98" s="341"/>
      <c r="BU98" s="341"/>
      <c r="BV98" s="341"/>
    </row>
    <row r="99" spans="63:74" x14ac:dyDescent="0.2">
      <c r="BK99" s="341"/>
      <c r="BL99" s="341"/>
      <c r="BM99" s="341"/>
      <c r="BN99" s="341"/>
      <c r="BO99" s="341"/>
      <c r="BP99" s="341"/>
      <c r="BQ99" s="341"/>
      <c r="BR99" s="341"/>
      <c r="BS99" s="341"/>
      <c r="BT99" s="341"/>
      <c r="BU99" s="341"/>
      <c r="BV99" s="341"/>
    </row>
    <row r="100" spans="63:74" x14ac:dyDescent="0.2">
      <c r="BK100" s="341"/>
      <c r="BL100" s="341"/>
      <c r="BM100" s="341"/>
      <c r="BN100" s="341"/>
      <c r="BO100" s="341"/>
      <c r="BP100" s="341"/>
      <c r="BQ100" s="341"/>
      <c r="BR100" s="341"/>
      <c r="BS100" s="341"/>
      <c r="BT100" s="341"/>
      <c r="BU100" s="341"/>
      <c r="BV100" s="341"/>
    </row>
    <row r="101" spans="63:74" x14ac:dyDescent="0.2">
      <c r="BK101" s="341"/>
      <c r="BL101" s="341"/>
      <c r="BM101" s="341"/>
      <c r="BN101" s="341"/>
      <c r="BO101" s="341"/>
      <c r="BP101" s="341"/>
      <c r="BQ101" s="341"/>
      <c r="BR101" s="341"/>
      <c r="BS101" s="341"/>
      <c r="BT101" s="341"/>
      <c r="BU101" s="341"/>
      <c r="BV101" s="341"/>
    </row>
    <row r="102" spans="63:74" x14ac:dyDescent="0.2">
      <c r="BK102" s="341"/>
      <c r="BL102" s="341"/>
      <c r="BM102" s="341"/>
      <c r="BN102" s="341"/>
      <c r="BO102" s="341"/>
      <c r="BP102" s="341"/>
      <c r="BQ102" s="341"/>
      <c r="BR102" s="341"/>
      <c r="BS102" s="341"/>
      <c r="BT102" s="341"/>
      <c r="BU102" s="341"/>
      <c r="BV102" s="341"/>
    </row>
    <row r="103" spans="63:74" x14ac:dyDescent="0.2">
      <c r="BK103" s="341"/>
      <c r="BL103" s="341"/>
      <c r="BM103" s="341"/>
      <c r="BN103" s="341"/>
      <c r="BO103" s="341"/>
      <c r="BP103" s="341"/>
      <c r="BQ103" s="341"/>
      <c r="BR103" s="341"/>
      <c r="BS103" s="341"/>
      <c r="BT103" s="341"/>
      <c r="BU103" s="341"/>
      <c r="BV103" s="341"/>
    </row>
    <row r="104" spans="63:74" x14ac:dyDescent="0.2">
      <c r="BK104" s="341"/>
      <c r="BL104" s="341"/>
      <c r="BM104" s="341"/>
      <c r="BN104" s="341"/>
      <c r="BO104" s="341"/>
      <c r="BP104" s="341"/>
      <c r="BQ104" s="341"/>
      <c r="BR104" s="341"/>
      <c r="BS104" s="341"/>
      <c r="BT104" s="341"/>
      <c r="BU104" s="341"/>
      <c r="BV104" s="341"/>
    </row>
    <row r="105" spans="63:74" x14ac:dyDescent="0.2">
      <c r="BK105" s="341"/>
      <c r="BL105" s="341"/>
      <c r="BM105" s="341"/>
      <c r="BN105" s="341"/>
      <c r="BO105" s="341"/>
      <c r="BP105" s="341"/>
      <c r="BQ105" s="341"/>
      <c r="BR105" s="341"/>
      <c r="BS105" s="341"/>
      <c r="BT105" s="341"/>
      <c r="BU105" s="341"/>
      <c r="BV105" s="341"/>
    </row>
    <row r="106" spans="63:74" x14ac:dyDescent="0.2">
      <c r="BK106" s="341"/>
      <c r="BL106" s="341"/>
      <c r="BM106" s="341"/>
      <c r="BN106" s="341"/>
      <c r="BO106" s="341"/>
      <c r="BP106" s="341"/>
      <c r="BQ106" s="341"/>
      <c r="BR106" s="341"/>
      <c r="BS106" s="341"/>
      <c r="BT106" s="341"/>
      <c r="BU106" s="341"/>
      <c r="BV106" s="341"/>
    </row>
    <row r="107" spans="63:74" x14ac:dyDescent="0.2">
      <c r="BK107" s="341"/>
      <c r="BL107" s="341"/>
      <c r="BM107" s="341"/>
      <c r="BN107" s="341"/>
      <c r="BO107" s="341"/>
      <c r="BP107" s="341"/>
      <c r="BQ107" s="341"/>
      <c r="BR107" s="341"/>
      <c r="BS107" s="341"/>
      <c r="BT107" s="341"/>
      <c r="BU107" s="341"/>
      <c r="BV107" s="341"/>
    </row>
    <row r="108" spans="63:74" x14ac:dyDescent="0.2">
      <c r="BK108" s="341"/>
      <c r="BL108" s="341"/>
      <c r="BM108" s="341"/>
      <c r="BN108" s="341"/>
      <c r="BO108" s="341"/>
      <c r="BP108" s="341"/>
      <c r="BQ108" s="341"/>
      <c r="BR108" s="341"/>
      <c r="BS108" s="341"/>
      <c r="BT108" s="341"/>
      <c r="BU108" s="341"/>
      <c r="BV108" s="341"/>
    </row>
    <row r="109" spans="63:74" x14ac:dyDescent="0.2">
      <c r="BK109" s="341"/>
      <c r="BL109" s="341"/>
      <c r="BM109" s="341"/>
      <c r="BN109" s="341"/>
      <c r="BO109" s="341"/>
      <c r="BP109" s="341"/>
      <c r="BQ109" s="341"/>
      <c r="BR109" s="341"/>
      <c r="BS109" s="341"/>
      <c r="BT109" s="341"/>
      <c r="BU109" s="341"/>
      <c r="BV109" s="341"/>
    </row>
    <row r="110" spans="63:74" x14ac:dyDescent="0.2">
      <c r="BK110" s="341"/>
      <c r="BL110" s="341"/>
      <c r="BM110" s="341"/>
      <c r="BN110" s="341"/>
      <c r="BO110" s="341"/>
      <c r="BP110" s="341"/>
      <c r="BQ110" s="341"/>
      <c r="BR110" s="341"/>
      <c r="BS110" s="341"/>
      <c r="BT110" s="341"/>
      <c r="BU110" s="341"/>
      <c r="BV110" s="341"/>
    </row>
    <row r="111" spans="63:74" x14ac:dyDescent="0.2">
      <c r="BK111" s="341"/>
      <c r="BL111" s="341"/>
      <c r="BM111" s="341"/>
      <c r="BN111" s="341"/>
      <c r="BO111" s="341"/>
      <c r="BP111" s="341"/>
      <c r="BQ111" s="341"/>
      <c r="BR111" s="341"/>
      <c r="BS111" s="341"/>
      <c r="BT111" s="341"/>
      <c r="BU111" s="341"/>
      <c r="BV111" s="341"/>
    </row>
    <row r="112" spans="63:74" x14ac:dyDescent="0.2">
      <c r="BK112" s="341"/>
      <c r="BL112" s="341"/>
      <c r="BM112" s="341"/>
      <c r="BN112" s="341"/>
      <c r="BO112" s="341"/>
      <c r="BP112" s="341"/>
      <c r="BQ112" s="341"/>
      <c r="BR112" s="341"/>
      <c r="BS112" s="341"/>
      <c r="BT112" s="341"/>
      <c r="BU112" s="341"/>
      <c r="BV112" s="341"/>
    </row>
    <row r="113" spans="63:74" x14ac:dyDescent="0.2">
      <c r="BK113" s="341"/>
      <c r="BL113" s="341"/>
      <c r="BM113" s="341"/>
      <c r="BN113" s="341"/>
      <c r="BO113" s="341"/>
      <c r="BP113" s="341"/>
      <c r="BQ113" s="341"/>
      <c r="BR113" s="341"/>
      <c r="BS113" s="341"/>
      <c r="BT113" s="341"/>
      <c r="BU113" s="341"/>
      <c r="BV113" s="341"/>
    </row>
    <row r="114" spans="63:74" x14ac:dyDescent="0.2">
      <c r="BK114" s="341"/>
      <c r="BL114" s="341"/>
      <c r="BM114" s="341"/>
      <c r="BN114" s="341"/>
      <c r="BO114" s="341"/>
      <c r="BP114" s="341"/>
      <c r="BQ114" s="341"/>
      <c r="BR114" s="341"/>
      <c r="BS114" s="341"/>
      <c r="BT114" s="341"/>
      <c r="BU114" s="341"/>
      <c r="BV114" s="341"/>
    </row>
    <row r="115" spans="63:74" x14ac:dyDescent="0.2">
      <c r="BK115" s="341"/>
      <c r="BL115" s="341"/>
      <c r="BM115" s="341"/>
      <c r="BN115" s="341"/>
      <c r="BO115" s="341"/>
      <c r="BP115" s="341"/>
      <c r="BQ115" s="341"/>
      <c r="BR115" s="341"/>
      <c r="BS115" s="341"/>
      <c r="BT115" s="341"/>
      <c r="BU115" s="341"/>
      <c r="BV115" s="341"/>
    </row>
    <row r="116" spans="63:74" x14ac:dyDescent="0.2">
      <c r="BK116" s="341"/>
      <c r="BL116" s="341"/>
      <c r="BM116" s="341"/>
      <c r="BN116" s="341"/>
      <c r="BO116" s="341"/>
      <c r="BP116" s="341"/>
      <c r="BQ116" s="341"/>
      <c r="BR116" s="341"/>
      <c r="BS116" s="341"/>
      <c r="BT116" s="341"/>
      <c r="BU116" s="341"/>
      <c r="BV116" s="341"/>
    </row>
    <row r="117" spans="63:74" x14ac:dyDescent="0.2">
      <c r="BK117" s="341"/>
      <c r="BL117" s="341"/>
      <c r="BM117" s="341"/>
      <c r="BN117" s="341"/>
      <c r="BO117" s="341"/>
      <c r="BP117" s="341"/>
      <c r="BQ117" s="341"/>
      <c r="BR117" s="341"/>
      <c r="BS117" s="341"/>
      <c r="BT117" s="341"/>
      <c r="BU117" s="341"/>
      <c r="BV117" s="341"/>
    </row>
    <row r="118" spans="63:74" x14ac:dyDescent="0.2">
      <c r="BK118" s="341"/>
      <c r="BL118" s="341"/>
      <c r="BM118" s="341"/>
      <c r="BN118" s="341"/>
      <c r="BO118" s="341"/>
      <c r="BP118" s="341"/>
      <c r="BQ118" s="341"/>
      <c r="BR118" s="341"/>
      <c r="BS118" s="341"/>
      <c r="BT118" s="341"/>
      <c r="BU118" s="341"/>
      <c r="BV118" s="341"/>
    </row>
    <row r="119" spans="63:74" x14ac:dyDescent="0.2">
      <c r="BK119" s="341"/>
      <c r="BL119" s="341"/>
      <c r="BM119" s="341"/>
      <c r="BN119" s="341"/>
      <c r="BO119" s="341"/>
      <c r="BP119" s="341"/>
      <c r="BQ119" s="341"/>
      <c r="BR119" s="341"/>
      <c r="BS119" s="341"/>
      <c r="BT119" s="341"/>
      <c r="BU119" s="341"/>
      <c r="BV119" s="341"/>
    </row>
    <row r="120" spans="63:74" x14ac:dyDescent="0.2">
      <c r="BK120" s="341"/>
      <c r="BL120" s="341"/>
      <c r="BM120" s="341"/>
      <c r="BN120" s="341"/>
      <c r="BO120" s="341"/>
      <c r="BP120" s="341"/>
      <c r="BQ120" s="341"/>
      <c r="BR120" s="341"/>
      <c r="BS120" s="341"/>
      <c r="BT120" s="341"/>
      <c r="BU120" s="341"/>
      <c r="BV120" s="341"/>
    </row>
    <row r="121" spans="63:74" x14ac:dyDescent="0.2">
      <c r="BK121" s="341"/>
      <c r="BL121" s="341"/>
      <c r="BM121" s="341"/>
      <c r="BN121" s="341"/>
      <c r="BO121" s="341"/>
      <c r="BP121" s="341"/>
      <c r="BQ121" s="341"/>
      <c r="BR121" s="341"/>
      <c r="BS121" s="341"/>
      <c r="BT121" s="341"/>
      <c r="BU121" s="341"/>
      <c r="BV121" s="341"/>
    </row>
    <row r="122" spans="63:74" x14ac:dyDescent="0.2">
      <c r="BK122" s="341"/>
      <c r="BL122" s="341"/>
      <c r="BM122" s="341"/>
      <c r="BN122" s="341"/>
      <c r="BO122" s="341"/>
      <c r="BP122" s="341"/>
      <c r="BQ122" s="341"/>
      <c r="BR122" s="341"/>
      <c r="BS122" s="341"/>
      <c r="BT122" s="341"/>
      <c r="BU122" s="341"/>
      <c r="BV122" s="341"/>
    </row>
    <row r="123" spans="63:74" x14ac:dyDescent="0.2">
      <c r="BK123" s="341"/>
      <c r="BL123" s="341"/>
      <c r="BM123" s="341"/>
      <c r="BN123" s="341"/>
      <c r="BO123" s="341"/>
      <c r="BP123" s="341"/>
      <c r="BQ123" s="341"/>
      <c r="BR123" s="341"/>
      <c r="BS123" s="341"/>
      <c r="BT123" s="341"/>
      <c r="BU123" s="341"/>
      <c r="BV123" s="341"/>
    </row>
    <row r="124" spans="63:74" x14ac:dyDescent="0.2">
      <c r="BK124" s="341"/>
      <c r="BL124" s="341"/>
      <c r="BM124" s="341"/>
      <c r="BN124" s="341"/>
      <c r="BO124" s="341"/>
      <c r="BP124" s="341"/>
      <c r="BQ124" s="341"/>
      <c r="BR124" s="341"/>
      <c r="BS124" s="341"/>
      <c r="BT124" s="341"/>
      <c r="BU124" s="341"/>
      <c r="BV124" s="341"/>
    </row>
    <row r="125" spans="63:74" x14ac:dyDescent="0.2">
      <c r="BK125" s="341"/>
      <c r="BL125" s="341"/>
      <c r="BM125" s="341"/>
      <c r="BN125" s="341"/>
      <c r="BO125" s="341"/>
      <c r="BP125" s="341"/>
      <c r="BQ125" s="341"/>
      <c r="BR125" s="341"/>
      <c r="BS125" s="341"/>
      <c r="BT125" s="341"/>
      <c r="BU125" s="341"/>
      <c r="BV125" s="341"/>
    </row>
    <row r="126" spans="63:74" x14ac:dyDescent="0.2">
      <c r="BK126" s="341"/>
      <c r="BL126" s="341"/>
      <c r="BM126" s="341"/>
      <c r="BN126" s="341"/>
      <c r="BO126" s="341"/>
      <c r="BP126" s="341"/>
      <c r="BQ126" s="341"/>
      <c r="BR126" s="341"/>
      <c r="BS126" s="341"/>
      <c r="BT126" s="341"/>
      <c r="BU126" s="341"/>
      <c r="BV126" s="341"/>
    </row>
    <row r="127" spans="63:74" x14ac:dyDescent="0.2">
      <c r="BK127" s="341"/>
      <c r="BL127" s="341"/>
      <c r="BM127" s="341"/>
      <c r="BN127" s="341"/>
      <c r="BO127" s="341"/>
      <c r="BP127" s="341"/>
      <c r="BQ127" s="341"/>
      <c r="BR127" s="341"/>
      <c r="BS127" s="341"/>
      <c r="BT127" s="341"/>
      <c r="BU127" s="341"/>
      <c r="BV127" s="341"/>
    </row>
    <row r="128" spans="63:74" x14ac:dyDescent="0.2">
      <c r="BK128" s="341"/>
      <c r="BL128" s="341"/>
      <c r="BM128" s="341"/>
      <c r="BN128" s="341"/>
      <c r="BO128" s="341"/>
      <c r="BP128" s="341"/>
      <c r="BQ128" s="341"/>
      <c r="BR128" s="341"/>
      <c r="BS128" s="341"/>
      <c r="BT128" s="341"/>
      <c r="BU128" s="341"/>
      <c r="BV128" s="341"/>
    </row>
    <row r="129" spans="63:74" x14ac:dyDescent="0.2">
      <c r="BK129" s="341"/>
      <c r="BL129" s="341"/>
      <c r="BM129" s="341"/>
      <c r="BN129" s="341"/>
      <c r="BO129" s="341"/>
      <c r="BP129" s="341"/>
      <c r="BQ129" s="341"/>
      <c r="BR129" s="341"/>
      <c r="BS129" s="341"/>
      <c r="BT129" s="341"/>
      <c r="BU129" s="341"/>
      <c r="BV129" s="341"/>
    </row>
    <row r="130" spans="63:74" x14ac:dyDescent="0.2">
      <c r="BK130" s="341"/>
      <c r="BL130" s="341"/>
      <c r="BM130" s="341"/>
      <c r="BN130" s="341"/>
      <c r="BO130" s="341"/>
      <c r="BP130" s="341"/>
      <c r="BQ130" s="341"/>
      <c r="BR130" s="341"/>
      <c r="BS130" s="341"/>
      <c r="BT130" s="341"/>
      <c r="BU130" s="341"/>
      <c r="BV130" s="341"/>
    </row>
    <row r="131" spans="63:74" x14ac:dyDescent="0.2">
      <c r="BK131" s="341"/>
      <c r="BL131" s="341"/>
      <c r="BM131" s="341"/>
      <c r="BN131" s="341"/>
      <c r="BO131" s="341"/>
      <c r="BP131" s="341"/>
      <c r="BQ131" s="341"/>
      <c r="BR131" s="341"/>
      <c r="BS131" s="341"/>
      <c r="BT131" s="341"/>
      <c r="BU131" s="341"/>
      <c r="BV131" s="341"/>
    </row>
    <row r="132" spans="63:74" x14ac:dyDescent="0.2">
      <c r="BK132" s="341"/>
      <c r="BL132" s="341"/>
      <c r="BM132" s="341"/>
      <c r="BN132" s="341"/>
      <c r="BO132" s="341"/>
      <c r="BP132" s="341"/>
      <c r="BQ132" s="341"/>
      <c r="BR132" s="341"/>
      <c r="BS132" s="341"/>
      <c r="BT132" s="341"/>
      <c r="BU132" s="341"/>
      <c r="BV132" s="341"/>
    </row>
    <row r="133" spans="63:74" x14ac:dyDescent="0.2">
      <c r="BK133" s="341"/>
      <c r="BL133" s="341"/>
      <c r="BM133" s="341"/>
      <c r="BN133" s="341"/>
      <c r="BO133" s="341"/>
      <c r="BP133" s="341"/>
      <c r="BQ133" s="341"/>
      <c r="BR133" s="341"/>
      <c r="BS133" s="341"/>
      <c r="BT133" s="341"/>
      <c r="BU133" s="341"/>
      <c r="BV133" s="341"/>
    </row>
    <row r="134" spans="63:74" x14ac:dyDescent="0.2">
      <c r="BK134" s="341"/>
      <c r="BL134" s="341"/>
      <c r="BM134" s="341"/>
      <c r="BN134" s="341"/>
      <c r="BO134" s="341"/>
      <c r="BP134" s="341"/>
      <c r="BQ134" s="341"/>
      <c r="BR134" s="341"/>
      <c r="BS134" s="341"/>
      <c r="BT134" s="341"/>
      <c r="BU134" s="341"/>
      <c r="BV134" s="341"/>
    </row>
    <row r="135" spans="63:74" x14ac:dyDescent="0.2">
      <c r="BK135" s="341"/>
      <c r="BL135" s="341"/>
      <c r="BM135" s="341"/>
      <c r="BN135" s="341"/>
      <c r="BO135" s="341"/>
      <c r="BP135" s="341"/>
      <c r="BQ135" s="341"/>
      <c r="BR135" s="341"/>
      <c r="BS135" s="341"/>
      <c r="BT135" s="341"/>
      <c r="BU135" s="341"/>
      <c r="BV135" s="341"/>
    </row>
    <row r="136" spans="63:74" x14ac:dyDescent="0.2">
      <c r="BK136" s="341"/>
      <c r="BL136" s="341"/>
      <c r="BM136" s="341"/>
      <c r="BN136" s="341"/>
      <c r="BO136" s="341"/>
      <c r="BP136" s="341"/>
      <c r="BQ136" s="341"/>
      <c r="BR136" s="341"/>
      <c r="BS136" s="341"/>
      <c r="BT136" s="341"/>
      <c r="BU136" s="341"/>
      <c r="BV136" s="341"/>
    </row>
    <row r="137" spans="63:74" x14ac:dyDescent="0.2">
      <c r="BK137" s="341"/>
      <c r="BL137" s="341"/>
      <c r="BM137" s="341"/>
      <c r="BN137" s="341"/>
      <c r="BO137" s="341"/>
      <c r="BP137" s="341"/>
      <c r="BQ137" s="341"/>
      <c r="BR137" s="341"/>
      <c r="BS137" s="341"/>
      <c r="BT137" s="341"/>
      <c r="BU137" s="341"/>
      <c r="BV137" s="341"/>
    </row>
    <row r="138" spans="63:74" x14ac:dyDescent="0.2">
      <c r="BK138" s="341"/>
      <c r="BL138" s="341"/>
      <c r="BM138" s="341"/>
      <c r="BN138" s="341"/>
      <c r="BO138" s="341"/>
      <c r="BP138" s="341"/>
      <c r="BQ138" s="341"/>
      <c r="BR138" s="341"/>
      <c r="BS138" s="341"/>
      <c r="BT138" s="341"/>
      <c r="BU138" s="341"/>
      <c r="BV138" s="341"/>
    </row>
    <row r="139" spans="63:74" x14ac:dyDescent="0.2">
      <c r="BK139" s="341"/>
      <c r="BL139" s="341"/>
      <c r="BM139" s="341"/>
      <c r="BN139" s="341"/>
      <c r="BO139" s="341"/>
      <c r="BP139" s="341"/>
      <c r="BQ139" s="341"/>
      <c r="BR139" s="341"/>
      <c r="BS139" s="341"/>
      <c r="BT139" s="341"/>
      <c r="BU139" s="341"/>
      <c r="BV139" s="341"/>
    </row>
    <row r="140" spans="63:74" x14ac:dyDescent="0.2">
      <c r="BK140" s="341"/>
      <c r="BL140" s="341"/>
      <c r="BM140" s="341"/>
      <c r="BN140" s="341"/>
      <c r="BO140" s="341"/>
      <c r="BP140" s="341"/>
      <c r="BQ140" s="341"/>
      <c r="BR140" s="341"/>
      <c r="BS140" s="341"/>
      <c r="BT140" s="341"/>
      <c r="BU140" s="341"/>
      <c r="BV140" s="341"/>
    </row>
    <row r="141" spans="63:74" x14ac:dyDescent="0.2">
      <c r="BK141" s="341"/>
      <c r="BL141" s="341"/>
      <c r="BM141" s="341"/>
      <c r="BN141" s="341"/>
      <c r="BO141" s="341"/>
      <c r="BP141" s="341"/>
      <c r="BQ141" s="341"/>
      <c r="BR141" s="341"/>
      <c r="BS141" s="341"/>
      <c r="BT141" s="341"/>
      <c r="BU141" s="341"/>
      <c r="BV141" s="341"/>
    </row>
    <row r="142" spans="63:74" x14ac:dyDescent="0.2">
      <c r="BK142" s="341"/>
      <c r="BL142" s="341"/>
      <c r="BM142" s="341"/>
      <c r="BN142" s="341"/>
      <c r="BO142" s="341"/>
      <c r="BP142" s="341"/>
      <c r="BQ142" s="341"/>
      <c r="BR142" s="341"/>
      <c r="BS142" s="341"/>
      <c r="BT142" s="341"/>
      <c r="BU142" s="341"/>
      <c r="BV142" s="341"/>
    </row>
    <row r="143" spans="63:74" x14ac:dyDescent="0.2">
      <c r="BK143" s="341"/>
      <c r="BL143" s="341"/>
      <c r="BM143" s="341"/>
      <c r="BN143" s="341"/>
      <c r="BO143" s="341"/>
      <c r="BP143" s="341"/>
      <c r="BQ143" s="341"/>
      <c r="BR143" s="341"/>
      <c r="BS143" s="341"/>
      <c r="BT143" s="341"/>
      <c r="BU143" s="341"/>
      <c r="BV143" s="341"/>
    </row>
  </sheetData>
  <mergeCells count="18">
    <mergeCell ref="B54:Q54"/>
    <mergeCell ref="B53:Q53"/>
    <mergeCell ref="B55:Q55"/>
    <mergeCell ref="B57:Q57"/>
    <mergeCell ref="B62:Q62"/>
    <mergeCell ref="B58:Q58"/>
    <mergeCell ref="B59:Q59"/>
    <mergeCell ref="B60:Q60"/>
    <mergeCell ref="B61:Q61"/>
    <mergeCell ref="B56:Q56"/>
    <mergeCell ref="A1:A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V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10.5703125" style="121" customWidth="1"/>
    <col min="2" max="2" width="16.5703125" style="121" customWidth="1"/>
    <col min="3" max="50" width="6.5703125" style="121" customWidth="1"/>
    <col min="51" max="55" width="6.5703125" style="336" customWidth="1"/>
    <col min="56" max="58" width="6.5703125" style="604" customWidth="1"/>
    <col min="59" max="62" width="6.5703125" style="336" customWidth="1"/>
    <col min="63" max="74" width="6.5703125" style="121" customWidth="1"/>
    <col min="75" max="16384" width="9.5703125" style="121"/>
  </cols>
  <sheetData>
    <row r="1" spans="1:74" ht="13.35" customHeight="1" x14ac:dyDescent="0.2">
      <c r="A1" s="758" t="s">
        <v>792</v>
      </c>
      <c r="B1" s="809" t="s">
        <v>1345</v>
      </c>
      <c r="C1" s="755"/>
      <c r="D1" s="755"/>
      <c r="E1" s="755"/>
      <c r="F1" s="755"/>
      <c r="G1" s="755"/>
      <c r="H1" s="755"/>
      <c r="I1" s="755"/>
      <c r="J1" s="755"/>
      <c r="K1" s="755"/>
      <c r="L1" s="755"/>
      <c r="M1" s="755"/>
      <c r="N1" s="755"/>
      <c r="O1" s="755"/>
      <c r="P1" s="755"/>
      <c r="Q1" s="755"/>
      <c r="R1" s="755"/>
      <c r="S1" s="755"/>
      <c r="T1" s="755"/>
      <c r="U1" s="755"/>
      <c r="V1" s="755"/>
      <c r="W1" s="755"/>
      <c r="X1" s="755"/>
      <c r="Y1" s="755"/>
      <c r="Z1" s="755"/>
      <c r="AA1" s="755"/>
      <c r="AB1" s="755"/>
      <c r="AC1" s="755"/>
      <c r="AD1" s="755"/>
      <c r="AE1" s="755"/>
      <c r="AF1" s="755"/>
      <c r="AG1" s="755"/>
      <c r="AH1" s="755"/>
      <c r="AI1" s="755"/>
      <c r="AJ1" s="755"/>
      <c r="AK1" s="755"/>
      <c r="AL1" s="755"/>
      <c r="AM1" s="120"/>
    </row>
    <row r="2" spans="1:74" s="112" customFormat="1" ht="13.35" customHeight="1" x14ac:dyDescent="0.2">
      <c r="A2" s="759"/>
      <c r="B2" s="486" t="str">
        <f>"U.S. Energy Information Administration  |  Short-Term Energy Outlook  - "&amp;Dates!D1</f>
        <v>U.S. Energy Information Administration  |  Short-Term Energy Outlook  - March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116"/>
      <c r="AY2" s="341"/>
      <c r="AZ2" s="341"/>
      <c r="BA2" s="341"/>
      <c r="BB2" s="341"/>
      <c r="BC2" s="341"/>
      <c r="BD2" s="602"/>
      <c r="BE2" s="602"/>
      <c r="BF2" s="602"/>
      <c r="BG2" s="341"/>
      <c r="BH2" s="341"/>
      <c r="BI2" s="341"/>
      <c r="BJ2" s="341"/>
    </row>
    <row r="3" spans="1:74" s="12" customFormat="1" ht="12.75" x14ac:dyDescent="0.2">
      <c r="A3" s="14"/>
      <c r="B3" s="15"/>
      <c r="C3" s="761">
        <f>Dates!D3</f>
        <v>2018</v>
      </c>
      <c r="D3" s="752"/>
      <c r="E3" s="752"/>
      <c r="F3" s="752"/>
      <c r="G3" s="752"/>
      <c r="H3" s="752"/>
      <c r="I3" s="752"/>
      <c r="J3" s="752"/>
      <c r="K3" s="752"/>
      <c r="L3" s="752"/>
      <c r="M3" s="752"/>
      <c r="N3" s="753"/>
      <c r="O3" s="761">
        <f>C3+1</f>
        <v>2019</v>
      </c>
      <c r="P3" s="762"/>
      <c r="Q3" s="762"/>
      <c r="R3" s="762"/>
      <c r="S3" s="762"/>
      <c r="T3" s="762"/>
      <c r="U3" s="762"/>
      <c r="V3" s="762"/>
      <c r="W3" s="762"/>
      <c r="X3" s="752"/>
      <c r="Y3" s="752"/>
      <c r="Z3" s="753"/>
      <c r="AA3" s="749">
        <f>O3+1</f>
        <v>2020</v>
      </c>
      <c r="AB3" s="752"/>
      <c r="AC3" s="752"/>
      <c r="AD3" s="752"/>
      <c r="AE3" s="752"/>
      <c r="AF3" s="752"/>
      <c r="AG3" s="752"/>
      <c r="AH3" s="752"/>
      <c r="AI3" s="752"/>
      <c r="AJ3" s="752"/>
      <c r="AK3" s="752"/>
      <c r="AL3" s="753"/>
      <c r="AM3" s="749">
        <f>AA3+1</f>
        <v>2021</v>
      </c>
      <c r="AN3" s="752"/>
      <c r="AO3" s="752"/>
      <c r="AP3" s="752"/>
      <c r="AQ3" s="752"/>
      <c r="AR3" s="752"/>
      <c r="AS3" s="752"/>
      <c r="AT3" s="752"/>
      <c r="AU3" s="752"/>
      <c r="AV3" s="752"/>
      <c r="AW3" s="752"/>
      <c r="AX3" s="753"/>
      <c r="AY3" s="749">
        <f>AM3+1</f>
        <v>2022</v>
      </c>
      <c r="AZ3" s="750"/>
      <c r="BA3" s="750"/>
      <c r="BB3" s="750"/>
      <c r="BC3" s="750"/>
      <c r="BD3" s="750"/>
      <c r="BE3" s="750"/>
      <c r="BF3" s="750"/>
      <c r="BG3" s="750"/>
      <c r="BH3" s="750"/>
      <c r="BI3" s="750"/>
      <c r="BJ3" s="751"/>
      <c r="BK3" s="749">
        <f>AY3+1</f>
        <v>2023</v>
      </c>
      <c r="BL3" s="752"/>
      <c r="BM3" s="752"/>
      <c r="BN3" s="752"/>
      <c r="BO3" s="752"/>
      <c r="BP3" s="752"/>
      <c r="BQ3" s="752"/>
      <c r="BR3" s="752"/>
      <c r="BS3" s="752"/>
      <c r="BT3" s="752"/>
      <c r="BU3" s="752"/>
      <c r="BV3" s="753"/>
    </row>
    <row r="4" spans="1:74" s="12" customFormat="1" x14ac:dyDescent="0.2">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 customHeight="1" x14ac:dyDescent="0.2">
      <c r="A5" s="119"/>
      <c r="B5" s="122" t="s">
        <v>7</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380"/>
      <c r="AZ5" s="380"/>
      <c r="BA5" s="380"/>
      <c r="BB5" s="380"/>
      <c r="BC5" s="380"/>
      <c r="BD5" s="123"/>
      <c r="BE5" s="123"/>
      <c r="BF5" s="123"/>
      <c r="BG5" s="123"/>
      <c r="BH5" s="123"/>
      <c r="BI5" s="123"/>
      <c r="BJ5" s="380"/>
      <c r="BK5" s="380"/>
      <c r="BL5" s="380"/>
      <c r="BM5" s="380"/>
      <c r="BN5" s="380"/>
      <c r="BO5" s="380"/>
      <c r="BP5" s="380"/>
      <c r="BQ5" s="380"/>
      <c r="BR5" s="380"/>
      <c r="BS5" s="380"/>
      <c r="BT5" s="380"/>
      <c r="BU5" s="380"/>
      <c r="BV5" s="380"/>
    </row>
    <row r="6" spans="1:74" ht="11.1" customHeight="1" x14ac:dyDescent="0.2">
      <c r="A6" s="119" t="s">
        <v>615</v>
      </c>
      <c r="B6" s="199" t="s">
        <v>432</v>
      </c>
      <c r="C6" s="208">
        <v>20.624341869999999</v>
      </c>
      <c r="D6" s="208">
        <v>20.947172076000001</v>
      </c>
      <c r="E6" s="208">
        <v>20.850936086000001</v>
      </c>
      <c r="F6" s="208">
        <v>20.898225877000002</v>
      </c>
      <c r="G6" s="208">
        <v>20.69266726</v>
      </c>
      <c r="H6" s="208">
        <v>20.391959078999999</v>
      </c>
      <c r="I6" s="208">
        <v>19.973712801000001</v>
      </c>
      <c r="J6" s="208">
        <v>20.194239823</v>
      </c>
      <c r="K6" s="208">
        <v>21.227778900000001</v>
      </c>
      <c r="L6" s="208">
        <v>20.761036674</v>
      </c>
      <c r="M6" s="208">
        <v>20.532651025</v>
      </c>
      <c r="N6" s="208">
        <v>20.515890641999999</v>
      </c>
      <c r="O6" s="208">
        <v>20.936984856999999</v>
      </c>
      <c r="P6" s="208">
        <v>21.548644420999999</v>
      </c>
      <c r="Q6" s="208">
        <v>21.626688227999999</v>
      </c>
      <c r="R6" s="208">
        <v>21.803839933999999</v>
      </c>
      <c r="S6" s="208">
        <v>21.605534248000001</v>
      </c>
      <c r="T6" s="208">
        <v>21.16963045</v>
      </c>
      <c r="U6" s="208">
        <v>20.283593081999999</v>
      </c>
      <c r="V6" s="208">
        <v>20.819872121</v>
      </c>
      <c r="W6" s="208">
        <v>21.162524052999999</v>
      </c>
      <c r="X6" s="208">
        <v>20.941286633000001</v>
      </c>
      <c r="Y6" s="208">
        <v>21.009630791999999</v>
      </c>
      <c r="Z6" s="208">
        <v>20.856606633999998</v>
      </c>
      <c r="AA6" s="208">
        <v>21.683181081000001</v>
      </c>
      <c r="AB6" s="208">
        <v>22.109746094999998</v>
      </c>
      <c r="AC6" s="208">
        <v>21.722515873999999</v>
      </c>
      <c r="AD6" s="208">
        <v>22.06718339</v>
      </c>
      <c r="AE6" s="208">
        <v>21.656900639</v>
      </c>
      <c r="AF6" s="208">
        <v>20.517213578</v>
      </c>
      <c r="AG6" s="208">
        <v>20.722164775</v>
      </c>
      <c r="AH6" s="208">
        <v>21.015734777999999</v>
      </c>
      <c r="AI6" s="208">
        <v>21.374816669000001</v>
      </c>
      <c r="AJ6" s="208">
        <v>21.146947888</v>
      </c>
      <c r="AK6" s="208">
        <v>21.052254747999999</v>
      </c>
      <c r="AL6" s="208">
        <v>20.440250031000001</v>
      </c>
      <c r="AM6" s="208">
        <v>21</v>
      </c>
      <c r="AN6" s="208">
        <v>21.51</v>
      </c>
      <c r="AO6" s="208">
        <v>21.71</v>
      </c>
      <c r="AP6" s="208">
        <v>22.1</v>
      </c>
      <c r="AQ6" s="208">
        <v>21.37</v>
      </c>
      <c r="AR6" s="208">
        <v>20.71</v>
      </c>
      <c r="AS6" s="208">
        <v>21.35</v>
      </c>
      <c r="AT6" s="208">
        <v>20.84</v>
      </c>
      <c r="AU6" s="208">
        <v>22.2</v>
      </c>
      <c r="AV6" s="208">
        <v>21.91</v>
      </c>
      <c r="AW6" s="208">
        <v>21.87</v>
      </c>
      <c r="AX6" s="208">
        <v>22.04</v>
      </c>
      <c r="AY6" s="208">
        <v>23.01925</v>
      </c>
      <c r="AZ6" s="208">
        <v>23.891970000000001</v>
      </c>
      <c r="BA6" s="324">
        <v>24.39817</v>
      </c>
      <c r="BB6" s="324">
        <v>25.057549999999999</v>
      </c>
      <c r="BC6" s="324">
        <v>24.456029999999998</v>
      </c>
      <c r="BD6" s="324">
        <v>23.890879999999999</v>
      </c>
      <c r="BE6" s="324">
        <v>24.741109999999999</v>
      </c>
      <c r="BF6" s="324">
        <v>24.2742</v>
      </c>
      <c r="BG6" s="324">
        <v>25.947949999999999</v>
      </c>
      <c r="BH6" s="324">
        <v>25.60004</v>
      </c>
      <c r="BI6" s="324">
        <v>25.49436</v>
      </c>
      <c r="BJ6" s="324">
        <v>25.51482</v>
      </c>
      <c r="BK6" s="324">
        <v>26.430959999999999</v>
      </c>
      <c r="BL6" s="324">
        <v>27.16159</v>
      </c>
      <c r="BM6" s="324">
        <v>27.555620000000001</v>
      </c>
      <c r="BN6" s="324">
        <v>28.060749999999999</v>
      </c>
      <c r="BO6" s="324">
        <v>27.103470000000002</v>
      </c>
      <c r="BP6" s="324">
        <v>26.192409999999999</v>
      </c>
      <c r="BQ6" s="324">
        <v>26.860309999999998</v>
      </c>
      <c r="BR6" s="324">
        <v>26.06889</v>
      </c>
      <c r="BS6" s="324">
        <v>27.586569999999998</v>
      </c>
      <c r="BT6" s="324">
        <v>26.967230000000001</v>
      </c>
      <c r="BU6" s="324">
        <v>26.637460000000001</v>
      </c>
      <c r="BV6" s="324">
        <v>26.453589999999998</v>
      </c>
    </row>
    <row r="7" spans="1:74" ht="11.1" customHeight="1" x14ac:dyDescent="0.2">
      <c r="A7" s="119" t="s">
        <v>616</v>
      </c>
      <c r="B7" s="184" t="s">
        <v>465</v>
      </c>
      <c r="C7" s="208">
        <v>15.384579012</v>
      </c>
      <c r="D7" s="208">
        <v>15.816790305</v>
      </c>
      <c r="E7" s="208">
        <v>15.463876959</v>
      </c>
      <c r="F7" s="208">
        <v>15.756292966</v>
      </c>
      <c r="G7" s="208">
        <v>16.255337072</v>
      </c>
      <c r="H7" s="208">
        <v>16.450108631999999</v>
      </c>
      <c r="I7" s="208">
        <v>16.421705134</v>
      </c>
      <c r="J7" s="208">
        <v>16.243312875000001</v>
      </c>
      <c r="K7" s="208">
        <v>16.359095752999998</v>
      </c>
      <c r="L7" s="208">
        <v>16.383830171</v>
      </c>
      <c r="M7" s="208">
        <v>15.779661121</v>
      </c>
      <c r="N7" s="208">
        <v>15.323638127000001</v>
      </c>
      <c r="O7" s="208">
        <v>14.857610643999999</v>
      </c>
      <c r="P7" s="208">
        <v>15.534123229</v>
      </c>
      <c r="Q7" s="208">
        <v>15.257233878999999</v>
      </c>
      <c r="R7" s="208">
        <v>15.911457301</v>
      </c>
      <c r="S7" s="208">
        <v>16.011567223</v>
      </c>
      <c r="T7" s="208">
        <v>16.203018595</v>
      </c>
      <c r="U7" s="208">
        <v>16.211395421999999</v>
      </c>
      <c r="V7" s="208">
        <v>16.092890186999998</v>
      </c>
      <c r="W7" s="208">
        <v>16.178074078000002</v>
      </c>
      <c r="X7" s="208">
        <v>16.192758355999999</v>
      </c>
      <c r="Y7" s="208">
        <v>15.80901113</v>
      </c>
      <c r="Z7" s="208">
        <v>15.46378986</v>
      </c>
      <c r="AA7" s="208">
        <v>15.430668606999999</v>
      </c>
      <c r="AB7" s="208">
        <v>15.471068882999999</v>
      </c>
      <c r="AC7" s="208">
        <v>15.56662279</v>
      </c>
      <c r="AD7" s="208">
        <v>15.542254802</v>
      </c>
      <c r="AE7" s="208">
        <v>16.074557588000001</v>
      </c>
      <c r="AF7" s="208">
        <v>16.2446102</v>
      </c>
      <c r="AG7" s="208">
        <v>16.184340699</v>
      </c>
      <c r="AH7" s="208">
        <v>16.035819673999999</v>
      </c>
      <c r="AI7" s="208">
        <v>16.412071710999999</v>
      </c>
      <c r="AJ7" s="208">
        <v>16.538432045</v>
      </c>
      <c r="AK7" s="208">
        <v>16.024348595999999</v>
      </c>
      <c r="AL7" s="208">
        <v>15.569857628999999</v>
      </c>
      <c r="AM7" s="208">
        <v>15.56</v>
      </c>
      <c r="AN7" s="208">
        <v>15.8</v>
      </c>
      <c r="AO7" s="208">
        <v>15.53</v>
      </c>
      <c r="AP7" s="208">
        <v>16.2</v>
      </c>
      <c r="AQ7" s="208">
        <v>16.62</v>
      </c>
      <c r="AR7" s="208">
        <v>16.670000000000002</v>
      </c>
      <c r="AS7" s="208">
        <v>16.760000000000002</v>
      </c>
      <c r="AT7" s="208">
        <v>16.899999999999999</v>
      </c>
      <c r="AU7" s="208">
        <v>17.2</v>
      </c>
      <c r="AV7" s="208">
        <v>17.309999999999999</v>
      </c>
      <c r="AW7" s="208">
        <v>16.73</v>
      </c>
      <c r="AX7" s="208">
        <v>16.59</v>
      </c>
      <c r="AY7" s="208">
        <v>16.618539999999999</v>
      </c>
      <c r="AZ7" s="208">
        <v>16.930510000000002</v>
      </c>
      <c r="BA7" s="324">
        <v>16.71903</v>
      </c>
      <c r="BB7" s="324">
        <v>17.396709999999999</v>
      </c>
      <c r="BC7" s="324">
        <v>17.84516</v>
      </c>
      <c r="BD7" s="324">
        <v>17.939119999999999</v>
      </c>
      <c r="BE7" s="324">
        <v>17.917400000000001</v>
      </c>
      <c r="BF7" s="324">
        <v>17.96293</v>
      </c>
      <c r="BG7" s="324">
        <v>18.137740000000001</v>
      </c>
      <c r="BH7" s="324">
        <v>18.075389999999999</v>
      </c>
      <c r="BI7" s="324">
        <v>17.327770000000001</v>
      </c>
      <c r="BJ7" s="324">
        <v>17.0504</v>
      </c>
      <c r="BK7" s="324">
        <v>16.923760000000001</v>
      </c>
      <c r="BL7" s="324">
        <v>17.132629999999999</v>
      </c>
      <c r="BM7" s="324">
        <v>16.750489999999999</v>
      </c>
      <c r="BN7" s="324">
        <v>17.312539999999998</v>
      </c>
      <c r="BO7" s="324">
        <v>17.70994</v>
      </c>
      <c r="BP7" s="324">
        <v>17.732600000000001</v>
      </c>
      <c r="BQ7" s="324">
        <v>17.699390000000001</v>
      </c>
      <c r="BR7" s="324">
        <v>17.783370000000001</v>
      </c>
      <c r="BS7" s="324">
        <v>18.011900000000001</v>
      </c>
      <c r="BT7" s="324">
        <v>18.000779999999999</v>
      </c>
      <c r="BU7" s="324">
        <v>17.280180000000001</v>
      </c>
      <c r="BV7" s="324">
        <v>17.011590000000002</v>
      </c>
    </row>
    <row r="8" spans="1:74" ht="11.1" customHeight="1" x14ac:dyDescent="0.2">
      <c r="A8" s="119" t="s">
        <v>617</v>
      </c>
      <c r="B8" s="199" t="s">
        <v>433</v>
      </c>
      <c r="C8" s="208">
        <v>12.784626887</v>
      </c>
      <c r="D8" s="208">
        <v>13.037765153</v>
      </c>
      <c r="E8" s="208">
        <v>13.355598599</v>
      </c>
      <c r="F8" s="208">
        <v>13.576065758</v>
      </c>
      <c r="G8" s="208">
        <v>13.743034307</v>
      </c>
      <c r="H8" s="208">
        <v>13.389464494</v>
      </c>
      <c r="I8" s="208">
        <v>13.26233807</v>
      </c>
      <c r="J8" s="208">
        <v>13.316738939</v>
      </c>
      <c r="K8" s="208">
        <v>12.961644381999999</v>
      </c>
      <c r="L8" s="208">
        <v>13.57019238</v>
      </c>
      <c r="M8" s="208">
        <v>13.397436025999999</v>
      </c>
      <c r="N8" s="208">
        <v>12.909799505000001</v>
      </c>
      <c r="O8" s="208">
        <v>12.865613262</v>
      </c>
      <c r="P8" s="208">
        <v>12.960572499</v>
      </c>
      <c r="Q8" s="208">
        <v>13.203687543999999</v>
      </c>
      <c r="R8" s="208">
        <v>13.890655158</v>
      </c>
      <c r="S8" s="208">
        <v>14.125409316000001</v>
      </c>
      <c r="T8" s="208">
        <v>13.795335948</v>
      </c>
      <c r="U8" s="208">
        <v>13.307899964000001</v>
      </c>
      <c r="V8" s="208">
        <v>13.520106896</v>
      </c>
      <c r="W8" s="208">
        <v>13.278261464</v>
      </c>
      <c r="X8" s="208">
        <v>13.742308917000001</v>
      </c>
      <c r="Y8" s="208">
        <v>13.493092326999999</v>
      </c>
      <c r="Z8" s="208">
        <v>13.022816993999999</v>
      </c>
      <c r="AA8" s="208">
        <v>13.086401128</v>
      </c>
      <c r="AB8" s="208">
        <v>13.122253329999999</v>
      </c>
      <c r="AC8" s="208">
        <v>13.479141599</v>
      </c>
      <c r="AD8" s="208">
        <v>13.860042158000001</v>
      </c>
      <c r="AE8" s="208">
        <v>14.023185935000001</v>
      </c>
      <c r="AF8" s="208">
        <v>13.621928906999999</v>
      </c>
      <c r="AG8" s="208">
        <v>13.279374110999999</v>
      </c>
      <c r="AH8" s="208">
        <v>13.415107501</v>
      </c>
      <c r="AI8" s="208">
        <v>13.692963796000001</v>
      </c>
      <c r="AJ8" s="208">
        <v>14.36820855</v>
      </c>
      <c r="AK8" s="208">
        <v>13.940286709</v>
      </c>
      <c r="AL8" s="208">
        <v>13.348007754999999</v>
      </c>
      <c r="AM8" s="208">
        <v>13.18</v>
      </c>
      <c r="AN8" s="208">
        <v>13.11</v>
      </c>
      <c r="AO8" s="208">
        <v>14.01</v>
      </c>
      <c r="AP8" s="208">
        <v>14.55</v>
      </c>
      <c r="AQ8" s="208">
        <v>14.72</v>
      </c>
      <c r="AR8" s="208">
        <v>14.31</v>
      </c>
      <c r="AS8" s="208">
        <v>14.1</v>
      </c>
      <c r="AT8" s="208">
        <v>14.13</v>
      </c>
      <c r="AU8" s="208">
        <v>14.21</v>
      </c>
      <c r="AV8" s="208">
        <v>14.73</v>
      </c>
      <c r="AW8" s="208">
        <v>14.66</v>
      </c>
      <c r="AX8" s="208">
        <v>14.13</v>
      </c>
      <c r="AY8" s="208">
        <v>13.710660000000001</v>
      </c>
      <c r="AZ8" s="208">
        <v>13.863849999999999</v>
      </c>
      <c r="BA8" s="324">
        <v>14.62885</v>
      </c>
      <c r="BB8" s="324">
        <v>15.246650000000001</v>
      </c>
      <c r="BC8" s="324">
        <v>15.42094</v>
      </c>
      <c r="BD8" s="324">
        <v>15.129849999999999</v>
      </c>
      <c r="BE8" s="324">
        <v>14.658899999999999</v>
      </c>
      <c r="BF8" s="324">
        <v>14.879049999999999</v>
      </c>
      <c r="BG8" s="324">
        <v>14.836830000000001</v>
      </c>
      <c r="BH8" s="324">
        <v>15.271089999999999</v>
      </c>
      <c r="BI8" s="324">
        <v>15.0556</v>
      </c>
      <c r="BJ8" s="324">
        <v>14.43083</v>
      </c>
      <c r="BK8" s="324">
        <v>14.07715</v>
      </c>
      <c r="BL8" s="324">
        <v>14.12533</v>
      </c>
      <c r="BM8" s="324">
        <v>14.821899999999999</v>
      </c>
      <c r="BN8" s="324">
        <v>15.395519999999999</v>
      </c>
      <c r="BO8" s="324">
        <v>15.5649</v>
      </c>
      <c r="BP8" s="324">
        <v>15.254049999999999</v>
      </c>
      <c r="BQ8" s="324">
        <v>14.771240000000001</v>
      </c>
      <c r="BR8" s="324">
        <v>14.99807</v>
      </c>
      <c r="BS8" s="324">
        <v>14.933020000000001</v>
      </c>
      <c r="BT8" s="324">
        <v>15.37618</v>
      </c>
      <c r="BU8" s="324">
        <v>15.171279999999999</v>
      </c>
      <c r="BV8" s="324">
        <v>14.56047</v>
      </c>
    </row>
    <row r="9" spans="1:74" ht="11.1" customHeight="1" x14ac:dyDescent="0.2">
      <c r="A9" s="119" t="s">
        <v>618</v>
      </c>
      <c r="B9" s="199" t="s">
        <v>434</v>
      </c>
      <c r="C9" s="208">
        <v>10.483565192</v>
      </c>
      <c r="D9" s="208">
        <v>10.919799646</v>
      </c>
      <c r="E9" s="208">
        <v>11.437563473999999</v>
      </c>
      <c r="F9" s="208">
        <v>11.560813058999999</v>
      </c>
      <c r="G9" s="208">
        <v>12.812961222</v>
      </c>
      <c r="H9" s="208">
        <v>13.267116475</v>
      </c>
      <c r="I9" s="208">
        <v>13.409768207999999</v>
      </c>
      <c r="J9" s="208">
        <v>13.283885761000001</v>
      </c>
      <c r="K9" s="208">
        <v>12.517236308999999</v>
      </c>
      <c r="L9" s="208">
        <v>12.090155189000001</v>
      </c>
      <c r="M9" s="208">
        <v>11.418304754999999</v>
      </c>
      <c r="N9" s="208">
        <v>10.808431783</v>
      </c>
      <c r="O9" s="208">
        <v>10.507440755999999</v>
      </c>
      <c r="P9" s="208">
        <v>10.652735998000001</v>
      </c>
      <c r="Q9" s="208">
        <v>10.954159914</v>
      </c>
      <c r="R9" s="208">
        <v>11.987827027</v>
      </c>
      <c r="S9" s="208">
        <v>12.865651043</v>
      </c>
      <c r="T9" s="208">
        <v>13.272087782</v>
      </c>
      <c r="U9" s="208">
        <v>13.084840946</v>
      </c>
      <c r="V9" s="208">
        <v>13.146309048999999</v>
      </c>
      <c r="W9" s="208">
        <v>12.51612166</v>
      </c>
      <c r="X9" s="208">
        <v>11.794458489</v>
      </c>
      <c r="Y9" s="208">
        <v>11.225342945</v>
      </c>
      <c r="Z9" s="208">
        <v>10.819048251</v>
      </c>
      <c r="AA9" s="208">
        <v>10.733188022</v>
      </c>
      <c r="AB9" s="208">
        <v>10.873007125999999</v>
      </c>
      <c r="AC9" s="208">
        <v>11.338593746000001</v>
      </c>
      <c r="AD9" s="208">
        <v>11.708627462000001</v>
      </c>
      <c r="AE9" s="208">
        <v>12.886608449000001</v>
      </c>
      <c r="AF9" s="208">
        <v>12.946082441</v>
      </c>
      <c r="AG9" s="208">
        <v>13.015088499000001</v>
      </c>
      <c r="AH9" s="208">
        <v>13.081791482</v>
      </c>
      <c r="AI9" s="208">
        <v>12.370494774000001</v>
      </c>
      <c r="AJ9" s="208">
        <v>12.147167603</v>
      </c>
      <c r="AK9" s="208">
        <v>11.498895962000001</v>
      </c>
      <c r="AL9" s="208">
        <v>10.846659003999999</v>
      </c>
      <c r="AM9" s="208">
        <v>10.61</v>
      </c>
      <c r="AN9" s="208">
        <v>10.77</v>
      </c>
      <c r="AO9" s="208">
        <v>11.37</v>
      </c>
      <c r="AP9" s="208">
        <v>12.15</v>
      </c>
      <c r="AQ9" s="208">
        <v>12.6</v>
      </c>
      <c r="AR9" s="208">
        <v>13.33</v>
      </c>
      <c r="AS9" s="208">
        <v>13.31</v>
      </c>
      <c r="AT9" s="208">
        <v>13.31</v>
      </c>
      <c r="AU9" s="208">
        <v>13.24</v>
      </c>
      <c r="AV9" s="208">
        <v>12.4</v>
      </c>
      <c r="AW9" s="208">
        <v>12.03</v>
      </c>
      <c r="AX9" s="208">
        <v>11.41</v>
      </c>
      <c r="AY9" s="208">
        <v>10.595330000000001</v>
      </c>
      <c r="AZ9" s="208">
        <v>10.74277</v>
      </c>
      <c r="BA9" s="324">
        <v>11.4199</v>
      </c>
      <c r="BB9" s="324">
        <v>11.96166</v>
      </c>
      <c r="BC9" s="324">
        <v>12.156969999999999</v>
      </c>
      <c r="BD9" s="324">
        <v>12.76216</v>
      </c>
      <c r="BE9" s="324">
        <v>12.412559999999999</v>
      </c>
      <c r="BF9" s="324">
        <v>12.36777</v>
      </c>
      <c r="BG9" s="324">
        <v>12.13195</v>
      </c>
      <c r="BH9" s="324">
        <v>11.16386</v>
      </c>
      <c r="BI9" s="324">
        <v>10.925850000000001</v>
      </c>
      <c r="BJ9" s="324">
        <v>10.7921</v>
      </c>
      <c r="BK9" s="324">
        <v>10.23068</v>
      </c>
      <c r="BL9" s="324">
        <v>10.5303</v>
      </c>
      <c r="BM9" s="324">
        <v>10.73705</v>
      </c>
      <c r="BN9" s="324">
        <v>11.43567</v>
      </c>
      <c r="BO9" s="324">
        <v>11.836360000000001</v>
      </c>
      <c r="BP9" s="324">
        <v>12.780110000000001</v>
      </c>
      <c r="BQ9" s="324">
        <v>12.5578</v>
      </c>
      <c r="BR9" s="324">
        <v>12.69938</v>
      </c>
      <c r="BS9" s="324">
        <v>12.61496</v>
      </c>
      <c r="BT9" s="324">
        <v>11.65489</v>
      </c>
      <c r="BU9" s="324">
        <v>11.25766</v>
      </c>
      <c r="BV9" s="324">
        <v>10.90893</v>
      </c>
    </row>
    <row r="10" spans="1:74" ht="11.1" customHeight="1" x14ac:dyDescent="0.2">
      <c r="A10" s="119" t="s">
        <v>619</v>
      </c>
      <c r="B10" s="199" t="s">
        <v>435</v>
      </c>
      <c r="C10" s="208">
        <v>11.252927843</v>
      </c>
      <c r="D10" s="208">
        <v>11.787202859000001</v>
      </c>
      <c r="E10" s="208">
        <v>11.727303354</v>
      </c>
      <c r="F10" s="208">
        <v>11.843931009</v>
      </c>
      <c r="G10" s="208">
        <v>11.8495051</v>
      </c>
      <c r="H10" s="208">
        <v>11.954259997999999</v>
      </c>
      <c r="I10" s="208">
        <v>11.946398292</v>
      </c>
      <c r="J10" s="208">
        <v>11.710714422000001</v>
      </c>
      <c r="K10" s="208">
        <v>11.851543940999999</v>
      </c>
      <c r="L10" s="208">
        <v>11.839015760000001</v>
      </c>
      <c r="M10" s="208">
        <v>11.668435533</v>
      </c>
      <c r="N10" s="208">
        <v>11.082718398000001</v>
      </c>
      <c r="O10" s="208">
        <v>11.497264058000001</v>
      </c>
      <c r="P10" s="208">
        <v>11.730472603999999</v>
      </c>
      <c r="Q10" s="208">
        <v>11.854392848</v>
      </c>
      <c r="R10" s="208">
        <v>12.223729565999999</v>
      </c>
      <c r="S10" s="208">
        <v>11.963257217000001</v>
      </c>
      <c r="T10" s="208">
        <v>12.186374561999999</v>
      </c>
      <c r="U10" s="208">
        <v>12.074350303999999</v>
      </c>
      <c r="V10" s="208">
        <v>12.105231635999999</v>
      </c>
      <c r="W10" s="208">
        <v>12.038863303999999</v>
      </c>
      <c r="X10" s="208">
        <v>12.035754121</v>
      </c>
      <c r="Y10" s="208">
        <v>12.001223123000001</v>
      </c>
      <c r="Z10" s="208">
        <v>11.454639856</v>
      </c>
      <c r="AA10" s="208">
        <v>11.534651801000001</v>
      </c>
      <c r="AB10" s="208">
        <v>11.730764423</v>
      </c>
      <c r="AC10" s="208">
        <v>11.870337598000001</v>
      </c>
      <c r="AD10" s="208">
        <v>11.965997818</v>
      </c>
      <c r="AE10" s="208">
        <v>11.22147157</v>
      </c>
      <c r="AF10" s="208">
        <v>11.924951368</v>
      </c>
      <c r="AG10" s="208">
        <v>11.864651592</v>
      </c>
      <c r="AH10" s="208">
        <v>11.948515231</v>
      </c>
      <c r="AI10" s="208">
        <v>12.072773284</v>
      </c>
      <c r="AJ10" s="208">
        <v>12.083548015</v>
      </c>
      <c r="AK10" s="208">
        <v>11.902273472999999</v>
      </c>
      <c r="AL10" s="208">
        <v>11.348057684</v>
      </c>
      <c r="AM10" s="208">
        <v>11.36</v>
      </c>
      <c r="AN10" s="208">
        <v>11.77</v>
      </c>
      <c r="AO10" s="208">
        <v>11.92</v>
      </c>
      <c r="AP10" s="208">
        <v>12.19</v>
      </c>
      <c r="AQ10" s="208">
        <v>12.33</v>
      </c>
      <c r="AR10" s="208">
        <v>12.45</v>
      </c>
      <c r="AS10" s="208">
        <v>12.39</v>
      </c>
      <c r="AT10" s="208">
        <v>12.4</v>
      </c>
      <c r="AU10" s="208">
        <v>12.66</v>
      </c>
      <c r="AV10" s="208">
        <v>12.7</v>
      </c>
      <c r="AW10" s="208">
        <v>12.56</v>
      </c>
      <c r="AX10" s="208">
        <v>12.21</v>
      </c>
      <c r="AY10" s="208">
        <v>12.051310000000001</v>
      </c>
      <c r="AZ10" s="208">
        <v>12.648680000000001</v>
      </c>
      <c r="BA10" s="324">
        <v>12.789580000000001</v>
      </c>
      <c r="BB10" s="324">
        <v>13.00698</v>
      </c>
      <c r="BC10" s="324">
        <v>13.116540000000001</v>
      </c>
      <c r="BD10" s="324">
        <v>13.14724</v>
      </c>
      <c r="BE10" s="324">
        <v>12.97264</v>
      </c>
      <c r="BF10" s="324">
        <v>13.00329</v>
      </c>
      <c r="BG10" s="324">
        <v>13.17127</v>
      </c>
      <c r="BH10" s="324">
        <v>13.12885</v>
      </c>
      <c r="BI10" s="324">
        <v>12.82241</v>
      </c>
      <c r="BJ10" s="324">
        <v>12.305960000000001</v>
      </c>
      <c r="BK10" s="324">
        <v>12.16845</v>
      </c>
      <c r="BL10" s="324">
        <v>12.458170000000001</v>
      </c>
      <c r="BM10" s="324">
        <v>12.62781</v>
      </c>
      <c r="BN10" s="324">
        <v>12.81005</v>
      </c>
      <c r="BO10" s="324">
        <v>12.881309999999999</v>
      </c>
      <c r="BP10" s="324">
        <v>12.898009999999999</v>
      </c>
      <c r="BQ10" s="324">
        <v>12.730409999999999</v>
      </c>
      <c r="BR10" s="324">
        <v>12.75451</v>
      </c>
      <c r="BS10" s="324">
        <v>12.91835</v>
      </c>
      <c r="BT10" s="324">
        <v>12.89456</v>
      </c>
      <c r="BU10" s="324">
        <v>12.663360000000001</v>
      </c>
      <c r="BV10" s="324">
        <v>12.19929</v>
      </c>
    </row>
    <row r="11" spans="1:74" ht="11.1" customHeight="1" x14ac:dyDescent="0.2">
      <c r="A11" s="119" t="s">
        <v>620</v>
      </c>
      <c r="B11" s="199" t="s">
        <v>436</v>
      </c>
      <c r="C11" s="208">
        <v>10.444112037</v>
      </c>
      <c r="D11" s="208">
        <v>10.950284453</v>
      </c>
      <c r="E11" s="208">
        <v>11.514426609999999</v>
      </c>
      <c r="F11" s="208">
        <v>11.458740062</v>
      </c>
      <c r="G11" s="208">
        <v>11.444091775</v>
      </c>
      <c r="H11" s="208">
        <v>11.301891978</v>
      </c>
      <c r="I11" s="208">
        <v>11.075428114999999</v>
      </c>
      <c r="J11" s="208">
        <v>11.194187704000001</v>
      </c>
      <c r="K11" s="208">
        <v>11.178083689999999</v>
      </c>
      <c r="L11" s="208">
        <v>11.276012487999999</v>
      </c>
      <c r="M11" s="208">
        <v>11.38330373</v>
      </c>
      <c r="N11" s="208">
        <v>10.950542305000001</v>
      </c>
      <c r="O11" s="208">
        <v>10.990532200000001</v>
      </c>
      <c r="P11" s="208">
        <v>11.188292648999999</v>
      </c>
      <c r="Q11" s="208">
        <v>11.268012577</v>
      </c>
      <c r="R11" s="208">
        <v>11.767059934000001</v>
      </c>
      <c r="S11" s="208">
        <v>11.746953692</v>
      </c>
      <c r="T11" s="208">
        <v>11.605294708000001</v>
      </c>
      <c r="U11" s="208">
        <v>11.488975304</v>
      </c>
      <c r="V11" s="208">
        <v>11.41772851</v>
      </c>
      <c r="W11" s="208">
        <v>11.231154046</v>
      </c>
      <c r="X11" s="208">
        <v>11.362224552000001</v>
      </c>
      <c r="Y11" s="208">
        <v>11.521337147000001</v>
      </c>
      <c r="Z11" s="208">
        <v>10.987340086</v>
      </c>
      <c r="AA11" s="208">
        <v>11.270339946</v>
      </c>
      <c r="AB11" s="208">
        <v>11.088529462</v>
      </c>
      <c r="AC11" s="208">
        <v>11.388670056</v>
      </c>
      <c r="AD11" s="208">
        <v>11.537479803</v>
      </c>
      <c r="AE11" s="208">
        <v>11.560424291</v>
      </c>
      <c r="AF11" s="208">
        <v>11.454827847000001</v>
      </c>
      <c r="AG11" s="208">
        <v>11.200704303</v>
      </c>
      <c r="AH11" s="208">
        <v>11.166418407</v>
      </c>
      <c r="AI11" s="208">
        <v>11.361022176000001</v>
      </c>
      <c r="AJ11" s="208">
        <v>11.806252103</v>
      </c>
      <c r="AK11" s="208">
        <v>11.813711671</v>
      </c>
      <c r="AL11" s="208">
        <v>10.837257554000001</v>
      </c>
      <c r="AM11" s="208">
        <v>10.99</v>
      </c>
      <c r="AN11" s="208">
        <v>11.12</v>
      </c>
      <c r="AO11" s="208">
        <v>11.57</v>
      </c>
      <c r="AP11" s="208">
        <v>12.35</v>
      </c>
      <c r="AQ11" s="208">
        <v>12.31</v>
      </c>
      <c r="AR11" s="208">
        <v>12.11</v>
      </c>
      <c r="AS11" s="208">
        <v>11.96</v>
      </c>
      <c r="AT11" s="208">
        <v>11.99</v>
      </c>
      <c r="AU11" s="208">
        <v>12.03</v>
      </c>
      <c r="AV11" s="208">
        <v>12.36</v>
      </c>
      <c r="AW11" s="208">
        <v>12.45</v>
      </c>
      <c r="AX11" s="208">
        <v>11.34</v>
      </c>
      <c r="AY11" s="208">
        <v>11.332129999999999</v>
      </c>
      <c r="AZ11" s="208">
        <v>11.616860000000001</v>
      </c>
      <c r="BA11" s="324">
        <v>12.00614</v>
      </c>
      <c r="BB11" s="324">
        <v>12.691789999999999</v>
      </c>
      <c r="BC11" s="324">
        <v>12.546760000000001</v>
      </c>
      <c r="BD11" s="324">
        <v>12.30673</v>
      </c>
      <c r="BE11" s="324">
        <v>12.092840000000001</v>
      </c>
      <c r="BF11" s="324">
        <v>12.136990000000001</v>
      </c>
      <c r="BG11" s="324">
        <v>12.16324</v>
      </c>
      <c r="BH11" s="324">
        <v>12.447839999999999</v>
      </c>
      <c r="BI11" s="324">
        <v>12.564859999999999</v>
      </c>
      <c r="BJ11" s="324">
        <v>11.241960000000001</v>
      </c>
      <c r="BK11" s="324">
        <v>11.3375</v>
      </c>
      <c r="BL11" s="324">
        <v>11.5861</v>
      </c>
      <c r="BM11" s="324">
        <v>11.957710000000001</v>
      </c>
      <c r="BN11" s="324">
        <v>12.640840000000001</v>
      </c>
      <c r="BO11" s="324">
        <v>12.54759</v>
      </c>
      <c r="BP11" s="324">
        <v>12.37214</v>
      </c>
      <c r="BQ11" s="324">
        <v>12.176</v>
      </c>
      <c r="BR11" s="324">
        <v>12.254300000000001</v>
      </c>
      <c r="BS11" s="324">
        <v>12.22621</v>
      </c>
      <c r="BT11" s="324">
        <v>12.51549</v>
      </c>
      <c r="BU11" s="324">
        <v>12.66145</v>
      </c>
      <c r="BV11" s="324">
        <v>11.33878</v>
      </c>
    </row>
    <row r="12" spans="1:74" ht="11.1" customHeight="1" x14ac:dyDescent="0.2">
      <c r="A12" s="119" t="s">
        <v>621</v>
      </c>
      <c r="B12" s="199" t="s">
        <v>437</v>
      </c>
      <c r="C12" s="208">
        <v>10.089650592</v>
      </c>
      <c r="D12" s="208">
        <v>10.4364724</v>
      </c>
      <c r="E12" s="208">
        <v>11.059155568</v>
      </c>
      <c r="F12" s="208">
        <v>11.071343991000001</v>
      </c>
      <c r="G12" s="208">
        <v>10.909535643</v>
      </c>
      <c r="H12" s="208">
        <v>10.864133315</v>
      </c>
      <c r="I12" s="208">
        <v>10.778603558</v>
      </c>
      <c r="J12" s="208">
        <v>10.960922376999999</v>
      </c>
      <c r="K12" s="208">
        <v>10.979771712</v>
      </c>
      <c r="L12" s="208">
        <v>10.976830383999999</v>
      </c>
      <c r="M12" s="208">
        <v>10.949073199000001</v>
      </c>
      <c r="N12" s="208">
        <v>10.353378274000001</v>
      </c>
      <c r="O12" s="208">
        <v>10.644672781000001</v>
      </c>
      <c r="P12" s="208">
        <v>10.860638324</v>
      </c>
      <c r="Q12" s="208">
        <v>10.934651712000001</v>
      </c>
      <c r="R12" s="208">
        <v>11.459860992999999</v>
      </c>
      <c r="S12" s="208">
        <v>11.536387203</v>
      </c>
      <c r="T12" s="208">
        <v>11.305378039000001</v>
      </c>
      <c r="U12" s="208">
        <v>11.243663997000001</v>
      </c>
      <c r="V12" s="208">
        <v>11.281283174</v>
      </c>
      <c r="W12" s="208">
        <v>11.312986313</v>
      </c>
      <c r="X12" s="208">
        <v>11.355993570000001</v>
      </c>
      <c r="Y12" s="208">
        <v>11.242877995000001</v>
      </c>
      <c r="Z12" s="208">
        <v>10.836665559</v>
      </c>
      <c r="AA12" s="208">
        <v>10.747674409</v>
      </c>
      <c r="AB12" s="208">
        <v>10.951225450000001</v>
      </c>
      <c r="AC12" s="208">
        <v>11.121433237</v>
      </c>
      <c r="AD12" s="208">
        <v>11.409023266</v>
      </c>
      <c r="AE12" s="208">
        <v>11.280819304</v>
      </c>
      <c r="AF12" s="208">
        <v>11.268439274</v>
      </c>
      <c r="AG12" s="208">
        <v>11.127682278</v>
      </c>
      <c r="AH12" s="208">
        <v>11.076658077999999</v>
      </c>
      <c r="AI12" s="208">
        <v>11.388073949000001</v>
      </c>
      <c r="AJ12" s="208">
        <v>11.501579159</v>
      </c>
      <c r="AK12" s="208">
        <v>11.417120816000001</v>
      </c>
      <c r="AL12" s="208">
        <v>10.901400370999999</v>
      </c>
      <c r="AM12" s="208">
        <v>10.69</v>
      </c>
      <c r="AN12" s="208">
        <v>14</v>
      </c>
      <c r="AO12" s="208">
        <v>10.97</v>
      </c>
      <c r="AP12" s="208">
        <v>11.67</v>
      </c>
      <c r="AQ12" s="208">
        <v>11.75</v>
      </c>
      <c r="AR12" s="208">
        <v>11.67</v>
      </c>
      <c r="AS12" s="208">
        <v>11.53</v>
      </c>
      <c r="AT12" s="208">
        <v>11.77</v>
      </c>
      <c r="AU12" s="208">
        <v>12.11</v>
      </c>
      <c r="AV12" s="208">
        <v>12.37</v>
      </c>
      <c r="AW12" s="208">
        <v>12.4</v>
      </c>
      <c r="AX12" s="208">
        <v>12.07</v>
      </c>
      <c r="AY12" s="208">
        <v>11.6844</v>
      </c>
      <c r="AZ12" s="208">
        <v>15.30681</v>
      </c>
      <c r="BA12" s="324">
        <v>11.77474</v>
      </c>
      <c r="BB12" s="324">
        <v>12.18657</v>
      </c>
      <c r="BC12" s="324">
        <v>12.10003</v>
      </c>
      <c r="BD12" s="324">
        <v>11.910130000000001</v>
      </c>
      <c r="BE12" s="324">
        <v>11.6309</v>
      </c>
      <c r="BF12" s="324">
        <v>11.80519</v>
      </c>
      <c r="BG12" s="324">
        <v>12.15347</v>
      </c>
      <c r="BH12" s="324">
        <v>12.285729999999999</v>
      </c>
      <c r="BI12" s="324">
        <v>12.248290000000001</v>
      </c>
      <c r="BJ12" s="324">
        <v>11.616860000000001</v>
      </c>
      <c r="BK12" s="324">
        <v>11.40607</v>
      </c>
      <c r="BL12" s="324">
        <v>14.953010000000001</v>
      </c>
      <c r="BM12" s="324">
        <v>11.718209999999999</v>
      </c>
      <c r="BN12" s="324">
        <v>11.989800000000001</v>
      </c>
      <c r="BO12" s="324">
        <v>11.926500000000001</v>
      </c>
      <c r="BP12" s="324">
        <v>11.773149999999999</v>
      </c>
      <c r="BQ12" s="324">
        <v>11.483700000000001</v>
      </c>
      <c r="BR12" s="324">
        <v>11.67704</v>
      </c>
      <c r="BS12" s="324">
        <v>12.05416</v>
      </c>
      <c r="BT12" s="324">
        <v>12.21721</v>
      </c>
      <c r="BU12" s="324">
        <v>12.229979999999999</v>
      </c>
      <c r="BV12" s="324">
        <v>11.58032</v>
      </c>
    </row>
    <row r="13" spans="1:74" ht="11.1" customHeight="1" x14ac:dyDescent="0.2">
      <c r="A13" s="119" t="s">
        <v>622</v>
      </c>
      <c r="B13" s="199" t="s">
        <v>438</v>
      </c>
      <c r="C13" s="208">
        <v>11.470777977999999</v>
      </c>
      <c r="D13" s="208">
        <v>11.510565667</v>
      </c>
      <c r="E13" s="208">
        <v>11.619365117999999</v>
      </c>
      <c r="F13" s="208">
        <v>12.007489179</v>
      </c>
      <c r="G13" s="208">
        <v>12.202160852</v>
      </c>
      <c r="H13" s="208">
        <v>12.273961566000001</v>
      </c>
      <c r="I13" s="208">
        <v>12.173097921</v>
      </c>
      <c r="J13" s="208">
        <v>12.164706759</v>
      </c>
      <c r="K13" s="208">
        <v>12.201798784999999</v>
      </c>
      <c r="L13" s="208">
        <v>12.142934629999999</v>
      </c>
      <c r="M13" s="208">
        <v>11.628877922999999</v>
      </c>
      <c r="N13" s="208">
        <v>11.423110206</v>
      </c>
      <c r="O13" s="208">
        <v>11.399688226</v>
      </c>
      <c r="P13" s="208">
        <v>11.411275362</v>
      </c>
      <c r="Q13" s="208">
        <v>11.519409521</v>
      </c>
      <c r="R13" s="208">
        <v>11.864349383</v>
      </c>
      <c r="S13" s="208">
        <v>12.081300814</v>
      </c>
      <c r="T13" s="208">
        <v>12.183678613</v>
      </c>
      <c r="U13" s="208">
        <v>12.173488983</v>
      </c>
      <c r="V13" s="208">
        <v>12.058729963999999</v>
      </c>
      <c r="W13" s="208">
        <v>12.093385468999999</v>
      </c>
      <c r="X13" s="208">
        <v>11.912948567000001</v>
      </c>
      <c r="Y13" s="208">
        <v>11.440558060000001</v>
      </c>
      <c r="Z13" s="208">
        <v>11.228945415</v>
      </c>
      <c r="AA13" s="208">
        <v>11.229337871</v>
      </c>
      <c r="AB13" s="208">
        <v>11.302544805</v>
      </c>
      <c r="AC13" s="208">
        <v>11.4507048</v>
      </c>
      <c r="AD13" s="208">
        <v>11.69461753</v>
      </c>
      <c r="AE13" s="208">
        <v>11.916282880000001</v>
      </c>
      <c r="AF13" s="208">
        <v>12.130062002000001</v>
      </c>
      <c r="AG13" s="208">
        <v>12.06686865</v>
      </c>
      <c r="AH13" s="208">
        <v>11.929822802</v>
      </c>
      <c r="AI13" s="208">
        <v>12.211021643</v>
      </c>
      <c r="AJ13" s="208">
        <v>11.802868740999999</v>
      </c>
      <c r="AK13" s="208">
        <v>11.400880235000001</v>
      </c>
      <c r="AL13" s="208">
        <v>11.391379177999999</v>
      </c>
      <c r="AM13" s="208">
        <v>11.37</v>
      </c>
      <c r="AN13" s="208">
        <v>11.59</v>
      </c>
      <c r="AO13" s="208">
        <v>11.65</v>
      </c>
      <c r="AP13" s="208">
        <v>11.89</v>
      </c>
      <c r="AQ13" s="208">
        <v>12.14</v>
      </c>
      <c r="AR13" s="208">
        <v>12.17</v>
      </c>
      <c r="AS13" s="208">
        <v>12.21</v>
      </c>
      <c r="AT13" s="208">
        <v>12.32</v>
      </c>
      <c r="AU13" s="208">
        <v>12.5</v>
      </c>
      <c r="AV13" s="208">
        <v>12.55</v>
      </c>
      <c r="AW13" s="208">
        <v>12.2</v>
      </c>
      <c r="AX13" s="208">
        <v>12.08</v>
      </c>
      <c r="AY13" s="208">
        <v>12.04941</v>
      </c>
      <c r="AZ13" s="208">
        <v>12.26632</v>
      </c>
      <c r="BA13" s="324">
        <v>12.291169999999999</v>
      </c>
      <c r="BB13" s="324">
        <v>12.52394</v>
      </c>
      <c r="BC13" s="324">
        <v>12.74893</v>
      </c>
      <c r="BD13" s="324">
        <v>12.724880000000001</v>
      </c>
      <c r="BE13" s="324">
        <v>12.68155</v>
      </c>
      <c r="BF13" s="324">
        <v>12.71139</v>
      </c>
      <c r="BG13" s="324">
        <v>12.839090000000001</v>
      </c>
      <c r="BH13" s="324">
        <v>12.830730000000001</v>
      </c>
      <c r="BI13" s="324">
        <v>12.4163</v>
      </c>
      <c r="BJ13" s="324">
        <v>12.240130000000001</v>
      </c>
      <c r="BK13" s="324">
        <v>12.15583</v>
      </c>
      <c r="BL13" s="324">
        <v>12.327500000000001</v>
      </c>
      <c r="BM13" s="324">
        <v>12.324719999999999</v>
      </c>
      <c r="BN13" s="324">
        <v>12.516120000000001</v>
      </c>
      <c r="BO13" s="324">
        <v>12.709820000000001</v>
      </c>
      <c r="BP13" s="324">
        <v>12.663500000000001</v>
      </c>
      <c r="BQ13" s="324">
        <v>12.63278</v>
      </c>
      <c r="BR13" s="324">
        <v>12.67727</v>
      </c>
      <c r="BS13" s="324">
        <v>12.809620000000001</v>
      </c>
      <c r="BT13" s="324">
        <v>12.80973</v>
      </c>
      <c r="BU13" s="324">
        <v>12.403370000000001</v>
      </c>
      <c r="BV13" s="324">
        <v>12.228960000000001</v>
      </c>
    </row>
    <row r="14" spans="1:74" ht="11.1" customHeight="1" x14ac:dyDescent="0.2">
      <c r="A14" s="119" t="s">
        <v>623</v>
      </c>
      <c r="B14" s="201" t="s">
        <v>439</v>
      </c>
      <c r="C14" s="208">
        <v>14.947870658999999</v>
      </c>
      <c r="D14" s="208">
        <v>14.853458203000001</v>
      </c>
      <c r="E14" s="208">
        <v>15.015295179000001</v>
      </c>
      <c r="F14" s="208">
        <v>13.48293464</v>
      </c>
      <c r="G14" s="208">
        <v>15.824785822999999</v>
      </c>
      <c r="H14" s="208">
        <v>16.585565893999998</v>
      </c>
      <c r="I14" s="208">
        <v>16.858564774000001</v>
      </c>
      <c r="J14" s="208">
        <v>17.510996889000001</v>
      </c>
      <c r="K14" s="208">
        <v>16.467030239</v>
      </c>
      <c r="L14" s="208">
        <v>13.795332325</v>
      </c>
      <c r="M14" s="208">
        <v>15.328844986</v>
      </c>
      <c r="N14" s="208">
        <v>15.087805781</v>
      </c>
      <c r="O14" s="208">
        <v>14.667632762</v>
      </c>
      <c r="P14" s="208">
        <v>14.996124156</v>
      </c>
      <c r="Q14" s="208">
        <v>14.957448785</v>
      </c>
      <c r="R14" s="208">
        <v>14.508417301</v>
      </c>
      <c r="S14" s="208">
        <v>15.788905652</v>
      </c>
      <c r="T14" s="208">
        <v>17.154270468</v>
      </c>
      <c r="U14" s="208">
        <v>16.986784757999999</v>
      </c>
      <c r="V14" s="208">
        <v>17.120522830999999</v>
      </c>
      <c r="W14" s="208">
        <v>17.668808365</v>
      </c>
      <c r="X14" s="208">
        <v>13.159892553000001</v>
      </c>
      <c r="Y14" s="208">
        <v>15.536421296</v>
      </c>
      <c r="Z14" s="208">
        <v>15.174705424000001</v>
      </c>
      <c r="AA14" s="208">
        <v>15.590223887000001</v>
      </c>
      <c r="AB14" s="208">
        <v>15.90377159</v>
      </c>
      <c r="AC14" s="208">
        <v>15.627945686</v>
      </c>
      <c r="AD14" s="208">
        <v>15.898811409</v>
      </c>
      <c r="AE14" s="208">
        <v>15.849550673</v>
      </c>
      <c r="AF14" s="208">
        <v>16.732188941</v>
      </c>
      <c r="AG14" s="208">
        <v>17.246142771999999</v>
      </c>
      <c r="AH14" s="208">
        <v>17.777884082</v>
      </c>
      <c r="AI14" s="208">
        <v>18.301697109999999</v>
      </c>
      <c r="AJ14" s="208">
        <v>17.667856653000001</v>
      </c>
      <c r="AK14" s="208">
        <v>16.682205188000001</v>
      </c>
      <c r="AL14" s="208">
        <v>16.145313010999999</v>
      </c>
      <c r="AM14" s="208">
        <v>16.43</v>
      </c>
      <c r="AN14" s="208">
        <v>16.579999999999998</v>
      </c>
      <c r="AO14" s="208">
        <v>17.25</v>
      </c>
      <c r="AP14" s="208">
        <v>17.53</v>
      </c>
      <c r="AQ14" s="208">
        <v>18.25</v>
      </c>
      <c r="AR14" s="208">
        <v>18.579999999999998</v>
      </c>
      <c r="AS14" s="208">
        <v>19</v>
      </c>
      <c r="AT14" s="208">
        <v>19.579999999999998</v>
      </c>
      <c r="AU14" s="208">
        <v>19.77</v>
      </c>
      <c r="AV14" s="208">
        <v>17.579999999999998</v>
      </c>
      <c r="AW14" s="208">
        <v>17.920000000000002</v>
      </c>
      <c r="AX14" s="208">
        <v>17.25</v>
      </c>
      <c r="AY14" s="208">
        <v>16.688880000000001</v>
      </c>
      <c r="AZ14" s="208">
        <v>16.833210000000001</v>
      </c>
      <c r="BA14" s="324">
        <v>17.40466</v>
      </c>
      <c r="BB14" s="324">
        <v>18.955760000000001</v>
      </c>
      <c r="BC14" s="324">
        <v>18.808509999999998</v>
      </c>
      <c r="BD14" s="324">
        <v>19.30181</v>
      </c>
      <c r="BE14" s="324">
        <v>19.806319999999999</v>
      </c>
      <c r="BF14" s="324">
        <v>20.625139999999998</v>
      </c>
      <c r="BG14" s="324">
        <v>20.934830000000002</v>
      </c>
      <c r="BH14" s="324">
        <v>18.038180000000001</v>
      </c>
      <c r="BI14" s="324">
        <v>18.95017</v>
      </c>
      <c r="BJ14" s="324">
        <v>18.252050000000001</v>
      </c>
      <c r="BK14" s="324">
        <v>17.628060000000001</v>
      </c>
      <c r="BL14" s="324">
        <v>17.827470000000002</v>
      </c>
      <c r="BM14" s="324">
        <v>18.335660000000001</v>
      </c>
      <c r="BN14" s="324">
        <v>20.92155</v>
      </c>
      <c r="BO14" s="324">
        <v>19.63353</v>
      </c>
      <c r="BP14" s="324">
        <v>20.055679999999999</v>
      </c>
      <c r="BQ14" s="324">
        <v>20.479420000000001</v>
      </c>
      <c r="BR14" s="324">
        <v>21.245519999999999</v>
      </c>
      <c r="BS14" s="324">
        <v>21.504300000000001</v>
      </c>
      <c r="BT14" s="324">
        <v>17.77497</v>
      </c>
      <c r="BU14" s="324">
        <v>19.37433</v>
      </c>
      <c r="BV14" s="324">
        <v>18.653960000000001</v>
      </c>
    </row>
    <row r="15" spans="1:74" ht="11.1" customHeight="1" x14ac:dyDescent="0.2">
      <c r="A15" s="119" t="s">
        <v>624</v>
      </c>
      <c r="B15" s="201" t="s">
        <v>413</v>
      </c>
      <c r="C15" s="208">
        <v>12.22</v>
      </c>
      <c r="D15" s="208">
        <v>12.63</v>
      </c>
      <c r="E15" s="208">
        <v>12.97</v>
      </c>
      <c r="F15" s="208">
        <v>12.88</v>
      </c>
      <c r="G15" s="208">
        <v>13.12</v>
      </c>
      <c r="H15" s="208">
        <v>13.03</v>
      </c>
      <c r="I15" s="208">
        <v>13.13</v>
      </c>
      <c r="J15" s="208">
        <v>13.26</v>
      </c>
      <c r="K15" s="208">
        <v>13.01</v>
      </c>
      <c r="L15" s="208">
        <v>12.85</v>
      </c>
      <c r="M15" s="208">
        <v>12.9</v>
      </c>
      <c r="N15" s="208">
        <v>12.43</v>
      </c>
      <c r="O15" s="208">
        <v>12.47</v>
      </c>
      <c r="P15" s="208">
        <v>12.72</v>
      </c>
      <c r="Q15" s="208">
        <v>12.84</v>
      </c>
      <c r="R15" s="208">
        <v>13.25</v>
      </c>
      <c r="S15" s="208">
        <v>13.31</v>
      </c>
      <c r="T15" s="208">
        <v>13.32</v>
      </c>
      <c r="U15" s="208">
        <v>13.26</v>
      </c>
      <c r="V15" s="208">
        <v>13.3</v>
      </c>
      <c r="W15" s="208">
        <v>13.16</v>
      </c>
      <c r="X15" s="208">
        <v>12.81</v>
      </c>
      <c r="Y15" s="208">
        <v>13.03</v>
      </c>
      <c r="Z15" s="208">
        <v>12.68</v>
      </c>
      <c r="AA15" s="208">
        <v>12.76</v>
      </c>
      <c r="AB15" s="208">
        <v>12.82</v>
      </c>
      <c r="AC15" s="208">
        <v>13.04</v>
      </c>
      <c r="AD15" s="208">
        <v>13.24</v>
      </c>
      <c r="AE15" s="208">
        <v>13.1</v>
      </c>
      <c r="AF15" s="208">
        <v>13.22</v>
      </c>
      <c r="AG15" s="208">
        <v>13.21</v>
      </c>
      <c r="AH15" s="208">
        <v>13.26</v>
      </c>
      <c r="AI15" s="208">
        <v>13.49</v>
      </c>
      <c r="AJ15" s="208">
        <v>13.66</v>
      </c>
      <c r="AK15" s="208">
        <v>13.31</v>
      </c>
      <c r="AL15" s="208">
        <v>12.78</v>
      </c>
      <c r="AM15" s="208">
        <v>12.69</v>
      </c>
      <c r="AN15" s="208">
        <v>13.35</v>
      </c>
      <c r="AO15" s="208">
        <v>13.3</v>
      </c>
      <c r="AP15" s="208">
        <v>13.76</v>
      </c>
      <c r="AQ15" s="208">
        <v>13.89</v>
      </c>
      <c r="AR15" s="208">
        <v>13.85</v>
      </c>
      <c r="AS15" s="208">
        <v>13.87</v>
      </c>
      <c r="AT15" s="208">
        <v>13.95</v>
      </c>
      <c r="AU15" s="208">
        <v>14.19</v>
      </c>
      <c r="AV15" s="208">
        <v>14.09</v>
      </c>
      <c r="AW15" s="208">
        <v>14.11</v>
      </c>
      <c r="AX15" s="208">
        <v>13.75</v>
      </c>
      <c r="AY15" s="208">
        <v>13.400119999999999</v>
      </c>
      <c r="AZ15" s="208">
        <v>14.212400000000001</v>
      </c>
      <c r="BA15" s="324">
        <v>14.0106</v>
      </c>
      <c r="BB15" s="324">
        <v>14.572620000000001</v>
      </c>
      <c r="BC15" s="324">
        <v>14.493259999999999</v>
      </c>
      <c r="BD15" s="324">
        <v>14.363</v>
      </c>
      <c r="BE15" s="324">
        <v>14.2768</v>
      </c>
      <c r="BF15" s="324">
        <v>14.41539</v>
      </c>
      <c r="BG15" s="324">
        <v>14.62571</v>
      </c>
      <c r="BH15" s="324">
        <v>14.42028</v>
      </c>
      <c r="BI15" s="324">
        <v>14.372019999999999</v>
      </c>
      <c r="BJ15" s="324">
        <v>13.91114</v>
      </c>
      <c r="BK15" s="324">
        <v>13.63219</v>
      </c>
      <c r="BL15" s="324">
        <v>14.36408</v>
      </c>
      <c r="BM15" s="324">
        <v>14.109159999999999</v>
      </c>
      <c r="BN15" s="324">
        <v>14.71515</v>
      </c>
      <c r="BO15" s="324">
        <v>14.50592</v>
      </c>
      <c r="BP15" s="324">
        <v>14.397869999999999</v>
      </c>
      <c r="BQ15" s="324">
        <v>14.30688</v>
      </c>
      <c r="BR15" s="324">
        <v>14.456239999999999</v>
      </c>
      <c r="BS15" s="324">
        <v>14.66869</v>
      </c>
      <c r="BT15" s="324">
        <v>14.39316</v>
      </c>
      <c r="BU15" s="324">
        <v>14.43881</v>
      </c>
      <c r="BV15" s="324">
        <v>13.959580000000001</v>
      </c>
    </row>
    <row r="16" spans="1:74" ht="11.1" customHeight="1" x14ac:dyDescent="0.2">
      <c r="A16" s="119"/>
      <c r="B16" s="122" t="s">
        <v>8</v>
      </c>
      <c r="C16" s="441"/>
      <c r="D16" s="441"/>
      <c r="E16" s="441"/>
      <c r="F16" s="441"/>
      <c r="G16" s="441"/>
      <c r="H16" s="441"/>
      <c r="I16" s="441"/>
      <c r="J16" s="441"/>
      <c r="K16" s="441"/>
      <c r="L16" s="441"/>
      <c r="M16" s="441"/>
      <c r="N16" s="441"/>
      <c r="O16" s="441"/>
      <c r="P16" s="441"/>
      <c r="Q16" s="441"/>
      <c r="R16" s="441"/>
      <c r="S16" s="441"/>
      <c r="T16" s="441"/>
      <c r="U16" s="441"/>
      <c r="V16" s="441"/>
      <c r="W16" s="441"/>
      <c r="X16" s="441"/>
      <c r="Y16" s="441"/>
      <c r="Z16" s="441"/>
      <c r="AA16" s="441"/>
      <c r="AB16" s="441"/>
      <c r="AC16" s="441"/>
      <c r="AD16" s="441"/>
      <c r="AE16" s="441"/>
      <c r="AF16" s="441"/>
      <c r="AG16" s="441"/>
      <c r="AH16" s="441"/>
      <c r="AI16" s="441"/>
      <c r="AJ16" s="441"/>
      <c r="AK16" s="441"/>
      <c r="AL16" s="441"/>
      <c r="AM16" s="441"/>
      <c r="AN16" s="441"/>
      <c r="AO16" s="441"/>
      <c r="AP16" s="441"/>
      <c r="AQ16" s="441"/>
      <c r="AR16" s="441"/>
      <c r="AS16" s="441"/>
      <c r="AT16" s="441"/>
      <c r="AU16" s="441"/>
      <c r="AV16" s="441"/>
      <c r="AW16" s="441"/>
      <c r="AX16" s="441"/>
      <c r="AY16" s="441"/>
      <c r="AZ16" s="441"/>
      <c r="BA16" s="442"/>
      <c r="BB16" s="442"/>
      <c r="BC16" s="442"/>
      <c r="BD16" s="442"/>
      <c r="BE16" s="442"/>
      <c r="BF16" s="442"/>
      <c r="BG16" s="442"/>
      <c r="BH16" s="442"/>
      <c r="BI16" s="442"/>
      <c r="BJ16" s="442"/>
      <c r="BK16" s="442"/>
      <c r="BL16" s="442"/>
      <c r="BM16" s="442"/>
      <c r="BN16" s="442"/>
      <c r="BO16" s="442"/>
      <c r="BP16" s="442"/>
      <c r="BQ16" s="442"/>
      <c r="BR16" s="442"/>
      <c r="BS16" s="442"/>
      <c r="BT16" s="442"/>
      <c r="BU16" s="442"/>
      <c r="BV16" s="442"/>
    </row>
    <row r="17" spans="1:74" ht="11.1" customHeight="1" x14ac:dyDescent="0.2">
      <c r="A17" s="119" t="s">
        <v>625</v>
      </c>
      <c r="B17" s="199" t="s">
        <v>432</v>
      </c>
      <c r="C17" s="208">
        <v>16.571271005</v>
      </c>
      <c r="D17" s="208">
        <v>17.102231623000002</v>
      </c>
      <c r="E17" s="208">
        <v>17.052349036999999</v>
      </c>
      <c r="F17" s="208">
        <v>16.181518157999999</v>
      </c>
      <c r="G17" s="208">
        <v>16.106089801</v>
      </c>
      <c r="H17" s="208">
        <v>15.894128714000001</v>
      </c>
      <c r="I17" s="208">
        <v>16.084538952999999</v>
      </c>
      <c r="J17" s="208">
        <v>16.138825644000001</v>
      </c>
      <c r="K17" s="208">
        <v>16.89059121</v>
      </c>
      <c r="L17" s="208">
        <v>16.569384453000001</v>
      </c>
      <c r="M17" s="208">
        <v>16.356897666999998</v>
      </c>
      <c r="N17" s="208">
        <v>16.67001608</v>
      </c>
      <c r="O17" s="208">
        <v>16.900892968000001</v>
      </c>
      <c r="P17" s="208">
        <v>16.881588044000001</v>
      </c>
      <c r="Q17" s="208">
        <v>16.932042584000001</v>
      </c>
      <c r="R17" s="208">
        <v>16.449975915</v>
      </c>
      <c r="S17" s="208">
        <v>16.309969098</v>
      </c>
      <c r="T17" s="208">
        <v>16.340658174000001</v>
      </c>
      <c r="U17" s="208">
        <v>15.990228895</v>
      </c>
      <c r="V17" s="208">
        <v>16.204672890000001</v>
      </c>
      <c r="W17" s="208">
        <v>16.107578183000001</v>
      </c>
      <c r="X17" s="208">
        <v>16.008036393000001</v>
      </c>
      <c r="Y17" s="208">
        <v>15.797951680000001</v>
      </c>
      <c r="Z17" s="208">
        <v>16.107216737000002</v>
      </c>
      <c r="AA17" s="208">
        <v>16.186677169999999</v>
      </c>
      <c r="AB17" s="208">
        <v>16.347419266999999</v>
      </c>
      <c r="AC17" s="208">
        <v>15.984393038</v>
      </c>
      <c r="AD17" s="208">
        <v>16.102505294</v>
      </c>
      <c r="AE17" s="208">
        <v>15.422289617000001</v>
      </c>
      <c r="AF17" s="208">
        <v>15.329538927</v>
      </c>
      <c r="AG17" s="208">
        <v>15.805311869000001</v>
      </c>
      <c r="AH17" s="208">
        <v>16.196122151000001</v>
      </c>
      <c r="AI17" s="208">
        <v>15.721464696</v>
      </c>
      <c r="AJ17" s="208">
        <v>15.668205794</v>
      </c>
      <c r="AK17" s="208">
        <v>15.495932445999999</v>
      </c>
      <c r="AL17" s="208">
        <v>15.626898262999999</v>
      </c>
      <c r="AM17" s="208">
        <v>15.98</v>
      </c>
      <c r="AN17" s="208">
        <v>16.59</v>
      </c>
      <c r="AO17" s="208">
        <v>16.37</v>
      </c>
      <c r="AP17" s="208">
        <v>15.84</v>
      </c>
      <c r="AQ17" s="208">
        <v>15.79</v>
      </c>
      <c r="AR17" s="208">
        <v>16.22</v>
      </c>
      <c r="AS17" s="208">
        <v>17.010000000000002</v>
      </c>
      <c r="AT17" s="208">
        <v>16.27</v>
      </c>
      <c r="AU17" s="208">
        <v>17.14</v>
      </c>
      <c r="AV17" s="208">
        <v>16.91</v>
      </c>
      <c r="AW17" s="208">
        <v>16.71</v>
      </c>
      <c r="AX17" s="208">
        <v>17.03</v>
      </c>
      <c r="AY17" s="208">
        <v>17.254259999999999</v>
      </c>
      <c r="AZ17" s="208">
        <v>18.072320000000001</v>
      </c>
      <c r="BA17" s="324">
        <v>17.871479999999998</v>
      </c>
      <c r="BB17" s="324">
        <v>17.33755</v>
      </c>
      <c r="BC17" s="324">
        <v>17.3413</v>
      </c>
      <c r="BD17" s="324">
        <v>17.923089999999998</v>
      </c>
      <c r="BE17" s="324">
        <v>18.69679</v>
      </c>
      <c r="BF17" s="324">
        <v>17.995539999999998</v>
      </c>
      <c r="BG17" s="324">
        <v>18.92155</v>
      </c>
      <c r="BH17" s="324">
        <v>18.59084</v>
      </c>
      <c r="BI17" s="324">
        <v>18.316559999999999</v>
      </c>
      <c r="BJ17" s="324">
        <v>18.570609999999999</v>
      </c>
      <c r="BK17" s="324">
        <v>18.68882</v>
      </c>
      <c r="BL17" s="324">
        <v>19.414719999999999</v>
      </c>
      <c r="BM17" s="324">
        <v>19.034120000000001</v>
      </c>
      <c r="BN17" s="324">
        <v>18.31212</v>
      </c>
      <c r="BO17" s="324">
        <v>18.16236</v>
      </c>
      <c r="BP17" s="324">
        <v>18.622250000000001</v>
      </c>
      <c r="BQ17" s="324">
        <v>19.276520000000001</v>
      </c>
      <c r="BR17" s="324">
        <v>18.423829999999999</v>
      </c>
      <c r="BS17" s="324">
        <v>19.24643</v>
      </c>
      <c r="BT17" s="324">
        <v>18.800350000000002</v>
      </c>
      <c r="BU17" s="324">
        <v>18.443439999999999</v>
      </c>
      <c r="BV17" s="324">
        <v>18.65352</v>
      </c>
    </row>
    <row r="18" spans="1:74" ht="11.1" customHeight="1" x14ac:dyDescent="0.2">
      <c r="A18" s="119" t="s">
        <v>626</v>
      </c>
      <c r="B18" s="184" t="s">
        <v>465</v>
      </c>
      <c r="C18" s="208">
        <v>12.413819976999999</v>
      </c>
      <c r="D18" s="208">
        <v>12.244146242999999</v>
      </c>
      <c r="E18" s="208">
        <v>11.660665474</v>
      </c>
      <c r="F18" s="208">
        <v>11.691150263000001</v>
      </c>
      <c r="G18" s="208">
        <v>12.064825410999999</v>
      </c>
      <c r="H18" s="208">
        <v>12.852264872999999</v>
      </c>
      <c r="I18" s="208">
        <v>13.257640432000001</v>
      </c>
      <c r="J18" s="208">
        <v>13.025448656</v>
      </c>
      <c r="K18" s="208">
        <v>13.225259076</v>
      </c>
      <c r="L18" s="208">
        <v>12.529253539000001</v>
      </c>
      <c r="M18" s="208">
        <v>11.994522257</v>
      </c>
      <c r="N18" s="208">
        <v>11.715407622000001</v>
      </c>
      <c r="O18" s="208">
        <v>11.399382705000001</v>
      </c>
      <c r="P18" s="208">
        <v>11.767127780999999</v>
      </c>
      <c r="Q18" s="208">
        <v>11.551194471000001</v>
      </c>
      <c r="R18" s="208">
        <v>11.801137090999999</v>
      </c>
      <c r="S18" s="208">
        <v>11.953796555</v>
      </c>
      <c r="T18" s="208">
        <v>12.708235274</v>
      </c>
      <c r="U18" s="208">
        <v>13.052195677</v>
      </c>
      <c r="V18" s="208">
        <v>12.947850976</v>
      </c>
      <c r="W18" s="208">
        <v>13.075196742999999</v>
      </c>
      <c r="X18" s="208">
        <v>12.333625134</v>
      </c>
      <c r="Y18" s="208">
        <v>11.868135050999999</v>
      </c>
      <c r="Z18" s="208">
        <v>11.715388806</v>
      </c>
      <c r="AA18" s="208">
        <v>11.573990487</v>
      </c>
      <c r="AB18" s="208">
        <v>11.609913350999999</v>
      </c>
      <c r="AC18" s="208">
        <v>11.864847665999999</v>
      </c>
      <c r="AD18" s="208">
        <v>11.854787188</v>
      </c>
      <c r="AE18" s="208">
        <v>12.273592130999999</v>
      </c>
      <c r="AF18" s="208">
        <v>13.287174928000001</v>
      </c>
      <c r="AG18" s="208">
        <v>13.161075282000001</v>
      </c>
      <c r="AH18" s="208">
        <v>13.191348573999999</v>
      </c>
      <c r="AI18" s="208">
        <v>13.270994694000001</v>
      </c>
      <c r="AJ18" s="208">
        <v>12.790435639</v>
      </c>
      <c r="AK18" s="208">
        <v>12.446685916</v>
      </c>
      <c r="AL18" s="208">
        <v>11.98879827</v>
      </c>
      <c r="AM18" s="208">
        <v>12.14</v>
      </c>
      <c r="AN18" s="208">
        <v>12.71</v>
      </c>
      <c r="AO18" s="208">
        <v>12.68</v>
      </c>
      <c r="AP18" s="208">
        <v>12.35</v>
      </c>
      <c r="AQ18" s="208">
        <v>13.14</v>
      </c>
      <c r="AR18" s="208">
        <v>14.09</v>
      </c>
      <c r="AS18" s="208">
        <v>14.22</v>
      </c>
      <c r="AT18" s="208">
        <v>14.26</v>
      </c>
      <c r="AU18" s="208">
        <v>14.46</v>
      </c>
      <c r="AV18" s="208">
        <v>14.04</v>
      </c>
      <c r="AW18" s="208">
        <v>13.39</v>
      </c>
      <c r="AX18" s="208">
        <v>13.14</v>
      </c>
      <c r="AY18" s="208">
        <v>13.302709999999999</v>
      </c>
      <c r="AZ18" s="208">
        <v>13.63926</v>
      </c>
      <c r="BA18" s="324">
        <v>13.72306</v>
      </c>
      <c r="BB18" s="324">
        <v>13.30494</v>
      </c>
      <c r="BC18" s="324">
        <v>14.13349</v>
      </c>
      <c r="BD18" s="324">
        <v>15.04649</v>
      </c>
      <c r="BE18" s="324">
        <v>15.111420000000001</v>
      </c>
      <c r="BF18" s="324">
        <v>14.93089</v>
      </c>
      <c r="BG18" s="324">
        <v>15.089359999999999</v>
      </c>
      <c r="BH18" s="324">
        <v>14.62866</v>
      </c>
      <c r="BI18" s="324">
        <v>13.905989999999999</v>
      </c>
      <c r="BJ18" s="324">
        <v>13.635160000000001</v>
      </c>
      <c r="BK18" s="324">
        <v>13.6296</v>
      </c>
      <c r="BL18" s="324">
        <v>13.93817</v>
      </c>
      <c r="BM18" s="324">
        <v>13.789619999999999</v>
      </c>
      <c r="BN18" s="324">
        <v>13.2965</v>
      </c>
      <c r="BO18" s="324">
        <v>14.059200000000001</v>
      </c>
      <c r="BP18" s="324">
        <v>14.90677</v>
      </c>
      <c r="BQ18" s="324">
        <v>14.9025</v>
      </c>
      <c r="BR18" s="324">
        <v>14.768660000000001</v>
      </c>
      <c r="BS18" s="324">
        <v>14.880649999999999</v>
      </c>
      <c r="BT18" s="324">
        <v>14.403919999999999</v>
      </c>
      <c r="BU18" s="324">
        <v>13.62067</v>
      </c>
      <c r="BV18" s="324">
        <v>13.268739999999999</v>
      </c>
    </row>
    <row r="19" spans="1:74" ht="11.1" customHeight="1" x14ac:dyDescent="0.2">
      <c r="A19" s="119" t="s">
        <v>627</v>
      </c>
      <c r="B19" s="199" t="s">
        <v>433</v>
      </c>
      <c r="C19" s="208">
        <v>10.135052009000001</v>
      </c>
      <c r="D19" s="208">
        <v>10.252255063</v>
      </c>
      <c r="E19" s="208">
        <v>10.186748156</v>
      </c>
      <c r="F19" s="208">
        <v>10.25826603</v>
      </c>
      <c r="G19" s="208">
        <v>10.275907794</v>
      </c>
      <c r="H19" s="208">
        <v>10.168537951999999</v>
      </c>
      <c r="I19" s="208">
        <v>10.244197856</v>
      </c>
      <c r="J19" s="208">
        <v>10.118931042</v>
      </c>
      <c r="K19" s="208">
        <v>10.175367496</v>
      </c>
      <c r="L19" s="208">
        <v>10.346462649999999</v>
      </c>
      <c r="M19" s="208">
        <v>10.287822717999999</v>
      </c>
      <c r="N19" s="208">
        <v>9.9036732679000004</v>
      </c>
      <c r="O19" s="208">
        <v>9.9959147156999997</v>
      </c>
      <c r="P19" s="208">
        <v>10.332152430000001</v>
      </c>
      <c r="Q19" s="208">
        <v>10.257750438</v>
      </c>
      <c r="R19" s="208">
        <v>10.362803958000001</v>
      </c>
      <c r="S19" s="208">
        <v>10.324943945999999</v>
      </c>
      <c r="T19" s="208">
        <v>10.312409350999999</v>
      </c>
      <c r="U19" s="208">
        <v>10.184971246</v>
      </c>
      <c r="V19" s="208">
        <v>10.151874599999999</v>
      </c>
      <c r="W19" s="208">
        <v>10.152263259</v>
      </c>
      <c r="X19" s="208">
        <v>10.231337412</v>
      </c>
      <c r="Y19" s="208">
        <v>10.21152749</v>
      </c>
      <c r="Z19" s="208">
        <v>9.8883392163000003</v>
      </c>
      <c r="AA19" s="208">
        <v>9.9315446591000001</v>
      </c>
      <c r="AB19" s="208">
        <v>9.9388998430999997</v>
      </c>
      <c r="AC19" s="208">
        <v>10.163630700000001</v>
      </c>
      <c r="AD19" s="208">
        <v>10.410397318999999</v>
      </c>
      <c r="AE19" s="208">
        <v>10.350308734</v>
      </c>
      <c r="AF19" s="208">
        <v>10.5432484</v>
      </c>
      <c r="AG19" s="208">
        <v>10.113948667000001</v>
      </c>
      <c r="AH19" s="208">
        <v>10.135232021</v>
      </c>
      <c r="AI19" s="208">
        <v>10.622865904999999</v>
      </c>
      <c r="AJ19" s="208">
        <v>10.440630404</v>
      </c>
      <c r="AK19" s="208">
        <v>10.466703295</v>
      </c>
      <c r="AL19" s="208">
        <v>10.1942336</v>
      </c>
      <c r="AM19" s="208">
        <v>10.08</v>
      </c>
      <c r="AN19" s="208">
        <v>10.46</v>
      </c>
      <c r="AO19" s="208">
        <v>10.67</v>
      </c>
      <c r="AP19" s="208">
        <v>10.62</v>
      </c>
      <c r="AQ19" s="208">
        <v>10.75</v>
      </c>
      <c r="AR19" s="208">
        <v>10.72</v>
      </c>
      <c r="AS19" s="208">
        <v>10.51</v>
      </c>
      <c r="AT19" s="208">
        <v>10.67</v>
      </c>
      <c r="AU19" s="208">
        <v>10.84</v>
      </c>
      <c r="AV19" s="208">
        <v>10.97</v>
      </c>
      <c r="AW19" s="208">
        <v>11.08</v>
      </c>
      <c r="AX19" s="208">
        <v>10.72</v>
      </c>
      <c r="AY19" s="208">
        <v>10.720179999999999</v>
      </c>
      <c r="AZ19" s="208">
        <v>11.11354</v>
      </c>
      <c r="BA19" s="324">
        <v>11.3504</v>
      </c>
      <c r="BB19" s="324">
        <v>11.270670000000001</v>
      </c>
      <c r="BC19" s="324">
        <v>11.377190000000001</v>
      </c>
      <c r="BD19" s="324">
        <v>11.297409999999999</v>
      </c>
      <c r="BE19" s="324">
        <v>11.014609999999999</v>
      </c>
      <c r="BF19" s="324">
        <v>11.08399</v>
      </c>
      <c r="BG19" s="324">
        <v>11.164770000000001</v>
      </c>
      <c r="BH19" s="324">
        <v>11.19627</v>
      </c>
      <c r="BI19" s="324">
        <v>11.216329999999999</v>
      </c>
      <c r="BJ19" s="324">
        <v>10.802429999999999</v>
      </c>
      <c r="BK19" s="324">
        <v>10.731210000000001</v>
      </c>
      <c r="BL19" s="324">
        <v>11.123340000000001</v>
      </c>
      <c r="BM19" s="324">
        <v>11.31696</v>
      </c>
      <c r="BN19" s="324">
        <v>11.21597</v>
      </c>
      <c r="BO19" s="324">
        <v>11.31495</v>
      </c>
      <c r="BP19" s="324">
        <v>11.241580000000001</v>
      </c>
      <c r="BQ19" s="324">
        <v>10.985950000000001</v>
      </c>
      <c r="BR19" s="324">
        <v>11.094390000000001</v>
      </c>
      <c r="BS19" s="324">
        <v>11.218120000000001</v>
      </c>
      <c r="BT19" s="324">
        <v>11.29016</v>
      </c>
      <c r="BU19" s="324">
        <v>11.32131</v>
      </c>
      <c r="BV19" s="324">
        <v>10.88921</v>
      </c>
    </row>
    <row r="20" spans="1:74" ht="11.1" customHeight="1" x14ac:dyDescent="0.2">
      <c r="A20" s="119" t="s">
        <v>628</v>
      </c>
      <c r="B20" s="199" t="s">
        <v>434</v>
      </c>
      <c r="C20" s="208">
        <v>9.0496987365999999</v>
      </c>
      <c r="D20" s="208">
        <v>9.2848044510999994</v>
      </c>
      <c r="E20" s="208">
        <v>9.3465763771999999</v>
      </c>
      <c r="F20" s="208">
        <v>9.3390045925000003</v>
      </c>
      <c r="G20" s="208">
        <v>10.067154449</v>
      </c>
      <c r="H20" s="208">
        <v>10.737714739999999</v>
      </c>
      <c r="I20" s="208">
        <v>10.786064510999999</v>
      </c>
      <c r="J20" s="208">
        <v>10.570473219</v>
      </c>
      <c r="K20" s="208">
        <v>10.028886089</v>
      </c>
      <c r="L20" s="208">
        <v>9.5559895361000002</v>
      </c>
      <c r="M20" s="208">
        <v>9.2322388484999998</v>
      </c>
      <c r="N20" s="208">
        <v>9.0389579389999994</v>
      </c>
      <c r="O20" s="208">
        <v>8.7349903932000004</v>
      </c>
      <c r="P20" s="208">
        <v>9.0198755245999997</v>
      </c>
      <c r="Q20" s="208">
        <v>9.1772777971000004</v>
      </c>
      <c r="R20" s="208">
        <v>9.3571111377000005</v>
      </c>
      <c r="S20" s="208">
        <v>10.008897785</v>
      </c>
      <c r="T20" s="208">
        <v>10.687248664</v>
      </c>
      <c r="U20" s="208">
        <v>10.601475904000001</v>
      </c>
      <c r="V20" s="208">
        <v>10.578756876</v>
      </c>
      <c r="W20" s="208">
        <v>10.062903208</v>
      </c>
      <c r="X20" s="208">
        <v>9.3210069427000004</v>
      </c>
      <c r="Y20" s="208">
        <v>9.1238335964000008</v>
      </c>
      <c r="Z20" s="208">
        <v>8.9083096034999993</v>
      </c>
      <c r="AA20" s="208">
        <v>8.8992918552999996</v>
      </c>
      <c r="AB20" s="208">
        <v>9.0853980486000001</v>
      </c>
      <c r="AC20" s="208">
        <v>9.2141435809000001</v>
      </c>
      <c r="AD20" s="208">
        <v>9.4989764316999992</v>
      </c>
      <c r="AE20" s="208">
        <v>10.139348942</v>
      </c>
      <c r="AF20" s="208">
        <v>10.600035021</v>
      </c>
      <c r="AG20" s="208">
        <v>10.454887144000001</v>
      </c>
      <c r="AH20" s="208">
        <v>10.472018223999999</v>
      </c>
      <c r="AI20" s="208">
        <v>10.003935475</v>
      </c>
      <c r="AJ20" s="208">
        <v>9.2810515593999998</v>
      </c>
      <c r="AK20" s="208">
        <v>9.1429101726000006</v>
      </c>
      <c r="AL20" s="208">
        <v>8.8643407180999993</v>
      </c>
      <c r="AM20" s="208">
        <v>8.81</v>
      </c>
      <c r="AN20" s="208">
        <v>9.23</v>
      </c>
      <c r="AO20" s="208">
        <v>9.26</v>
      </c>
      <c r="AP20" s="208">
        <v>9.49</v>
      </c>
      <c r="AQ20" s="208">
        <v>9.89</v>
      </c>
      <c r="AR20" s="208">
        <v>11.03</v>
      </c>
      <c r="AS20" s="208">
        <v>10.93</v>
      </c>
      <c r="AT20" s="208">
        <v>10.85</v>
      </c>
      <c r="AU20" s="208">
        <v>10.7</v>
      </c>
      <c r="AV20" s="208">
        <v>9.7100000000000009</v>
      </c>
      <c r="AW20" s="208">
        <v>9.73</v>
      </c>
      <c r="AX20" s="208">
        <v>9.41</v>
      </c>
      <c r="AY20" s="208">
        <v>8.9767189999999992</v>
      </c>
      <c r="AZ20" s="208">
        <v>9.0952059999999992</v>
      </c>
      <c r="BA20" s="324">
        <v>9.2726150000000001</v>
      </c>
      <c r="BB20" s="324">
        <v>9.1668850000000006</v>
      </c>
      <c r="BC20" s="324">
        <v>9.2653049999999997</v>
      </c>
      <c r="BD20" s="324">
        <v>10.254239999999999</v>
      </c>
      <c r="BE20" s="324">
        <v>9.9095060000000004</v>
      </c>
      <c r="BF20" s="324">
        <v>9.6381300000000003</v>
      </c>
      <c r="BG20" s="324">
        <v>9.3653089999999999</v>
      </c>
      <c r="BH20" s="324">
        <v>8.4681329999999999</v>
      </c>
      <c r="BI20" s="324">
        <v>8.6490039999999997</v>
      </c>
      <c r="BJ20" s="324">
        <v>8.7132249999999996</v>
      </c>
      <c r="BK20" s="324">
        <v>8.4002839999999992</v>
      </c>
      <c r="BL20" s="324">
        <v>8.7491590000000006</v>
      </c>
      <c r="BM20" s="324">
        <v>8.5980830000000008</v>
      </c>
      <c r="BN20" s="324">
        <v>8.7491389999999996</v>
      </c>
      <c r="BO20" s="324">
        <v>9.0973760000000006</v>
      </c>
      <c r="BP20" s="324">
        <v>10.19825</v>
      </c>
      <c r="BQ20" s="324">
        <v>10.01144</v>
      </c>
      <c r="BR20" s="324">
        <v>9.9394449999999992</v>
      </c>
      <c r="BS20" s="324">
        <v>9.821593</v>
      </c>
      <c r="BT20" s="324">
        <v>8.9269630000000006</v>
      </c>
      <c r="BU20" s="324">
        <v>8.9806109999999997</v>
      </c>
      <c r="BV20" s="324">
        <v>8.8724260000000008</v>
      </c>
    </row>
    <row r="21" spans="1:74" ht="11.1" customHeight="1" x14ac:dyDescent="0.2">
      <c r="A21" s="119" t="s">
        <v>629</v>
      </c>
      <c r="B21" s="199" t="s">
        <v>435</v>
      </c>
      <c r="C21" s="208">
        <v>9.5856704018999999</v>
      </c>
      <c r="D21" s="208">
        <v>9.6523029432000005</v>
      </c>
      <c r="E21" s="208">
        <v>9.2953135608000004</v>
      </c>
      <c r="F21" s="208">
        <v>9.3284743287000005</v>
      </c>
      <c r="G21" s="208">
        <v>9.1831770759999998</v>
      </c>
      <c r="H21" s="208">
        <v>9.2835576578999994</v>
      </c>
      <c r="I21" s="208">
        <v>9.2566834768999993</v>
      </c>
      <c r="J21" s="208">
        <v>9.0761006828999999</v>
      </c>
      <c r="K21" s="208">
        <v>9.1561700517000002</v>
      </c>
      <c r="L21" s="208">
        <v>9.3116434453999997</v>
      </c>
      <c r="M21" s="208">
        <v>9.3763192314000001</v>
      </c>
      <c r="N21" s="208">
        <v>9.2231956063999991</v>
      </c>
      <c r="O21" s="208">
        <v>9.3108152247000007</v>
      </c>
      <c r="P21" s="208">
        <v>9.5809942592000006</v>
      </c>
      <c r="Q21" s="208">
        <v>9.4228549725999997</v>
      </c>
      <c r="R21" s="208">
        <v>9.4596731559999991</v>
      </c>
      <c r="S21" s="208">
        <v>9.2843065869999997</v>
      </c>
      <c r="T21" s="208">
        <v>9.3080561887000002</v>
      </c>
      <c r="U21" s="208">
        <v>9.3564680361000008</v>
      </c>
      <c r="V21" s="208">
        <v>9.3008046527000001</v>
      </c>
      <c r="W21" s="208">
        <v>9.3404175110000001</v>
      </c>
      <c r="X21" s="208">
        <v>9.3318351653999994</v>
      </c>
      <c r="Y21" s="208">
        <v>9.4842970589999993</v>
      </c>
      <c r="Z21" s="208">
        <v>9.1403209522999997</v>
      </c>
      <c r="AA21" s="208">
        <v>9.0220932071999993</v>
      </c>
      <c r="AB21" s="208">
        <v>9.2237169948000002</v>
      </c>
      <c r="AC21" s="208">
        <v>9.2133336825000001</v>
      </c>
      <c r="AD21" s="208">
        <v>9.2255742287999993</v>
      </c>
      <c r="AE21" s="208">
        <v>8.6171248157000004</v>
      </c>
      <c r="AF21" s="208">
        <v>9.0000674042999993</v>
      </c>
      <c r="AG21" s="208">
        <v>8.9217604592999997</v>
      </c>
      <c r="AH21" s="208">
        <v>9.0021871545999996</v>
      </c>
      <c r="AI21" s="208">
        <v>9.1158535542999992</v>
      </c>
      <c r="AJ21" s="208">
        <v>9.0801091762000006</v>
      </c>
      <c r="AK21" s="208">
        <v>9.0175567133999994</v>
      </c>
      <c r="AL21" s="208">
        <v>9.2471422151000002</v>
      </c>
      <c r="AM21" s="208">
        <v>8.9600000000000009</v>
      </c>
      <c r="AN21" s="208">
        <v>9.5500000000000007</v>
      </c>
      <c r="AO21" s="208">
        <v>9.3800000000000008</v>
      </c>
      <c r="AP21" s="208">
        <v>8.93</v>
      </c>
      <c r="AQ21" s="208">
        <v>9.2200000000000006</v>
      </c>
      <c r="AR21" s="208">
        <v>9.3800000000000008</v>
      </c>
      <c r="AS21" s="208">
        <v>9.42</v>
      </c>
      <c r="AT21" s="208">
        <v>9.52</v>
      </c>
      <c r="AU21" s="208">
        <v>9.65</v>
      </c>
      <c r="AV21" s="208">
        <v>9.85</v>
      </c>
      <c r="AW21" s="208">
        <v>10.029999999999999</v>
      </c>
      <c r="AX21" s="208">
        <v>9.9700000000000006</v>
      </c>
      <c r="AY21" s="208">
        <v>9.6376279999999994</v>
      </c>
      <c r="AZ21" s="208">
        <v>10.29171</v>
      </c>
      <c r="BA21" s="324">
        <v>10.066750000000001</v>
      </c>
      <c r="BB21" s="324">
        <v>9.5099099999999996</v>
      </c>
      <c r="BC21" s="324">
        <v>9.7472689999999993</v>
      </c>
      <c r="BD21" s="324">
        <v>9.8358260000000008</v>
      </c>
      <c r="BE21" s="324">
        <v>9.8071619999999999</v>
      </c>
      <c r="BF21" s="324">
        <v>9.7975180000000002</v>
      </c>
      <c r="BG21" s="324">
        <v>9.8584890000000005</v>
      </c>
      <c r="BH21" s="324">
        <v>9.9761120000000005</v>
      </c>
      <c r="BI21" s="324">
        <v>10.105219999999999</v>
      </c>
      <c r="BJ21" s="324">
        <v>9.9620029999999993</v>
      </c>
      <c r="BK21" s="324">
        <v>9.5829360000000001</v>
      </c>
      <c r="BL21" s="324">
        <v>10.14903</v>
      </c>
      <c r="BM21" s="324">
        <v>9.8843429999999994</v>
      </c>
      <c r="BN21" s="324">
        <v>9.3371569999999995</v>
      </c>
      <c r="BO21" s="324">
        <v>9.6071480000000005</v>
      </c>
      <c r="BP21" s="324">
        <v>9.7355359999999997</v>
      </c>
      <c r="BQ21" s="324">
        <v>9.7257320000000007</v>
      </c>
      <c r="BR21" s="324">
        <v>9.7597799999999992</v>
      </c>
      <c r="BS21" s="324">
        <v>9.7836200000000009</v>
      </c>
      <c r="BT21" s="324">
        <v>9.9178979999999992</v>
      </c>
      <c r="BU21" s="324">
        <v>10.0344</v>
      </c>
      <c r="BV21" s="324">
        <v>9.8797750000000004</v>
      </c>
    </row>
    <row r="22" spans="1:74" ht="11.1" customHeight="1" x14ac:dyDescent="0.2">
      <c r="A22" s="119" t="s">
        <v>630</v>
      </c>
      <c r="B22" s="199" t="s">
        <v>436</v>
      </c>
      <c r="C22" s="208">
        <v>10.326085472000001</v>
      </c>
      <c r="D22" s="208">
        <v>10.621206147000001</v>
      </c>
      <c r="E22" s="208">
        <v>10.781160549000001</v>
      </c>
      <c r="F22" s="208">
        <v>10.629836315</v>
      </c>
      <c r="G22" s="208">
        <v>10.456703439</v>
      </c>
      <c r="H22" s="208">
        <v>10.525404978999999</v>
      </c>
      <c r="I22" s="208">
        <v>10.366825970000001</v>
      </c>
      <c r="J22" s="208">
        <v>10.426353352</v>
      </c>
      <c r="K22" s="208">
        <v>10.418471617</v>
      </c>
      <c r="L22" s="208">
        <v>10.391783078</v>
      </c>
      <c r="M22" s="208">
        <v>10.769508717000001</v>
      </c>
      <c r="N22" s="208">
        <v>10.6463038</v>
      </c>
      <c r="O22" s="208">
        <v>10.666324405999999</v>
      </c>
      <c r="P22" s="208">
        <v>10.899272472</v>
      </c>
      <c r="Q22" s="208">
        <v>10.776482851000001</v>
      </c>
      <c r="R22" s="208">
        <v>10.784565212</v>
      </c>
      <c r="S22" s="208">
        <v>10.692703759</v>
      </c>
      <c r="T22" s="208">
        <v>10.816802999</v>
      </c>
      <c r="U22" s="208">
        <v>10.806621345</v>
      </c>
      <c r="V22" s="208">
        <v>10.744997418000001</v>
      </c>
      <c r="W22" s="208">
        <v>10.612079591000001</v>
      </c>
      <c r="X22" s="208">
        <v>10.569602769999999</v>
      </c>
      <c r="Y22" s="208">
        <v>10.969699339</v>
      </c>
      <c r="Z22" s="208">
        <v>10.575673049000001</v>
      </c>
      <c r="AA22" s="208">
        <v>10.812263388</v>
      </c>
      <c r="AB22" s="208">
        <v>10.717488900999999</v>
      </c>
      <c r="AC22" s="208">
        <v>10.809890880999999</v>
      </c>
      <c r="AD22" s="208">
        <v>10.819069051</v>
      </c>
      <c r="AE22" s="208">
        <v>10.872665333</v>
      </c>
      <c r="AF22" s="208">
        <v>10.834884309</v>
      </c>
      <c r="AG22" s="208">
        <v>10.585759914</v>
      </c>
      <c r="AH22" s="208">
        <v>10.560347957999999</v>
      </c>
      <c r="AI22" s="208">
        <v>10.740716446</v>
      </c>
      <c r="AJ22" s="208">
        <v>10.670218156000001</v>
      </c>
      <c r="AK22" s="208">
        <v>10.914178994</v>
      </c>
      <c r="AL22" s="208">
        <v>10.529464662000001</v>
      </c>
      <c r="AM22" s="208">
        <v>10.72</v>
      </c>
      <c r="AN22" s="208">
        <v>11.1</v>
      </c>
      <c r="AO22" s="208">
        <v>11.13</v>
      </c>
      <c r="AP22" s="208">
        <v>11.26</v>
      </c>
      <c r="AQ22" s="208">
        <v>11.21</v>
      </c>
      <c r="AR22" s="208">
        <v>11.26</v>
      </c>
      <c r="AS22" s="208">
        <v>11.24</v>
      </c>
      <c r="AT22" s="208">
        <v>11.23</v>
      </c>
      <c r="AU22" s="208">
        <v>11.34</v>
      </c>
      <c r="AV22" s="208">
        <v>11.31</v>
      </c>
      <c r="AW22" s="208">
        <v>11.63</v>
      </c>
      <c r="AX22" s="208">
        <v>10.85</v>
      </c>
      <c r="AY22" s="208">
        <v>10.890330000000001</v>
      </c>
      <c r="AZ22" s="208">
        <v>11.320360000000001</v>
      </c>
      <c r="BA22" s="324">
        <v>11.411820000000001</v>
      </c>
      <c r="BB22" s="324">
        <v>11.513489999999999</v>
      </c>
      <c r="BC22" s="324">
        <v>11.41107</v>
      </c>
      <c r="BD22" s="324">
        <v>11.44525</v>
      </c>
      <c r="BE22" s="324">
        <v>11.40822</v>
      </c>
      <c r="BF22" s="324">
        <v>11.38991</v>
      </c>
      <c r="BG22" s="324">
        <v>11.454980000000001</v>
      </c>
      <c r="BH22" s="324">
        <v>11.417450000000001</v>
      </c>
      <c r="BI22" s="324">
        <v>11.74799</v>
      </c>
      <c r="BJ22" s="324">
        <v>10.92418</v>
      </c>
      <c r="BK22" s="324">
        <v>10.92755</v>
      </c>
      <c r="BL22" s="324">
        <v>11.41263</v>
      </c>
      <c r="BM22" s="324">
        <v>11.425409999999999</v>
      </c>
      <c r="BN22" s="324">
        <v>11.528790000000001</v>
      </c>
      <c r="BO22" s="324">
        <v>11.44448</v>
      </c>
      <c r="BP22" s="324">
        <v>11.492929999999999</v>
      </c>
      <c r="BQ22" s="324">
        <v>11.469200000000001</v>
      </c>
      <c r="BR22" s="324">
        <v>11.479979999999999</v>
      </c>
      <c r="BS22" s="324">
        <v>11.576589999999999</v>
      </c>
      <c r="BT22" s="324">
        <v>11.560829999999999</v>
      </c>
      <c r="BU22" s="324">
        <v>11.8931</v>
      </c>
      <c r="BV22" s="324">
        <v>11.047319999999999</v>
      </c>
    </row>
    <row r="23" spans="1:74" ht="11.1" customHeight="1" x14ac:dyDescent="0.2">
      <c r="A23" s="119" t="s">
        <v>631</v>
      </c>
      <c r="B23" s="199" t="s">
        <v>437</v>
      </c>
      <c r="C23" s="208">
        <v>8.2744505578999998</v>
      </c>
      <c r="D23" s="208">
        <v>8.5578313186999999</v>
      </c>
      <c r="E23" s="208">
        <v>8.4581397773999996</v>
      </c>
      <c r="F23" s="208">
        <v>8.2587332962000009</v>
      </c>
      <c r="G23" s="208">
        <v>8.1713080133999991</v>
      </c>
      <c r="H23" s="208">
        <v>8.2686824323000003</v>
      </c>
      <c r="I23" s="208">
        <v>8.1653751182000001</v>
      </c>
      <c r="J23" s="208">
        <v>8.3063856987999998</v>
      </c>
      <c r="K23" s="208">
        <v>8.0873388427999995</v>
      </c>
      <c r="L23" s="208">
        <v>8.0042747718000005</v>
      </c>
      <c r="M23" s="208">
        <v>8.1848480943999995</v>
      </c>
      <c r="N23" s="208">
        <v>7.8606613000000003</v>
      </c>
      <c r="O23" s="208">
        <v>7.9995919267</v>
      </c>
      <c r="P23" s="208">
        <v>8.1676557253999995</v>
      </c>
      <c r="Q23" s="208">
        <v>8.2435862590000006</v>
      </c>
      <c r="R23" s="208">
        <v>8.1817895638000007</v>
      </c>
      <c r="S23" s="208">
        <v>8.0570664978999993</v>
      </c>
      <c r="T23" s="208">
        <v>8.1344257654999996</v>
      </c>
      <c r="U23" s="208">
        <v>8.0842747172999996</v>
      </c>
      <c r="V23" s="208">
        <v>8.4295766684999993</v>
      </c>
      <c r="W23" s="208">
        <v>8.4771456610999998</v>
      </c>
      <c r="X23" s="208">
        <v>8.1878670627000005</v>
      </c>
      <c r="Y23" s="208">
        <v>8.2484006099999991</v>
      </c>
      <c r="Z23" s="208">
        <v>8.0467049095000007</v>
      </c>
      <c r="AA23" s="208">
        <v>7.6220499935000001</v>
      </c>
      <c r="AB23" s="208">
        <v>7.8769167761999999</v>
      </c>
      <c r="AC23" s="208">
        <v>7.8328969335999998</v>
      </c>
      <c r="AD23" s="208">
        <v>7.8545500358</v>
      </c>
      <c r="AE23" s="208">
        <v>7.7522477268000003</v>
      </c>
      <c r="AF23" s="208">
        <v>7.8111553655000003</v>
      </c>
      <c r="AG23" s="208">
        <v>7.6242827145999996</v>
      </c>
      <c r="AH23" s="208">
        <v>7.8374996963000001</v>
      </c>
      <c r="AI23" s="208">
        <v>8.0335897821</v>
      </c>
      <c r="AJ23" s="208">
        <v>7.7742803792000004</v>
      </c>
      <c r="AK23" s="208">
        <v>8.0548089907999998</v>
      </c>
      <c r="AL23" s="208">
        <v>7.7877382677</v>
      </c>
      <c r="AM23" s="208">
        <v>7.88</v>
      </c>
      <c r="AN23" s="208">
        <v>13.45</v>
      </c>
      <c r="AO23" s="208">
        <v>10.15</v>
      </c>
      <c r="AP23" s="208">
        <v>10.210000000000001</v>
      </c>
      <c r="AQ23" s="208">
        <v>8.75</v>
      </c>
      <c r="AR23" s="208">
        <v>7.92</v>
      </c>
      <c r="AS23" s="208">
        <v>8.52</v>
      </c>
      <c r="AT23" s="208">
        <v>8.5</v>
      </c>
      <c r="AU23" s="208">
        <v>8.64</v>
      </c>
      <c r="AV23" s="208">
        <v>8.68</v>
      </c>
      <c r="AW23" s="208">
        <v>8.7899999999999991</v>
      </c>
      <c r="AX23" s="208">
        <v>8.48</v>
      </c>
      <c r="AY23" s="208">
        <v>7.5757839999999996</v>
      </c>
      <c r="AZ23" s="208">
        <v>13.00591</v>
      </c>
      <c r="BA23" s="324">
        <v>10.199909999999999</v>
      </c>
      <c r="BB23" s="324">
        <v>10.193910000000001</v>
      </c>
      <c r="BC23" s="324">
        <v>8.7220119999999994</v>
      </c>
      <c r="BD23" s="324">
        <v>7.8696599999999997</v>
      </c>
      <c r="BE23" s="324">
        <v>8.523631</v>
      </c>
      <c r="BF23" s="324">
        <v>8.5439589999999992</v>
      </c>
      <c r="BG23" s="324">
        <v>8.6297219999999992</v>
      </c>
      <c r="BH23" s="324">
        <v>8.7405860000000004</v>
      </c>
      <c r="BI23" s="324">
        <v>8.9506610000000002</v>
      </c>
      <c r="BJ23" s="324">
        <v>8.7004950000000001</v>
      </c>
      <c r="BK23" s="324">
        <v>7.8509589999999996</v>
      </c>
      <c r="BL23" s="324">
        <v>13.63245</v>
      </c>
      <c r="BM23" s="324">
        <v>10.30527</v>
      </c>
      <c r="BN23" s="324">
        <v>10.353020000000001</v>
      </c>
      <c r="BO23" s="324">
        <v>8.8608100000000007</v>
      </c>
      <c r="BP23" s="324">
        <v>8.0468139999999995</v>
      </c>
      <c r="BQ23" s="324">
        <v>8.7051660000000002</v>
      </c>
      <c r="BR23" s="324">
        <v>8.7480720000000005</v>
      </c>
      <c r="BS23" s="324">
        <v>8.8686059999999998</v>
      </c>
      <c r="BT23" s="324">
        <v>8.9941600000000008</v>
      </c>
      <c r="BU23" s="324">
        <v>9.1596209999999996</v>
      </c>
      <c r="BV23" s="324">
        <v>8.8854869999999995</v>
      </c>
    </row>
    <row r="24" spans="1:74" ht="11.1" customHeight="1" x14ac:dyDescent="0.2">
      <c r="A24" s="119" t="s">
        <v>632</v>
      </c>
      <c r="B24" s="199" t="s">
        <v>438</v>
      </c>
      <c r="C24" s="208">
        <v>9.0160194981000004</v>
      </c>
      <c r="D24" s="208">
        <v>9.2550665136999992</v>
      </c>
      <c r="E24" s="208">
        <v>9.2471794535999994</v>
      </c>
      <c r="F24" s="208">
        <v>9.4400546678000001</v>
      </c>
      <c r="G24" s="208">
        <v>9.8375279198999994</v>
      </c>
      <c r="H24" s="208">
        <v>10.029677682000001</v>
      </c>
      <c r="I24" s="208">
        <v>9.9727562140000003</v>
      </c>
      <c r="J24" s="208">
        <v>9.9674361450000006</v>
      </c>
      <c r="K24" s="208">
        <v>9.7902898099000009</v>
      </c>
      <c r="L24" s="208">
        <v>9.6951900439000003</v>
      </c>
      <c r="M24" s="208">
        <v>9.1967178474000004</v>
      </c>
      <c r="N24" s="208">
        <v>8.8806673651000008</v>
      </c>
      <c r="O24" s="208">
        <v>8.9892061576</v>
      </c>
      <c r="P24" s="208">
        <v>9.3267451757999993</v>
      </c>
      <c r="Q24" s="208">
        <v>9.2235470088000007</v>
      </c>
      <c r="R24" s="208">
        <v>9.3200357034000003</v>
      </c>
      <c r="S24" s="208">
        <v>9.6672748439999996</v>
      </c>
      <c r="T24" s="208">
        <v>10.178320143000001</v>
      </c>
      <c r="U24" s="208">
        <v>10.119324625000001</v>
      </c>
      <c r="V24" s="208">
        <v>10.028869093999999</v>
      </c>
      <c r="W24" s="208">
        <v>9.8693629397000002</v>
      </c>
      <c r="X24" s="208">
        <v>9.5813932976</v>
      </c>
      <c r="Y24" s="208">
        <v>9.0910429798999992</v>
      </c>
      <c r="Z24" s="208">
        <v>8.8970051497</v>
      </c>
      <c r="AA24" s="208">
        <v>8.7615645741999995</v>
      </c>
      <c r="AB24" s="208">
        <v>8.9202850471000001</v>
      </c>
      <c r="AC24" s="208">
        <v>8.9712186072000009</v>
      </c>
      <c r="AD24" s="208">
        <v>9.2671734108999999</v>
      </c>
      <c r="AE24" s="208">
        <v>9.6400455718</v>
      </c>
      <c r="AF24" s="208">
        <v>10.089310232000001</v>
      </c>
      <c r="AG24" s="208">
        <v>10.036999509999999</v>
      </c>
      <c r="AH24" s="208">
        <v>9.9198674244999996</v>
      </c>
      <c r="AI24" s="208">
        <v>9.9166173087999994</v>
      </c>
      <c r="AJ24" s="208">
        <v>9.3899801871000008</v>
      </c>
      <c r="AK24" s="208">
        <v>9.1707748977999994</v>
      </c>
      <c r="AL24" s="208">
        <v>8.9560109197000006</v>
      </c>
      <c r="AM24" s="208">
        <v>8.91</v>
      </c>
      <c r="AN24" s="208">
        <v>9.2799999999999994</v>
      </c>
      <c r="AO24" s="208">
        <v>9.15</v>
      </c>
      <c r="AP24" s="208">
        <v>9.3699999999999992</v>
      </c>
      <c r="AQ24" s="208">
        <v>9.65</v>
      </c>
      <c r="AR24" s="208">
        <v>10.17</v>
      </c>
      <c r="AS24" s="208">
        <v>10.32</v>
      </c>
      <c r="AT24" s="208">
        <v>10.15</v>
      </c>
      <c r="AU24" s="208">
        <v>10.119999999999999</v>
      </c>
      <c r="AV24" s="208">
        <v>9.76</v>
      </c>
      <c r="AW24" s="208">
        <v>9.58</v>
      </c>
      <c r="AX24" s="208">
        <v>9.44</v>
      </c>
      <c r="AY24" s="208">
        <v>9.3140739999999997</v>
      </c>
      <c r="AZ24" s="208">
        <v>9.6259130000000006</v>
      </c>
      <c r="BA24" s="324">
        <v>9.5008379999999999</v>
      </c>
      <c r="BB24" s="324">
        <v>9.7124249999999996</v>
      </c>
      <c r="BC24" s="324">
        <v>9.9718060000000008</v>
      </c>
      <c r="BD24" s="324">
        <v>10.47012</v>
      </c>
      <c r="BE24" s="324">
        <v>10.54569</v>
      </c>
      <c r="BF24" s="324">
        <v>10.295820000000001</v>
      </c>
      <c r="BG24" s="324">
        <v>10.25212</v>
      </c>
      <c r="BH24" s="324">
        <v>9.8138930000000002</v>
      </c>
      <c r="BI24" s="324">
        <v>9.5895399999999995</v>
      </c>
      <c r="BJ24" s="324">
        <v>9.4143899999999991</v>
      </c>
      <c r="BK24" s="324">
        <v>9.2857939999999992</v>
      </c>
      <c r="BL24" s="324">
        <v>9.5994869999999999</v>
      </c>
      <c r="BM24" s="324">
        <v>9.4045749999999995</v>
      </c>
      <c r="BN24" s="324">
        <v>9.5986519999999995</v>
      </c>
      <c r="BO24" s="324">
        <v>9.8344079999999998</v>
      </c>
      <c r="BP24" s="324">
        <v>10.326829999999999</v>
      </c>
      <c r="BQ24" s="324">
        <v>10.41886</v>
      </c>
      <c r="BR24" s="324">
        <v>10.190429999999999</v>
      </c>
      <c r="BS24" s="324">
        <v>10.1365</v>
      </c>
      <c r="BT24" s="324">
        <v>9.7368900000000007</v>
      </c>
      <c r="BU24" s="324">
        <v>9.5583349999999996</v>
      </c>
      <c r="BV24" s="324">
        <v>9.4369960000000006</v>
      </c>
    </row>
    <row r="25" spans="1:74" ht="11.1" customHeight="1" x14ac:dyDescent="0.2">
      <c r="A25" s="119" t="s">
        <v>633</v>
      </c>
      <c r="B25" s="201" t="s">
        <v>439</v>
      </c>
      <c r="C25" s="208">
        <v>12.775239257000001</v>
      </c>
      <c r="D25" s="208">
        <v>12.792936924999999</v>
      </c>
      <c r="E25" s="208">
        <v>13.028551917</v>
      </c>
      <c r="F25" s="208">
        <v>13.023494317999999</v>
      </c>
      <c r="G25" s="208">
        <v>13.584921553999999</v>
      </c>
      <c r="H25" s="208">
        <v>15.242711383</v>
      </c>
      <c r="I25" s="208">
        <v>15.923991055</v>
      </c>
      <c r="J25" s="208">
        <v>16.336530929999999</v>
      </c>
      <c r="K25" s="208">
        <v>14.709594266</v>
      </c>
      <c r="L25" s="208">
        <v>15.047869337</v>
      </c>
      <c r="M25" s="208">
        <v>13.703727838000001</v>
      </c>
      <c r="N25" s="208">
        <v>13.261645355000001</v>
      </c>
      <c r="O25" s="208">
        <v>12.911320523000001</v>
      </c>
      <c r="P25" s="208">
        <v>13.023989509</v>
      </c>
      <c r="Q25" s="208">
        <v>12.80968296</v>
      </c>
      <c r="R25" s="208">
        <v>13.06359571</v>
      </c>
      <c r="S25" s="208">
        <v>13.635050548000001</v>
      </c>
      <c r="T25" s="208">
        <v>15.464039723999999</v>
      </c>
      <c r="U25" s="208">
        <v>16.159099424000001</v>
      </c>
      <c r="V25" s="208">
        <v>16.066681512999999</v>
      </c>
      <c r="W25" s="208">
        <v>16.255131692999999</v>
      </c>
      <c r="X25" s="208">
        <v>15.411523224</v>
      </c>
      <c r="Y25" s="208">
        <v>14.248738242</v>
      </c>
      <c r="Z25" s="208">
        <v>13.271224097999999</v>
      </c>
      <c r="AA25" s="208">
        <v>13.281972274999999</v>
      </c>
      <c r="AB25" s="208">
        <v>13.476176421</v>
      </c>
      <c r="AC25" s="208">
        <v>13.306090458</v>
      </c>
      <c r="AD25" s="208">
        <v>13.157424401</v>
      </c>
      <c r="AE25" s="208">
        <v>14.411673349000001</v>
      </c>
      <c r="AF25" s="208">
        <v>16.350916095999999</v>
      </c>
      <c r="AG25" s="208">
        <v>16.816324990999998</v>
      </c>
      <c r="AH25" s="208">
        <v>17.445836307</v>
      </c>
      <c r="AI25" s="208">
        <v>17.036475679999999</v>
      </c>
      <c r="AJ25" s="208">
        <v>15.989942981</v>
      </c>
      <c r="AK25" s="208">
        <v>14.752489200999999</v>
      </c>
      <c r="AL25" s="208">
        <v>14.067689441000001</v>
      </c>
      <c r="AM25" s="208">
        <v>14.06</v>
      </c>
      <c r="AN25" s="208">
        <v>14.53</v>
      </c>
      <c r="AO25" s="208">
        <v>14.9</v>
      </c>
      <c r="AP25" s="208">
        <v>15.32</v>
      </c>
      <c r="AQ25" s="208">
        <v>15.15</v>
      </c>
      <c r="AR25" s="208">
        <v>17.18</v>
      </c>
      <c r="AS25" s="208">
        <v>17.75</v>
      </c>
      <c r="AT25" s="208">
        <v>18.059999999999999</v>
      </c>
      <c r="AU25" s="208">
        <v>18.46</v>
      </c>
      <c r="AV25" s="208">
        <v>17.440000000000001</v>
      </c>
      <c r="AW25" s="208">
        <v>15.2</v>
      </c>
      <c r="AX25" s="208">
        <v>15.62</v>
      </c>
      <c r="AY25" s="208">
        <v>15.804690000000001</v>
      </c>
      <c r="AZ25" s="208">
        <v>15.792389999999999</v>
      </c>
      <c r="BA25" s="324">
        <v>16.330950000000001</v>
      </c>
      <c r="BB25" s="324">
        <v>16.88608</v>
      </c>
      <c r="BC25" s="324">
        <v>16.6538</v>
      </c>
      <c r="BD25" s="324">
        <v>18.788820000000001</v>
      </c>
      <c r="BE25" s="324">
        <v>19.13644</v>
      </c>
      <c r="BF25" s="324">
        <v>19.354130000000001</v>
      </c>
      <c r="BG25" s="324">
        <v>19.866890000000001</v>
      </c>
      <c r="BH25" s="324">
        <v>18.61204</v>
      </c>
      <c r="BI25" s="324">
        <v>16.262090000000001</v>
      </c>
      <c r="BJ25" s="324">
        <v>16.475650000000002</v>
      </c>
      <c r="BK25" s="324">
        <v>16.76089</v>
      </c>
      <c r="BL25" s="324">
        <v>16.74286</v>
      </c>
      <c r="BM25" s="324">
        <v>16.991800000000001</v>
      </c>
      <c r="BN25" s="324">
        <v>17.497299999999999</v>
      </c>
      <c r="BO25" s="324">
        <v>17.084099999999999</v>
      </c>
      <c r="BP25" s="324">
        <v>19.152259999999998</v>
      </c>
      <c r="BQ25" s="324">
        <v>19.331289999999999</v>
      </c>
      <c r="BR25" s="324">
        <v>19.42539</v>
      </c>
      <c r="BS25" s="324">
        <v>19.724640000000001</v>
      </c>
      <c r="BT25" s="324">
        <v>18.464590000000001</v>
      </c>
      <c r="BU25" s="324">
        <v>16.179559999999999</v>
      </c>
      <c r="BV25" s="324">
        <v>16.481770000000001</v>
      </c>
    </row>
    <row r="26" spans="1:74" ht="11.1" customHeight="1" x14ac:dyDescent="0.2">
      <c r="A26" s="119" t="s">
        <v>634</v>
      </c>
      <c r="B26" s="201" t="s">
        <v>413</v>
      </c>
      <c r="C26" s="208">
        <v>10.49</v>
      </c>
      <c r="D26" s="208">
        <v>10.65</v>
      </c>
      <c r="E26" s="208">
        <v>10.51</v>
      </c>
      <c r="F26" s="208">
        <v>10.46</v>
      </c>
      <c r="G26" s="208">
        <v>10.51</v>
      </c>
      <c r="H26" s="208">
        <v>10.84</v>
      </c>
      <c r="I26" s="208">
        <v>11</v>
      </c>
      <c r="J26" s="208">
        <v>11.03</v>
      </c>
      <c r="K26" s="208">
        <v>10.72</v>
      </c>
      <c r="L26" s="208">
        <v>10.77</v>
      </c>
      <c r="M26" s="208">
        <v>10.54</v>
      </c>
      <c r="N26" s="208">
        <v>10.33</v>
      </c>
      <c r="O26" s="208">
        <v>10.3</v>
      </c>
      <c r="P26" s="208">
        <v>10.54</v>
      </c>
      <c r="Q26" s="208">
        <v>10.46</v>
      </c>
      <c r="R26" s="208">
        <v>10.52</v>
      </c>
      <c r="S26" s="208">
        <v>10.54</v>
      </c>
      <c r="T26" s="208">
        <v>10.9</v>
      </c>
      <c r="U26" s="208">
        <v>11.02</v>
      </c>
      <c r="V26" s="208">
        <v>11.02</v>
      </c>
      <c r="W26" s="208">
        <v>10.96</v>
      </c>
      <c r="X26" s="208">
        <v>10.74</v>
      </c>
      <c r="Y26" s="208">
        <v>10.57</v>
      </c>
      <c r="Z26" s="208">
        <v>10.32</v>
      </c>
      <c r="AA26" s="208">
        <v>10.18</v>
      </c>
      <c r="AB26" s="208">
        <v>10.3</v>
      </c>
      <c r="AC26" s="208">
        <v>10.34</v>
      </c>
      <c r="AD26" s="208">
        <v>10.37</v>
      </c>
      <c r="AE26" s="208">
        <v>10.4</v>
      </c>
      <c r="AF26" s="208">
        <v>10.89</v>
      </c>
      <c r="AG26" s="208">
        <v>10.84</v>
      </c>
      <c r="AH26" s="208">
        <v>10.9</v>
      </c>
      <c r="AI26" s="208">
        <v>11.02</v>
      </c>
      <c r="AJ26" s="208">
        <v>10.72</v>
      </c>
      <c r="AK26" s="208">
        <v>10.53</v>
      </c>
      <c r="AL26" s="208">
        <v>10.41</v>
      </c>
      <c r="AM26" s="208">
        <v>10.31</v>
      </c>
      <c r="AN26" s="208">
        <v>11.51</v>
      </c>
      <c r="AO26" s="208">
        <v>11.17</v>
      </c>
      <c r="AP26" s="208">
        <v>10.93</v>
      </c>
      <c r="AQ26" s="208">
        <v>10.9</v>
      </c>
      <c r="AR26" s="208">
        <v>11.34</v>
      </c>
      <c r="AS26" s="208">
        <v>11.51</v>
      </c>
      <c r="AT26" s="208">
        <v>11.56</v>
      </c>
      <c r="AU26" s="208">
        <v>11.7</v>
      </c>
      <c r="AV26" s="208">
        <v>11.56</v>
      </c>
      <c r="AW26" s="208">
        <v>11.34</v>
      </c>
      <c r="AX26" s="208">
        <v>11.2</v>
      </c>
      <c r="AY26" s="208">
        <v>10.95689</v>
      </c>
      <c r="AZ26" s="208">
        <v>12.07718</v>
      </c>
      <c r="BA26" s="324">
        <v>11.82948</v>
      </c>
      <c r="BB26" s="324">
        <v>11.507669999999999</v>
      </c>
      <c r="BC26" s="324">
        <v>11.4068</v>
      </c>
      <c r="BD26" s="324">
        <v>11.81766</v>
      </c>
      <c r="BE26" s="324">
        <v>11.89106</v>
      </c>
      <c r="BF26" s="324">
        <v>11.85866</v>
      </c>
      <c r="BG26" s="324">
        <v>11.985060000000001</v>
      </c>
      <c r="BH26" s="324">
        <v>11.809100000000001</v>
      </c>
      <c r="BI26" s="324">
        <v>11.584669999999999</v>
      </c>
      <c r="BJ26" s="324">
        <v>11.39927</v>
      </c>
      <c r="BK26" s="324">
        <v>11.15602</v>
      </c>
      <c r="BL26" s="324">
        <v>12.29482</v>
      </c>
      <c r="BM26" s="324">
        <v>11.86824</v>
      </c>
      <c r="BN26" s="324">
        <v>11.53952</v>
      </c>
      <c r="BO26" s="324">
        <v>11.43065</v>
      </c>
      <c r="BP26" s="324">
        <v>11.848190000000001</v>
      </c>
      <c r="BQ26" s="324">
        <v>11.90545</v>
      </c>
      <c r="BR26" s="324">
        <v>11.89812</v>
      </c>
      <c r="BS26" s="324">
        <v>12.005750000000001</v>
      </c>
      <c r="BT26" s="324">
        <v>11.83874</v>
      </c>
      <c r="BU26" s="324">
        <v>11.598750000000001</v>
      </c>
      <c r="BV26" s="324">
        <v>11.39343</v>
      </c>
    </row>
    <row r="27" spans="1:74" ht="11.1" customHeight="1" x14ac:dyDescent="0.2">
      <c r="A27" s="119"/>
      <c r="B27" s="122" t="s">
        <v>29</v>
      </c>
      <c r="C27" s="441"/>
      <c r="D27" s="441"/>
      <c r="E27" s="441"/>
      <c r="F27" s="441"/>
      <c r="G27" s="441"/>
      <c r="H27" s="441"/>
      <c r="I27" s="441"/>
      <c r="J27" s="441"/>
      <c r="K27" s="441"/>
      <c r="L27" s="441"/>
      <c r="M27" s="441"/>
      <c r="N27" s="441"/>
      <c r="O27" s="441"/>
      <c r="P27" s="441"/>
      <c r="Q27" s="441"/>
      <c r="R27" s="441"/>
      <c r="S27" s="441"/>
      <c r="T27" s="441"/>
      <c r="U27" s="441"/>
      <c r="V27" s="441"/>
      <c r="W27" s="441"/>
      <c r="X27" s="441"/>
      <c r="Y27" s="441"/>
      <c r="Z27" s="441"/>
      <c r="AA27" s="441"/>
      <c r="AB27" s="441"/>
      <c r="AC27" s="441"/>
      <c r="AD27" s="441"/>
      <c r="AE27" s="441"/>
      <c r="AF27" s="441"/>
      <c r="AG27" s="441"/>
      <c r="AH27" s="441"/>
      <c r="AI27" s="441"/>
      <c r="AJ27" s="441"/>
      <c r="AK27" s="441"/>
      <c r="AL27" s="441"/>
      <c r="AM27" s="441"/>
      <c r="AN27" s="441"/>
      <c r="AO27" s="441"/>
      <c r="AP27" s="441"/>
      <c r="AQ27" s="441"/>
      <c r="AR27" s="441"/>
      <c r="AS27" s="441"/>
      <c r="AT27" s="441"/>
      <c r="AU27" s="441"/>
      <c r="AV27" s="441"/>
      <c r="AW27" s="441"/>
      <c r="AX27" s="441"/>
      <c r="AY27" s="441"/>
      <c r="AZ27" s="441"/>
      <c r="BA27" s="442"/>
      <c r="BB27" s="442"/>
      <c r="BC27" s="442"/>
      <c r="BD27" s="442"/>
      <c r="BE27" s="442"/>
      <c r="BF27" s="442"/>
      <c r="BG27" s="442"/>
      <c r="BH27" s="442"/>
      <c r="BI27" s="442"/>
      <c r="BJ27" s="442"/>
      <c r="BK27" s="442"/>
      <c r="BL27" s="442"/>
      <c r="BM27" s="442"/>
      <c r="BN27" s="442"/>
      <c r="BO27" s="442"/>
      <c r="BP27" s="442"/>
      <c r="BQ27" s="442"/>
      <c r="BR27" s="442"/>
      <c r="BS27" s="442"/>
      <c r="BT27" s="442"/>
      <c r="BU27" s="442"/>
      <c r="BV27" s="442"/>
    </row>
    <row r="28" spans="1:74" ht="11.1" customHeight="1" x14ac:dyDescent="0.2">
      <c r="A28" s="119" t="s">
        <v>635</v>
      </c>
      <c r="B28" s="199" t="s">
        <v>432</v>
      </c>
      <c r="C28" s="208">
        <v>13.743459837</v>
      </c>
      <c r="D28" s="208">
        <v>13.987010441000001</v>
      </c>
      <c r="E28" s="208">
        <v>13.037393857</v>
      </c>
      <c r="F28" s="208">
        <v>12.974206239000001</v>
      </c>
      <c r="G28" s="208">
        <v>12.691192719</v>
      </c>
      <c r="H28" s="208">
        <v>13.178389618000001</v>
      </c>
      <c r="I28" s="208">
        <v>13.112714295</v>
      </c>
      <c r="J28" s="208">
        <v>13.028683445</v>
      </c>
      <c r="K28" s="208">
        <v>13.134027527000001</v>
      </c>
      <c r="L28" s="208">
        <v>12.898097559</v>
      </c>
      <c r="M28" s="208">
        <v>13.044944564</v>
      </c>
      <c r="N28" s="208">
        <v>13.610097356000001</v>
      </c>
      <c r="O28" s="208">
        <v>13.439342194</v>
      </c>
      <c r="P28" s="208">
        <v>14.068303342</v>
      </c>
      <c r="Q28" s="208">
        <v>13.454841027000001</v>
      </c>
      <c r="R28" s="208">
        <v>13.185185892</v>
      </c>
      <c r="S28" s="208">
        <v>12.584726184999999</v>
      </c>
      <c r="T28" s="208">
        <v>13.152950235</v>
      </c>
      <c r="U28" s="208">
        <v>12.77394</v>
      </c>
      <c r="V28" s="208">
        <v>12.716706287999999</v>
      </c>
      <c r="W28" s="208">
        <v>12.923197577</v>
      </c>
      <c r="X28" s="208">
        <v>12.512631208</v>
      </c>
      <c r="Y28" s="208">
        <v>13.181720771</v>
      </c>
      <c r="Z28" s="208">
        <v>13.055725718</v>
      </c>
      <c r="AA28" s="208">
        <v>13.217267387</v>
      </c>
      <c r="AB28" s="208">
        <v>13.096735646000001</v>
      </c>
      <c r="AC28" s="208">
        <v>12.847841194000001</v>
      </c>
      <c r="AD28" s="208">
        <v>12.859046425000001</v>
      </c>
      <c r="AE28" s="208">
        <v>13.03534368</v>
      </c>
      <c r="AF28" s="208">
        <v>12.823530775</v>
      </c>
      <c r="AG28" s="208">
        <v>13.087591976000001</v>
      </c>
      <c r="AH28" s="208">
        <v>13.040714662999999</v>
      </c>
      <c r="AI28" s="208">
        <v>12.802897241</v>
      </c>
      <c r="AJ28" s="208">
        <v>12.516286856000001</v>
      </c>
      <c r="AK28" s="208">
        <v>12.562359388999999</v>
      </c>
      <c r="AL28" s="208">
        <v>12.713910773</v>
      </c>
      <c r="AM28" s="208">
        <v>13.13</v>
      </c>
      <c r="AN28" s="208">
        <v>13.96</v>
      </c>
      <c r="AO28" s="208">
        <v>13.45</v>
      </c>
      <c r="AP28" s="208">
        <v>12.64</v>
      </c>
      <c r="AQ28" s="208">
        <v>12.83</v>
      </c>
      <c r="AR28" s="208">
        <v>13.46</v>
      </c>
      <c r="AS28" s="208">
        <v>13.65</v>
      </c>
      <c r="AT28" s="208">
        <v>13.61</v>
      </c>
      <c r="AU28" s="208">
        <v>13.87</v>
      </c>
      <c r="AV28" s="208">
        <v>13.91</v>
      </c>
      <c r="AW28" s="208">
        <v>14.22</v>
      </c>
      <c r="AX28" s="208">
        <v>14.25</v>
      </c>
      <c r="AY28" s="208">
        <v>14.50517</v>
      </c>
      <c r="AZ28" s="208">
        <v>15.18571</v>
      </c>
      <c r="BA28" s="324">
        <v>14.462020000000001</v>
      </c>
      <c r="BB28" s="324">
        <v>13.479979999999999</v>
      </c>
      <c r="BC28" s="324">
        <v>13.60674</v>
      </c>
      <c r="BD28" s="324">
        <v>14.21917</v>
      </c>
      <c r="BE28" s="324">
        <v>14.38284</v>
      </c>
      <c r="BF28" s="324">
        <v>14.3147</v>
      </c>
      <c r="BG28" s="324">
        <v>14.56508</v>
      </c>
      <c r="BH28" s="324">
        <v>14.56138</v>
      </c>
      <c r="BI28" s="324">
        <v>14.830880000000001</v>
      </c>
      <c r="BJ28" s="324">
        <v>14.801360000000001</v>
      </c>
      <c r="BK28" s="324">
        <v>14.99455</v>
      </c>
      <c r="BL28" s="324">
        <v>15.62208</v>
      </c>
      <c r="BM28" s="324">
        <v>14.808109999999999</v>
      </c>
      <c r="BN28" s="324">
        <v>13.73963</v>
      </c>
      <c r="BO28" s="324">
        <v>13.810280000000001</v>
      </c>
      <c r="BP28" s="324">
        <v>14.37663</v>
      </c>
      <c r="BQ28" s="324">
        <v>14.49127</v>
      </c>
      <c r="BR28" s="324">
        <v>14.38255</v>
      </c>
      <c r="BS28" s="324">
        <v>14.60657</v>
      </c>
      <c r="BT28" s="324">
        <v>14.58844</v>
      </c>
      <c r="BU28" s="324">
        <v>14.85674</v>
      </c>
      <c r="BV28" s="324">
        <v>14.83686</v>
      </c>
    </row>
    <row r="29" spans="1:74" ht="11.1" customHeight="1" x14ac:dyDescent="0.2">
      <c r="A29" s="119" t="s">
        <v>636</v>
      </c>
      <c r="B29" s="184" t="s">
        <v>465</v>
      </c>
      <c r="C29" s="208">
        <v>7.7015788498999997</v>
      </c>
      <c r="D29" s="208">
        <v>7.4247497699</v>
      </c>
      <c r="E29" s="208">
        <v>6.6332644272000003</v>
      </c>
      <c r="F29" s="208">
        <v>6.6897881906999999</v>
      </c>
      <c r="G29" s="208">
        <v>6.9264165220000002</v>
      </c>
      <c r="H29" s="208">
        <v>6.9221354017000003</v>
      </c>
      <c r="I29" s="208">
        <v>6.9547638714</v>
      </c>
      <c r="J29" s="208">
        <v>6.9322286193</v>
      </c>
      <c r="K29" s="208">
        <v>6.8551611817999998</v>
      </c>
      <c r="L29" s="208">
        <v>6.8860219965000002</v>
      </c>
      <c r="M29" s="208">
        <v>6.8106240491000003</v>
      </c>
      <c r="N29" s="208">
        <v>6.7859536605999997</v>
      </c>
      <c r="O29" s="208">
        <v>6.8247028936999996</v>
      </c>
      <c r="P29" s="208">
        <v>6.7358529864000003</v>
      </c>
      <c r="Q29" s="208">
        <v>6.6847739223999998</v>
      </c>
      <c r="R29" s="208">
        <v>6.5749873887000003</v>
      </c>
      <c r="S29" s="208">
        <v>6.6665550702000003</v>
      </c>
      <c r="T29" s="208">
        <v>6.3772597325999998</v>
      </c>
      <c r="U29" s="208">
        <v>6.5736319956999996</v>
      </c>
      <c r="V29" s="208">
        <v>6.6527027404999997</v>
      </c>
      <c r="W29" s="208">
        <v>6.4761132020999996</v>
      </c>
      <c r="X29" s="208">
        <v>6.4504799661999996</v>
      </c>
      <c r="Y29" s="208">
        <v>6.4040350673999997</v>
      </c>
      <c r="Z29" s="208">
        <v>6.4378547831999997</v>
      </c>
      <c r="AA29" s="208">
        <v>6.4270655356999997</v>
      </c>
      <c r="AB29" s="208">
        <v>6.4813402352000002</v>
      </c>
      <c r="AC29" s="208">
        <v>6.3032138796000003</v>
      </c>
      <c r="AD29" s="208">
        <v>6.3328181225</v>
      </c>
      <c r="AE29" s="208">
        <v>6.3648522463999999</v>
      </c>
      <c r="AF29" s="208">
        <v>6.4174307717000003</v>
      </c>
      <c r="AG29" s="208">
        <v>6.4847160788</v>
      </c>
      <c r="AH29" s="208">
        <v>6.4197455364999998</v>
      </c>
      <c r="AI29" s="208">
        <v>6.3974225639000002</v>
      </c>
      <c r="AJ29" s="208">
        <v>6.2597208706999998</v>
      </c>
      <c r="AK29" s="208">
        <v>6.2859094853000004</v>
      </c>
      <c r="AL29" s="208">
        <v>6.3420104778999997</v>
      </c>
      <c r="AM29" s="208">
        <v>6.34</v>
      </c>
      <c r="AN29" s="208">
        <v>6.73</v>
      </c>
      <c r="AO29" s="208">
        <v>6.49</v>
      </c>
      <c r="AP29" s="208">
        <v>6.36</v>
      </c>
      <c r="AQ29" s="208">
        <v>6.54</v>
      </c>
      <c r="AR29" s="208">
        <v>6.88</v>
      </c>
      <c r="AS29" s="208">
        <v>7.04</v>
      </c>
      <c r="AT29" s="208">
        <v>7.13</v>
      </c>
      <c r="AU29" s="208">
        <v>7.16</v>
      </c>
      <c r="AV29" s="208">
        <v>7.25</v>
      </c>
      <c r="AW29" s="208">
        <v>7.47</v>
      </c>
      <c r="AX29" s="208">
        <v>7.18</v>
      </c>
      <c r="AY29" s="208">
        <v>7.097143</v>
      </c>
      <c r="AZ29" s="208">
        <v>6.7617830000000003</v>
      </c>
      <c r="BA29" s="324">
        <v>6.7404869999999999</v>
      </c>
      <c r="BB29" s="324">
        <v>6.5500230000000004</v>
      </c>
      <c r="BC29" s="324">
        <v>6.6561760000000003</v>
      </c>
      <c r="BD29" s="324">
        <v>6.924004</v>
      </c>
      <c r="BE29" s="324">
        <v>7.0749409999999999</v>
      </c>
      <c r="BF29" s="324">
        <v>7.0644439999999999</v>
      </c>
      <c r="BG29" s="324">
        <v>6.9964969999999997</v>
      </c>
      <c r="BH29" s="324">
        <v>6.8209080000000002</v>
      </c>
      <c r="BI29" s="324">
        <v>6.8876549999999996</v>
      </c>
      <c r="BJ29" s="324">
        <v>6.9951559999999997</v>
      </c>
      <c r="BK29" s="324">
        <v>6.677759</v>
      </c>
      <c r="BL29" s="324">
        <v>6.529941</v>
      </c>
      <c r="BM29" s="324">
        <v>6.5562019999999999</v>
      </c>
      <c r="BN29" s="324">
        <v>6.3923740000000002</v>
      </c>
      <c r="BO29" s="324">
        <v>6.4752080000000003</v>
      </c>
      <c r="BP29" s="324">
        <v>6.7502589999999998</v>
      </c>
      <c r="BQ29" s="324">
        <v>6.8884379999999998</v>
      </c>
      <c r="BR29" s="324">
        <v>6.8361989999999997</v>
      </c>
      <c r="BS29" s="324">
        <v>6.7595400000000003</v>
      </c>
      <c r="BT29" s="324">
        <v>6.6494470000000003</v>
      </c>
      <c r="BU29" s="324">
        <v>6.7295600000000002</v>
      </c>
      <c r="BV29" s="324">
        <v>6.8507129999999998</v>
      </c>
    </row>
    <row r="30" spans="1:74" ht="11.1" customHeight="1" x14ac:dyDescent="0.2">
      <c r="A30" s="119" t="s">
        <v>637</v>
      </c>
      <c r="B30" s="199" t="s">
        <v>433</v>
      </c>
      <c r="C30" s="208">
        <v>7.4038972962000003</v>
      </c>
      <c r="D30" s="208">
        <v>7.1158958564999999</v>
      </c>
      <c r="E30" s="208">
        <v>6.9322158692000002</v>
      </c>
      <c r="F30" s="208">
        <v>7.0171455253000001</v>
      </c>
      <c r="G30" s="208">
        <v>7.0336994200999996</v>
      </c>
      <c r="H30" s="208">
        <v>7.063906792</v>
      </c>
      <c r="I30" s="208">
        <v>7.1323499839000002</v>
      </c>
      <c r="J30" s="208">
        <v>7.0649102207999999</v>
      </c>
      <c r="K30" s="208">
        <v>7.0201144563</v>
      </c>
      <c r="L30" s="208">
        <v>7.1197258566999997</v>
      </c>
      <c r="M30" s="208">
        <v>7.1006128182000001</v>
      </c>
      <c r="N30" s="208">
        <v>7.2444218226999997</v>
      </c>
      <c r="O30" s="208">
        <v>7.0625762889999999</v>
      </c>
      <c r="P30" s="208">
        <v>7.1329968091999998</v>
      </c>
      <c r="Q30" s="208">
        <v>7.1024958488000003</v>
      </c>
      <c r="R30" s="208">
        <v>7.0157824004</v>
      </c>
      <c r="S30" s="208">
        <v>6.8490332557000002</v>
      </c>
      <c r="T30" s="208">
        <v>6.8851072340000004</v>
      </c>
      <c r="U30" s="208">
        <v>6.9438229576000001</v>
      </c>
      <c r="V30" s="208">
        <v>6.8705991872999999</v>
      </c>
      <c r="W30" s="208">
        <v>6.7406217714999999</v>
      </c>
      <c r="X30" s="208">
        <v>6.8926803061999999</v>
      </c>
      <c r="Y30" s="208">
        <v>6.8160542882000001</v>
      </c>
      <c r="Z30" s="208">
        <v>6.6069096498000004</v>
      </c>
      <c r="AA30" s="208">
        <v>6.6578068922</v>
      </c>
      <c r="AB30" s="208">
        <v>6.6908738697999999</v>
      </c>
      <c r="AC30" s="208">
        <v>6.5287158402000003</v>
      </c>
      <c r="AD30" s="208">
        <v>6.7975839215000002</v>
      </c>
      <c r="AE30" s="208">
        <v>6.8242303160000004</v>
      </c>
      <c r="AF30" s="208">
        <v>6.9815446275999999</v>
      </c>
      <c r="AG30" s="208">
        <v>6.9892020386000002</v>
      </c>
      <c r="AH30" s="208">
        <v>6.8269002636999998</v>
      </c>
      <c r="AI30" s="208">
        <v>6.8003334860000004</v>
      </c>
      <c r="AJ30" s="208">
        <v>6.7730877098000004</v>
      </c>
      <c r="AK30" s="208">
        <v>6.6938937074</v>
      </c>
      <c r="AL30" s="208">
        <v>6.7527188794999997</v>
      </c>
      <c r="AM30" s="208">
        <v>6.64</v>
      </c>
      <c r="AN30" s="208">
        <v>7.38</v>
      </c>
      <c r="AO30" s="208">
        <v>6.91</v>
      </c>
      <c r="AP30" s="208">
        <v>6.79</v>
      </c>
      <c r="AQ30" s="208">
        <v>6.88</v>
      </c>
      <c r="AR30" s="208">
        <v>7.21</v>
      </c>
      <c r="AS30" s="208">
        <v>7.31</v>
      </c>
      <c r="AT30" s="208">
        <v>7.36</v>
      </c>
      <c r="AU30" s="208">
        <v>7.48</v>
      </c>
      <c r="AV30" s="208">
        <v>7.71</v>
      </c>
      <c r="AW30" s="208">
        <v>7.83</v>
      </c>
      <c r="AX30" s="208">
        <v>7.54</v>
      </c>
      <c r="AY30" s="208">
        <v>7.3159999999999998</v>
      </c>
      <c r="AZ30" s="208">
        <v>7.4700369999999996</v>
      </c>
      <c r="BA30" s="324">
        <v>7.2893330000000001</v>
      </c>
      <c r="BB30" s="324">
        <v>7.0538069999999999</v>
      </c>
      <c r="BC30" s="324">
        <v>7.0843439999999998</v>
      </c>
      <c r="BD30" s="324">
        <v>7.3785939999999997</v>
      </c>
      <c r="BE30" s="324">
        <v>7.4675419999999999</v>
      </c>
      <c r="BF30" s="324">
        <v>7.4476060000000004</v>
      </c>
      <c r="BG30" s="324">
        <v>7.4683070000000003</v>
      </c>
      <c r="BH30" s="324">
        <v>7.5401999999999996</v>
      </c>
      <c r="BI30" s="324">
        <v>7.6371539999999998</v>
      </c>
      <c r="BJ30" s="324">
        <v>7.593877</v>
      </c>
      <c r="BK30" s="324">
        <v>7.2756939999999997</v>
      </c>
      <c r="BL30" s="324">
        <v>7.4851190000000001</v>
      </c>
      <c r="BM30" s="324">
        <v>7.3233569999999997</v>
      </c>
      <c r="BN30" s="324">
        <v>7.1085880000000001</v>
      </c>
      <c r="BO30" s="324">
        <v>7.1297449999999998</v>
      </c>
      <c r="BP30" s="324">
        <v>7.4205069999999997</v>
      </c>
      <c r="BQ30" s="324">
        <v>7.4997059999999998</v>
      </c>
      <c r="BR30" s="324">
        <v>7.4642189999999999</v>
      </c>
      <c r="BS30" s="324">
        <v>7.4911089999999998</v>
      </c>
      <c r="BT30" s="324">
        <v>7.5730250000000003</v>
      </c>
      <c r="BU30" s="324">
        <v>7.688923</v>
      </c>
      <c r="BV30" s="324">
        <v>7.6628150000000002</v>
      </c>
    </row>
    <row r="31" spans="1:74" ht="11.1" customHeight="1" x14ac:dyDescent="0.2">
      <c r="A31" s="119" t="s">
        <v>638</v>
      </c>
      <c r="B31" s="199" t="s">
        <v>434</v>
      </c>
      <c r="C31" s="208">
        <v>6.8690717096</v>
      </c>
      <c r="D31" s="208">
        <v>7.0549150577999997</v>
      </c>
      <c r="E31" s="208">
        <v>6.9788118078999997</v>
      </c>
      <c r="F31" s="208">
        <v>6.7386380810000004</v>
      </c>
      <c r="G31" s="208">
        <v>7.1789870447000004</v>
      </c>
      <c r="H31" s="208">
        <v>7.9058580155999998</v>
      </c>
      <c r="I31" s="208">
        <v>8.1680137433999995</v>
      </c>
      <c r="J31" s="208">
        <v>7.9233628528000004</v>
      </c>
      <c r="K31" s="208">
        <v>7.7044271603999999</v>
      </c>
      <c r="L31" s="208">
        <v>6.9565736746000004</v>
      </c>
      <c r="M31" s="208">
        <v>6.8587843203999999</v>
      </c>
      <c r="N31" s="208">
        <v>6.7425682765000001</v>
      </c>
      <c r="O31" s="208">
        <v>6.7848683479999998</v>
      </c>
      <c r="P31" s="208">
        <v>7.1597665146000002</v>
      </c>
      <c r="Q31" s="208">
        <v>7.2357136223999996</v>
      </c>
      <c r="R31" s="208">
        <v>6.7911945580999999</v>
      </c>
      <c r="S31" s="208">
        <v>7.0706599115</v>
      </c>
      <c r="T31" s="208">
        <v>7.8203868977999997</v>
      </c>
      <c r="U31" s="208">
        <v>8.024391026</v>
      </c>
      <c r="V31" s="208">
        <v>8.0607112675000003</v>
      </c>
      <c r="W31" s="208">
        <v>7.7760219996000002</v>
      </c>
      <c r="X31" s="208">
        <v>6.9746376640000003</v>
      </c>
      <c r="Y31" s="208">
        <v>6.7401846263999996</v>
      </c>
      <c r="Z31" s="208">
        <v>6.6376029024000003</v>
      </c>
      <c r="AA31" s="208">
        <v>6.7198545871000004</v>
      </c>
      <c r="AB31" s="208">
        <v>6.8608327616000002</v>
      </c>
      <c r="AC31" s="208">
        <v>7.0266901168000002</v>
      </c>
      <c r="AD31" s="208">
        <v>6.9402286843000001</v>
      </c>
      <c r="AE31" s="208">
        <v>7.0957065009000004</v>
      </c>
      <c r="AF31" s="208">
        <v>7.5854529225</v>
      </c>
      <c r="AG31" s="208">
        <v>7.9831805633000004</v>
      </c>
      <c r="AH31" s="208">
        <v>7.7860921724000001</v>
      </c>
      <c r="AI31" s="208">
        <v>7.4948935853999998</v>
      </c>
      <c r="AJ31" s="208">
        <v>6.7182768771000001</v>
      </c>
      <c r="AK31" s="208">
        <v>6.5305261128999996</v>
      </c>
      <c r="AL31" s="208">
        <v>6.4075210440000001</v>
      </c>
      <c r="AM31" s="208">
        <v>6.53</v>
      </c>
      <c r="AN31" s="208">
        <v>7.68</v>
      </c>
      <c r="AO31" s="208">
        <v>6.74</v>
      </c>
      <c r="AP31" s="208">
        <v>6.99</v>
      </c>
      <c r="AQ31" s="208">
        <v>6.86</v>
      </c>
      <c r="AR31" s="208">
        <v>8.02</v>
      </c>
      <c r="AS31" s="208">
        <v>8.0399999999999991</v>
      </c>
      <c r="AT31" s="208">
        <v>7.98</v>
      </c>
      <c r="AU31" s="208">
        <v>7.97</v>
      </c>
      <c r="AV31" s="208">
        <v>7.15</v>
      </c>
      <c r="AW31" s="208">
        <v>7.08</v>
      </c>
      <c r="AX31" s="208">
        <v>6.94</v>
      </c>
      <c r="AY31" s="208">
        <v>6.7682510000000002</v>
      </c>
      <c r="AZ31" s="208">
        <v>7.3453689999999998</v>
      </c>
      <c r="BA31" s="324">
        <v>6.9413919999999996</v>
      </c>
      <c r="BB31" s="324">
        <v>7.1606589999999999</v>
      </c>
      <c r="BC31" s="324">
        <v>7.0057749999999999</v>
      </c>
      <c r="BD31" s="324">
        <v>8.1571719999999992</v>
      </c>
      <c r="BE31" s="324">
        <v>8.1909530000000004</v>
      </c>
      <c r="BF31" s="324">
        <v>8.0882640000000006</v>
      </c>
      <c r="BG31" s="324">
        <v>7.9779629999999999</v>
      </c>
      <c r="BH31" s="324">
        <v>7.1195649999999997</v>
      </c>
      <c r="BI31" s="324">
        <v>7.0768040000000001</v>
      </c>
      <c r="BJ31" s="324">
        <v>7.0401319999999998</v>
      </c>
      <c r="BK31" s="324">
        <v>6.8412199999999999</v>
      </c>
      <c r="BL31" s="324">
        <v>7.4349910000000001</v>
      </c>
      <c r="BM31" s="324">
        <v>7.0388479999999998</v>
      </c>
      <c r="BN31" s="324">
        <v>7.2685719999999998</v>
      </c>
      <c r="BO31" s="324">
        <v>7.1109260000000001</v>
      </c>
      <c r="BP31" s="324">
        <v>8.2750020000000006</v>
      </c>
      <c r="BQ31" s="324">
        <v>8.3066270000000006</v>
      </c>
      <c r="BR31" s="324">
        <v>8.1970299999999998</v>
      </c>
      <c r="BS31" s="324">
        <v>8.0871820000000003</v>
      </c>
      <c r="BT31" s="324">
        <v>7.2104350000000004</v>
      </c>
      <c r="BU31" s="324">
        <v>7.1759750000000002</v>
      </c>
      <c r="BV31" s="324">
        <v>7.1478489999999999</v>
      </c>
    </row>
    <row r="32" spans="1:74" ht="11.1" customHeight="1" x14ac:dyDescent="0.2">
      <c r="A32" s="119" t="s">
        <v>639</v>
      </c>
      <c r="B32" s="199" t="s">
        <v>435</v>
      </c>
      <c r="C32" s="208">
        <v>7.0003253875000002</v>
      </c>
      <c r="D32" s="208">
        <v>6.4437217431000002</v>
      </c>
      <c r="E32" s="208">
        <v>6.2580873235999999</v>
      </c>
      <c r="F32" s="208">
        <v>6.327934409</v>
      </c>
      <c r="G32" s="208">
        <v>6.2831371840000001</v>
      </c>
      <c r="H32" s="208">
        <v>6.6677145532999997</v>
      </c>
      <c r="I32" s="208">
        <v>6.7696614496</v>
      </c>
      <c r="J32" s="208">
        <v>6.4907889610999998</v>
      </c>
      <c r="K32" s="208">
        <v>6.6885250873000004</v>
      </c>
      <c r="L32" s="208">
        <v>6.2597714393999997</v>
      </c>
      <c r="M32" s="208">
        <v>6.7000793882999998</v>
      </c>
      <c r="N32" s="208">
        <v>6.3344873702999998</v>
      </c>
      <c r="O32" s="208">
        <v>6.3210427455999998</v>
      </c>
      <c r="P32" s="208">
        <v>6.3504755503999997</v>
      </c>
      <c r="Q32" s="208">
        <v>6.4437087755000002</v>
      </c>
      <c r="R32" s="208">
        <v>6.1866098025999996</v>
      </c>
      <c r="S32" s="208">
        <v>6.4082874784000001</v>
      </c>
      <c r="T32" s="208">
        <v>6.5961273636</v>
      </c>
      <c r="U32" s="208">
        <v>6.9676986352999997</v>
      </c>
      <c r="V32" s="208">
        <v>6.8968676036999996</v>
      </c>
      <c r="W32" s="208">
        <v>6.7181707455000002</v>
      </c>
      <c r="X32" s="208">
        <v>6.4200288328999999</v>
      </c>
      <c r="Y32" s="208">
        <v>6.3989092447000004</v>
      </c>
      <c r="Z32" s="208">
        <v>6.1347557003000004</v>
      </c>
      <c r="AA32" s="208">
        <v>6.0515661856999996</v>
      </c>
      <c r="AB32" s="208">
        <v>6.1468225091999997</v>
      </c>
      <c r="AC32" s="208">
        <v>5.9809495596</v>
      </c>
      <c r="AD32" s="208">
        <v>6.2340350358999999</v>
      </c>
      <c r="AE32" s="208">
        <v>5.9003762639000001</v>
      </c>
      <c r="AF32" s="208">
        <v>6.3737728657000003</v>
      </c>
      <c r="AG32" s="208">
        <v>6.6941014761000002</v>
      </c>
      <c r="AH32" s="208">
        <v>6.4365569173999999</v>
      </c>
      <c r="AI32" s="208">
        <v>6.5947067642999997</v>
      </c>
      <c r="AJ32" s="208">
        <v>6.1771795300000001</v>
      </c>
      <c r="AK32" s="208">
        <v>6.0052619374000002</v>
      </c>
      <c r="AL32" s="208">
        <v>6.3695819271999996</v>
      </c>
      <c r="AM32" s="208">
        <v>6</v>
      </c>
      <c r="AN32" s="208">
        <v>6.56</v>
      </c>
      <c r="AO32" s="208">
        <v>6.17</v>
      </c>
      <c r="AP32" s="208">
        <v>6.09</v>
      </c>
      <c r="AQ32" s="208">
        <v>6.33</v>
      </c>
      <c r="AR32" s="208">
        <v>6.49</v>
      </c>
      <c r="AS32" s="208">
        <v>6.93</v>
      </c>
      <c r="AT32" s="208">
        <v>7.08</v>
      </c>
      <c r="AU32" s="208">
        <v>7.13</v>
      </c>
      <c r="AV32" s="208">
        <v>6.95</v>
      </c>
      <c r="AW32" s="208">
        <v>6.86</v>
      </c>
      <c r="AX32" s="208">
        <v>6.87</v>
      </c>
      <c r="AY32" s="208">
        <v>6.2243760000000004</v>
      </c>
      <c r="AZ32" s="208">
        <v>6.6611640000000003</v>
      </c>
      <c r="BA32" s="324">
        <v>6.3849559999999999</v>
      </c>
      <c r="BB32" s="324">
        <v>6.2599980000000004</v>
      </c>
      <c r="BC32" s="324">
        <v>6.4500630000000001</v>
      </c>
      <c r="BD32" s="324">
        <v>6.4746649999999999</v>
      </c>
      <c r="BE32" s="324">
        <v>6.9362709999999996</v>
      </c>
      <c r="BF32" s="324">
        <v>7.0118369999999999</v>
      </c>
      <c r="BG32" s="324">
        <v>7.0284219999999999</v>
      </c>
      <c r="BH32" s="324">
        <v>6.7084859999999997</v>
      </c>
      <c r="BI32" s="324">
        <v>6.6356479999999998</v>
      </c>
      <c r="BJ32" s="324">
        <v>6.7715329999999998</v>
      </c>
      <c r="BK32" s="324">
        <v>6.2008749999999999</v>
      </c>
      <c r="BL32" s="324">
        <v>6.6087410000000002</v>
      </c>
      <c r="BM32" s="324">
        <v>6.3323210000000003</v>
      </c>
      <c r="BN32" s="324">
        <v>6.2187109999999999</v>
      </c>
      <c r="BO32" s="324">
        <v>6.4113579999999999</v>
      </c>
      <c r="BP32" s="324">
        <v>6.4349280000000002</v>
      </c>
      <c r="BQ32" s="324">
        <v>6.8854100000000003</v>
      </c>
      <c r="BR32" s="324">
        <v>6.9645630000000001</v>
      </c>
      <c r="BS32" s="324">
        <v>6.9981239999999998</v>
      </c>
      <c r="BT32" s="324">
        <v>6.6899870000000004</v>
      </c>
      <c r="BU32" s="324">
        <v>6.6158460000000003</v>
      </c>
      <c r="BV32" s="324">
        <v>6.7696129999999997</v>
      </c>
    </row>
    <row r="33" spans="1:74" ht="11.1" customHeight="1" x14ac:dyDescent="0.2">
      <c r="A33" s="119" t="s">
        <v>640</v>
      </c>
      <c r="B33" s="199" t="s">
        <v>436</v>
      </c>
      <c r="C33" s="208">
        <v>5.8339369442000004</v>
      </c>
      <c r="D33" s="208">
        <v>5.7024163877999996</v>
      </c>
      <c r="E33" s="208">
        <v>5.6224713183999997</v>
      </c>
      <c r="F33" s="208">
        <v>5.6697491477000002</v>
      </c>
      <c r="G33" s="208">
        <v>5.8840932351999999</v>
      </c>
      <c r="H33" s="208">
        <v>6.1054309913000004</v>
      </c>
      <c r="I33" s="208">
        <v>5.9170219610999997</v>
      </c>
      <c r="J33" s="208">
        <v>5.9018390924000004</v>
      </c>
      <c r="K33" s="208">
        <v>5.9215446014999999</v>
      </c>
      <c r="L33" s="208">
        <v>5.7275136784000003</v>
      </c>
      <c r="M33" s="208">
        <v>5.9641862106000003</v>
      </c>
      <c r="N33" s="208">
        <v>5.8739027826000001</v>
      </c>
      <c r="O33" s="208">
        <v>5.7369947410000002</v>
      </c>
      <c r="P33" s="208">
        <v>5.7219653925999996</v>
      </c>
      <c r="Q33" s="208">
        <v>5.6788642458999998</v>
      </c>
      <c r="R33" s="208">
        <v>5.7103132232</v>
      </c>
      <c r="S33" s="208">
        <v>5.7924228678</v>
      </c>
      <c r="T33" s="208">
        <v>5.8076737531999996</v>
      </c>
      <c r="U33" s="208">
        <v>6.0072749763999997</v>
      </c>
      <c r="V33" s="208">
        <v>5.8904760664999998</v>
      </c>
      <c r="W33" s="208">
        <v>5.9641374778999996</v>
      </c>
      <c r="X33" s="208">
        <v>5.5687278280000001</v>
      </c>
      <c r="Y33" s="208">
        <v>5.8293621641</v>
      </c>
      <c r="Z33" s="208">
        <v>5.4312056590999997</v>
      </c>
      <c r="AA33" s="208">
        <v>5.5101687882999997</v>
      </c>
      <c r="AB33" s="208">
        <v>5.4980937828999998</v>
      </c>
      <c r="AC33" s="208">
        <v>5.3987681709000004</v>
      </c>
      <c r="AD33" s="208">
        <v>5.4344095648000001</v>
      </c>
      <c r="AE33" s="208">
        <v>5.4730875518</v>
      </c>
      <c r="AF33" s="208">
        <v>5.6226452120000001</v>
      </c>
      <c r="AG33" s="208">
        <v>5.7348069328999998</v>
      </c>
      <c r="AH33" s="208">
        <v>5.7361492156000002</v>
      </c>
      <c r="AI33" s="208">
        <v>5.6414426132999997</v>
      </c>
      <c r="AJ33" s="208">
        <v>5.5569668345999998</v>
      </c>
      <c r="AK33" s="208">
        <v>5.5865003027000002</v>
      </c>
      <c r="AL33" s="208">
        <v>5.4116147912999999</v>
      </c>
      <c r="AM33" s="208">
        <v>5.48</v>
      </c>
      <c r="AN33" s="208">
        <v>6.15</v>
      </c>
      <c r="AO33" s="208">
        <v>5.64</v>
      </c>
      <c r="AP33" s="208">
        <v>5.81</v>
      </c>
      <c r="AQ33" s="208">
        <v>5.73</v>
      </c>
      <c r="AR33" s="208">
        <v>6.04</v>
      </c>
      <c r="AS33" s="208">
        <v>6.29</v>
      </c>
      <c r="AT33" s="208">
        <v>6.27</v>
      </c>
      <c r="AU33" s="208">
        <v>6.26</v>
      </c>
      <c r="AV33" s="208">
        <v>6.3</v>
      </c>
      <c r="AW33" s="208">
        <v>6.53</v>
      </c>
      <c r="AX33" s="208">
        <v>5.95</v>
      </c>
      <c r="AY33" s="208">
        <v>5.8783890000000003</v>
      </c>
      <c r="AZ33" s="208">
        <v>6.0969189999999998</v>
      </c>
      <c r="BA33" s="324">
        <v>5.8598169999999996</v>
      </c>
      <c r="BB33" s="324">
        <v>5.9791350000000003</v>
      </c>
      <c r="BC33" s="324">
        <v>5.8353130000000002</v>
      </c>
      <c r="BD33" s="324">
        <v>6.0732989999999996</v>
      </c>
      <c r="BE33" s="324">
        <v>6.3325189999999996</v>
      </c>
      <c r="BF33" s="324">
        <v>6.2654829999999997</v>
      </c>
      <c r="BG33" s="324">
        <v>6.1880980000000001</v>
      </c>
      <c r="BH33" s="324">
        <v>6.1295270000000004</v>
      </c>
      <c r="BI33" s="324">
        <v>6.3612900000000003</v>
      </c>
      <c r="BJ33" s="324">
        <v>5.889138</v>
      </c>
      <c r="BK33" s="324">
        <v>5.8655239999999997</v>
      </c>
      <c r="BL33" s="324">
        <v>6.0648980000000003</v>
      </c>
      <c r="BM33" s="324">
        <v>5.8103610000000003</v>
      </c>
      <c r="BN33" s="324">
        <v>5.9444249999999998</v>
      </c>
      <c r="BO33" s="324">
        <v>5.7957340000000004</v>
      </c>
      <c r="BP33" s="324">
        <v>6.0316140000000003</v>
      </c>
      <c r="BQ33" s="324">
        <v>6.2916600000000003</v>
      </c>
      <c r="BR33" s="324">
        <v>6.2222200000000001</v>
      </c>
      <c r="BS33" s="324">
        <v>6.1531770000000003</v>
      </c>
      <c r="BT33" s="324">
        <v>6.095879</v>
      </c>
      <c r="BU33" s="324">
        <v>6.327826</v>
      </c>
      <c r="BV33" s="324">
        <v>5.8671600000000002</v>
      </c>
    </row>
    <row r="34" spans="1:74" ht="11.1" customHeight="1" x14ac:dyDescent="0.2">
      <c r="A34" s="119" t="s">
        <v>641</v>
      </c>
      <c r="B34" s="199" t="s">
        <v>437</v>
      </c>
      <c r="C34" s="208">
        <v>5.4916181898999996</v>
      </c>
      <c r="D34" s="208">
        <v>5.3453260453000002</v>
      </c>
      <c r="E34" s="208">
        <v>5.2930942292000003</v>
      </c>
      <c r="F34" s="208">
        <v>5.1694811862999996</v>
      </c>
      <c r="G34" s="208">
        <v>5.3785664182000001</v>
      </c>
      <c r="H34" s="208">
        <v>5.6193993002999996</v>
      </c>
      <c r="I34" s="208">
        <v>5.9142445166000002</v>
      </c>
      <c r="J34" s="208">
        <v>5.6407986271999997</v>
      </c>
      <c r="K34" s="208">
        <v>5.2450019610999998</v>
      </c>
      <c r="L34" s="208">
        <v>5.2158666593999996</v>
      </c>
      <c r="M34" s="208">
        <v>5.3290778126999996</v>
      </c>
      <c r="N34" s="208">
        <v>5.1073072724999999</v>
      </c>
      <c r="O34" s="208">
        <v>5.1752777771999998</v>
      </c>
      <c r="P34" s="208">
        <v>5.1546977637999998</v>
      </c>
      <c r="Q34" s="208">
        <v>5.3718017819000003</v>
      </c>
      <c r="R34" s="208">
        <v>5.1336193306000002</v>
      </c>
      <c r="S34" s="208">
        <v>5.2902203368</v>
      </c>
      <c r="T34" s="208">
        <v>5.192562809</v>
      </c>
      <c r="U34" s="208">
        <v>5.4366847326999999</v>
      </c>
      <c r="V34" s="208">
        <v>6.6705051606000003</v>
      </c>
      <c r="W34" s="208">
        <v>5.6338573353000001</v>
      </c>
      <c r="X34" s="208">
        <v>5.4758772202000001</v>
      </c>
      <c r="Y34" s="208">
        <v>5.4414879082000001</v>
      </c>
      <c r="Z34" s="208">
        <v>4.9716944022999998</v>
      </c>
      <c r="AA34" s="208">
        <v>4.9433925716999996</v>
      </c>
      <c r="AB34" s="208">
        <v>5.0818534786000003</v>
      </c>
      <c r="AC34" s="208">
        <v>5.0546900494999996</v>
      </c>
      <c r="AD34" s="208">
        <v>4.8845273050999998</v>
      </c>
      <c r="AE34" s="208">
        <v>4.9542533906999999</v>
      </c>
      <c r="AF34" s="208">
        <v>5.0658255270000003</v>
      </c>
      <c r="AG34" s="208">
        <v>5.1760920513000004</v>
      </c>
      <c r="AH34" s="208">
        <v>5.2973032121000001</v>
      </c>
      <c r="AI34" s="208">
        <v>5.1359848263999996</v>
      </c>
      <c r="AJ34" s="208">
        <v>5.1576133975999996</v>
      </c>
      <c r="AK34" s="208">
        <v>4.972241135</v>
      </c>
      <c r="AL34" s="208">
        <v>4.9312789848999996</v>
      </c>
      <c r="AM34" s="208">
        <v>5.0199999999999996</v>
      </c>
      <c r="AN34" s="208">
        <v>10</v>
      </c>
      <c r="AO34" s="208">
        <v>7.18</v>
      </c>
      <c r="AP34" s="208">
        <v>5.93</v>
      </c>
      <c r="AQ34" s="208">
        <v>4.97</v>
      </c>
      <c r="AR34" s="208">
        <v>5.46</v>
      </c>
      <c r="AS34" s="208">
        <v>5.63</v>
      </c>
      <c r="AT34" s="208">
        <v>6.15</v>
      </c>
      <c r="AU34" s="208">
        <v>6.23</v>
      </c>
      <c r="AV34" s="208">
        <v>6.28</v>
      </c>
      <c r="AW34" s="208">
        <v>6.23</v>
      </c>
      <c r="AX34" s="208">
        <v>5.88</v>
      </c>
      <c r="AY34" s="208">
        <v>5.6308150000000001</v>
      </c>
      <c r="AZ34" s="208">
        <v>7.7377359999999999</v>
      </c>
      <c r="BA34" s="324">
        <v>7.561985</v>
      </c>
      <c r="BB34" s="324">
        <v>5.989859</v>
      </c>
      <c r="BC34" s="324">
        <v>5.0217770000000002</v>
      </c>
      <c r="BD34" s="324">
        <v>5.281955</v>
      </c>
      <c r="BE34" s="324">
        <v>5.4854789999999998</v>
      </c>
      <c r="BF34" s="324">
        <v>5.9619600000000004</v>
      </c>
      <c r="BG34" s="324">
        <v>5.8564319999999999</v>
      </c>
      <c r="BH34" s="324">
        <v>5.7901309999999997</v>
      </c>
      <c r="BI34" s="324">
        <v>5.8870909999999999</v>
      </c>
      <c r="BJ34" s="324">
        <v>5.6892139999999998</v>
      </c>
      <c r="BK34" s="324">
        <v>5.4288780000000001</v>
      </c>
      <c r="BL34" s="324">
        <v>7.3651720000000003</v>
      </c>
      <c r="BM34" s="324">
        <v>7.2284689999999996</v>
      </c>
      <c r="BN34" s="324">
        <v>5.7878059999999998</v>
      </c>
      <c r="BO34" s="324">
        <v>4.8371250000000003</v>
      </c>
      <c r="BP34" s="324">
        <v>5.0822419999999999</v>
      </c>
      <c r="BQ34" s="324">
        <v>5.253298</v>
      </c>
      <c r="BR34" s="324">
        <v>5.7212459999999998</v>
      </c>
      <c r="BS34" s="324">
        <v>5.638414</v>
      </c>
      <c r="BT34" s="324">
        <v>5.5803149999999997</v>
      </c>
      <c r="BU34" s="324">
        <v>5.7220469999999999</v>
      </c>
      <c r="BV34" s="324">
        <v>5.4953690000000002</v>
      </c>
    </row>
    <row r="35" spans="1:74" s="120" customFormat="1" ht="11.1" customHeight="1" x14ac:dyDescent="0.2">
      <c r="A35" s="119" t="s">
        <v>642</v>
      </c>
      <c r="B35" s="199" t="s">
        <v>438</v>
      </c>
      <c r="C35" s="208">
        <v>6.0659690642999999</v>
      </c>
      <c r="D35" s="208">
        <v>6.2066140629</v>
      </c>
      <c r="E35" s="208">
        <v>6.1582705567999998</v>
      </c>
      <c r="F35" s="208">
        <v>6.0981743399999999</v>
      </c>
      <c r="G35" s="208">
        <v>6.4631410891999996</v>
      </c>
      <c r="H35" s="208">
        <v>6.8974971807000003</v>
      </c>
      <c r="I35" s="208">
        <v>7.0219595445999996</v>
      </c>
      <c r="J35" s="208">
        <v>7.1709579748000003</v>
      </c>
      <c r="K35" s="208">
        <v>6.7137118599000001</v>
      </c>
      <c r="L35" s="208">
        <v>6.3496661387</v>
      </c>
      <c r="M35" s="208">
        <v>5.9479963513999996</v>
      </c>
      <c r="N35" s="208">
        <v>5.9736211709000004</v>
      </c>
      <c r="O35" s="208">
        <v>5.8880153435000002</v>
      </c>
      <c r="P35" s="208">
        <v>6.3659077994000004</v>
      </c>
      <c r="Q35" s="208">
        <v>6.2774081980999998</v>
      </c>
      <c r="R35" s="208">
        <v>6.0109385051000004</v>
      </c>
      <c r="S35" s="208">
        <v>6.1416921605999999</v>
      </c>
      <c r="T35" s="208">
        <v>6.6858146671999998</v>
      </c>
      <c r="U35" s="208">
        <v>6.8151364583999996</v>
      </c>
      <c r="V35" s="208">
        <v>6.9726710946999999</v>
      </c>
      <c r="W35" s="208">
        <v>6.6758535013999998</v>
      </c>
      <c r="X35" s="208">
        <v>6.1389153822000004</v>
      </c>
      <c r="Y35" s="208">
        <v>5.9403901545000002</v>
      </c>
      <c r="Z35" s="208">
        <v>5.7753492462000002</v>
      </c>
      <c r="AA35" s="208">
        <v>5.7414928578</v>
      </c>
      <c r="AB35" s="208">
        <v>5.8256922607000003</v>
      </c>
      <c r="AC35" s="208">
        <v>5.8031350261999997</v>
      </c>
      <c r="AD35" s="208">
        <v>5.7898191174000004</v>
      </c>
      <c r="AE35" s="208">
        <v>6.1498845028</v>
      </c>
      <c r="AF35" s="208">
        <v>6.6190566754000004</v>
      </c>
      <c r="AG35" s="208">
        <v>6.9272708892999999</v>
      </c>
      <c r="AH35" s="208">
        <v>7.0843920176999999</v>
      </c>
      <c r="AI35" s="208">
        <v>6.7846341619999997</v>
      </c>
      <c r="AJ35" s="208">
        <v>6.155094761</v>
      </c>
      <c r="AK35" s="208">
        <v>5.9581445738000003</v>
      </c>
      <c r="AL35" s="208">
        <v>5.8354317780000002</v>
      </c>
      <c r="AM35" s="208">
        <v>6.01</v>
      </c>
      <c r="AN35" s="208">
        <v>6.54</v>
      </c>
      <c r="AO35" s="208">
        <v>6.29</v>
      </c>
      <c r="AP35" s="208">
        <v>6.23</v>
      </c>
      <c r="AQ35" s="208">
        <v>6.47</v>
      </c>
      <c r="AR35" s="208">
        <v>7.13</v>
      </c>
      <c r="AS35" s="208">
        <v>7.47</v>
      </c>
      <c r="AT35" s="208">
        <v>7.37</v>
      </c>
      <c r="AU35" s="208">
        <v>7.32</v>
      </c>
      <c r="AV35" s="208">
        <v>6.68</v>
      </c>
      <c r="AW35" s="208">
        <v>6.51</v>
      </c>
      <c r="AX35" s="208">
        <v>6.41</v>
      </c>
      <c r="AY35" s="208">
        <v>6.443702</v>
      </c>
      <c r="AZ35" s="208">
        <v>6.7990729999999999</v>
      </c>
      <c r="BA35" s="324">
        <v>6.5959830000000004</v>
      </c>
      <c r="BB35" s="324">
        <v>6.4699970000000002</v>
      </c>
      <c r="BC35" s="324">
        <v>6.6744570000000003</v>
      </c>
      <c r="BD35" s="324">
        <v>7.027177</v>
      </c>
      <c r="BE35" s="324">
        <v>7.4310879999999999</v>
      </c>
      <c r="BF35" s="324">
        <v>7.3793410000000002</v>
      </c>
      <c r="BG35" s="324">
        <v>7.2748889999999999</v>
      </c>
      <c r="BH35" s="324">
        <v>6.6712889999999998</v>
      </c>
      <c r="BI35" s="324">
        <v>6.5177360000000002</v>
      </c>
      <c r="BJ35" s="324">
        <v>6.4082220000000003</v>
      </c>
      <c r="BK35" s="324">
        <v>6.4764609999999996</v>
      </c>
      <c r="BL35" s="324">
        <v>6.8211750000000002</v>
      </c>
      <c r="BM35" s="324">
        <v>6.5955279999999998</v>
      </c>
      <c r="BN35" s="324">
        <v>6.4668029999999996</v>
      </c>
      <c r="BO35" s="324">
        <v>6.6839300000000001</v>
      </c>
      <c r="BP35" s="324">
        <v>7.1387919999999996</v>
      </c>
      <c r="BQ35" s="324">
        <v>7.4596220000000004</v>
      </c>
      <c r="BR35" s="324">
        <v>7.4013590000000002</v>
      </c>
      <c r="BS35" s="324">
        <v>7.3063739999999999</v>
      </c>
      <c r="BT35" s="324">
        <v>6.6950050000000001</v>
      </c>
      <c r="BU35" s="324">
        <v>6.5369169999999999</v>
      </c>
      <c r="BV35" s="324">
        <v>6.4274290000000001</v>
      </c>
    </row>
    <row r="36" spans="1:74" s="120" customFormat="1" ht="11.1" customHeight="1" x14ac:dyDescent="0.2">
      <c r="A36" s="119" t="s">
        <v>643</v>
      </c>
      <c r="B36" s="201" t="s">
        <v>439</v>
      </c>
      <c r="C36" s="208">
        <v>8.3062974579999995</v>
      </c>
      <c r="D36" s="208">
        <v>8.4115012282000006</v>
      </c>
      <c r="E36" s="208">
        <v>8.6198852433000006</v>
      </c>
      <c r="F36" s="208">
        <v>8.2714701579999996</v>
      </c>
      <c r="G36" s="208">
        <v>9.0496763310000006</v>
      </c>
      <c r="H36" s="208">
        <v>10.461004025999999</v>
      </c>
      <c r="I36" s="208">
        <v>10.735866114</v>
      </c>
      <c r="J36" s="208">
        <v>11.149826041000001</v>
      </c>
      <c r="K36" s="208">
        <v>10.804989625999999</v>
      </c>
      <c r="L36" s="208">
        <v>10.453052883</v>
      </c>
      <c r="M36" s="208">
        <v>9.6611005087000006</v>
      </c>
      <c r="N36" s="208">
        <v>8.6074536419999994</v>
      </c>
      <c r="O36" s="208">
        <v>8.1047412639999994</v>
      </c>
      <c r="P36" s="208">
        <v>8.6968128806999996</v>
      </c>
      <c r="Q36" s="208">
        <v>8.5040314928999994</v>
      </c>
      <c r="R36" s="208">
        <v>8.0975032883000004</v>
      </c>
      <c r="S36" s="208">
        <v>9.2003238803999992</v>
      </c>
      <c r="T36" s="208">
        <v>10.235392575000001</v>
      </c>
      <c r="U36" s="208">
        <v>10.784812506</v>
      </c>
      <c r="V36" s="208">
        <v>11.011780913000001</v>
      </c>
      <c r="W36" s="208">
        <v>10.940953629999999</v>
      </c>
      <c r="X36" s="208">
        <v>10.785451071000001</v>
      </c>
      <c r="Y36" s="208">
        <v>9.9896994537000001</v>
      </c>
      <c r="Z36" s="208">
        <v>8.7568280947999995</v>
      </c>
      <c r="AA36" s="208">
        <v>8.4731726019</v>
      </c>
      <c r="AB36" s="208">
        <v>8.5888088719999995</v>
      </c>
      <c r="AC36" s="208">
        <v>8.8763051477000001</v>
      </c>
      <c r="AD36" s="208">
        <v>8.5583037653999998</v>
      </c>
      <c r="AE36" s="208">
        <v>9.7189108121000007</v>
      </c>
      <c r="AF36" s="208">
        <v>11.414875153000001</v>
      </c>
      <c r="AG36" s="208">
        <v>11.96020785</v>
      </c>
      <c r="AH36" s="208">
        <v>11.677496781</v>
      </c>
      <c r="AI36" s="208">
        <v>11.998098976</v>
      </c>
      <c r="AJ36" s="208">
        <v>11.503539882</v>
      </c>
      <c r="AK36" s="208">
        <v>10.503197554</v>
      </c>
      <c r="AL36" s="208">
        <v>9.3845863570999999</v>
      </c>
      <c r="AM36" s="208">
        <v>9.4700000000000006</v>
      </c>
      <c r="AN36" s="208">
        <v>9.7899999999999991</v>
      </c>
      <c r="AO36" s="208">
        <v>9.8000000000000007</v>
      </c>
      <c r="AP36" s="208">
        <v>9.7899999999999991</v>
      </c>
      <c r="AQ36" s="208">
        <v>10.38</v>
      </c>
      <c r="AR36" s="208">
        <v>11.76</v>
      </c>
      <c r="AS36" s="208">
        <v>12.72</v>
      </c>
      <c r="AT36" s="208">
        <v>12.46</v>
      </c>
      <c r="AU36" s="208">
        <v>12.68</v>
      </c>
      <c r="AV36" s="208">
        <v>11.99</v>
      </c>
      <c r="AW36" s="208">
        <v>10.98</v>
      </c>
      <c r="AX36" s="208">
        <v>10.130000000000001</v>
      </c>
      <c r="AY36" s="208">
        <v>10.076610000000001</v>
      </c>
      <c r="AZ36" s="208">
        <v>10.09864</v>
      </c>
      <c r="BA36" s="324">
        <v>10.31902</v>
      </c>
      <c r="BB36" s="324">
        <v>10.276669999999999</v>
      </c>
      <c r="BC36" s="324">
        <v>10.85877</v>
      </c>
      <c r="BD36" s="324">
        <v>11.77922</v>
      </c>
      <c r="BE36" s="324">
        <v>12.873390000000001</v>
      </c>
      <c r="BF36" s="324">
        <v>12.715669999999999</v>
      </c>
      <c r="BG36" s="324">
        <v>12.83896</v>
      </c>
      <c r="BH36" s="324">
        <v>12.20477</v>
      </c>
      <c r="BI36" s="324">
        <v>11.21632</v>
      </c>
      <c r="BJ36" s="324">
        <v>10.33681</v>
      </c>
      <c r="BK36" s="324">
        <v>10.35478</v>
      </c>
      <c r="BL36" s="324">
        <v>10.37626</v>
      </c>
      <c r="BM36" s="324">
        <v>10.54928</v>
      </c>
      <c r="BN36" s="324">
        <v>10.49694</v>
      </c>
      <c r="BO36" s="324">
        <v>11.11626</v>
      </c>
      <c r="BP36" s="324">
        <v>12.25529</v>
      </c>
      <c r="BQ36" s="324">
        <v>13.221349999999999</v>
      </c>
      <c r="BR36" s="324">
        <v>13.05157</v>
      </c>
      <c r="BS36" s="324">
        <v>13.196870000000001</v>
      </c>
      <c r="BT36" s="324">
        <v>12.53485</v>
      </c>
      <c r="BU36" s="324">
        <v>11.52125</v>
      </c>
      <c r="BV36" s="324">
        <v>10.6244</v>
      </c>
    </row>
    <row r="37" spans="1:74" s="120" customFormat="1" ht="11.1" customHeight="1" x14ac:dyDescent="0.2">
      <c r="A37" s="119" t="s">
        <v>644</v>
      </c>
      <c r="B37" s="201" t="s">
        <v>413</v>
      </c>
      <c r="C37" s="208">
        <v>6.94</v>
      </c>
      <c r="D37" s="208">
        <v>6.78</v>
      </c>
      <c r="E37" s="208">
        <v>6.63</v>
      </c>
      <c r="F37" s="208">
        <v>6.57</v>
      </c>
      <c r="G37" s="208">
        <v>6.79</v>
      </c>
      <c r="H37" s="208">
        <v>7.17</v>
      </c>
      <c r="I37" s="208">
        <v>7.32</v>
      </c>
      <c r="J37" s="208">
        <v>7.25</v>
      </c>
      <c r="K37" s="208">
        <v>7.05</v>
      </c>
      <c r="L37" s="208">
        <v>6.87</v>
      </c>
      <c r="M37" s="208">
        <v>6.85</v>
      </c>
      <c r="N37" s="208">
        <v>6.67</v>
      </c>
      <c r="O37" s="208">
        <v>6.58</v>
      </c>
      <c r="P37" s="208">
        <v>6.69</v>
      </c>
      <c r="Q37" s="208">
        <v>6.73</v>
      </c>
      <c r="R37" s="208">
        <v>6.51</v>
      </c>
      <c r="S37" s="208">
        <v>6.69</v>
      </c>
      <c r="T37" s="208">
        <v>6.87</v>
      </c>
      <c r="U37" s="208">
        <v>7.14</v>
      </c>
      <c r="V37" s="208">
        <v>7.4</v>
      </c>
      <c r="W37" s="208">
        <v>7.06</v>
      </c>
      <c r="X37" s="208">
        <v>6.84</v>
      </c>
      <c r="Y37" s="208">
        <v>6.72</v>
      </c>
      <c r="Z37" s="208">
        <v>6.38</v>
      </c>
      <c r="AA37" s="208">
        <v>6.37</v>
      </c>
      <c r="AB37" s="208">
        <v>6.44</v>
      </c>
      <c r="AC37" s="208">
        <v>6.39</v>
      </c>
      <c r="AD37" s="208">
        <v>6.39</v>
      </c>
      <c r="AE37" s="208">
        <v>6.54</v>
      </c>
      <c r="AF37" s="208">
        <v>6.94</v>
      </c>
      <c r="AG37" s="208">
        <v>7.16</v>
      </c>
      <c r="AH37" s="208">
        <v>7.07</v>
      </c>
      <c r="AI37" s="208">
        <v>7</v>
      </c>
      <c r="AJ37" s="208">
        <v>6.72</v>
      </c>
      <c r="AK37" s="208">
        <v>6.49</v>
      </c>
      <c r="AL37" s="208">
        <v>6.41</v>
      </c>
      <c r="AM37" s="208">
        <v>6.39</v>
      </c>
      <c r="AN37" s="208">
        <v>7.9</v>
      </c>
      <c r="AO37" s="208">
        <v>7.05</v>
      </c>
      <c r="AP37" s="208">
        <v>6.76</v>
      </c>
      <c r="AQ37" s="208">
        <v>6.71</v>
      </c>
      <c r="AR37" s="208">
        <v>7.28</v>
      </c>
      <c r="AS37" s="208">
        <v>7.52</v>
      </c>
      <c r="AT37" s="208">
        <v>7.64</v>
      </c>
      <c r="AU37" s="208">
        <v>7.69</v>
      </c>
      <c r="AV37" s="208">
        <v>7.53</v>
      </c>
      <c r="AW37" s="208">
        <v>7.46</v>
      </c>
      <c r="AX37" s="208">
        <v>7.16</v>
      </c>
      <c r="AY37" s="208">
        <v>6.9247100000000001</v>
      </c>
      <c r="AZ37" s="208">
        <v>7.5514010000000003</v>
      </c>
      <c r="BA37" s="324">
        <v>7.3825149999999997</v>
      </c>
      <c r="BB37" s="324">
        <v>6.9611999999999998</v>
      </c>
      <c r="BC37" s="324">
        <v>6.8731809999999998</v>
      </c>
      <c r="BD37" s="324">
        <v>7.2837670000000001</v>
      </c>
      <c r="BE37" s="324">
        <v>7.5431379999999999</v>
      </c>
      <c r="BF37" s="324">
        <v>7.6294750000000002</v>
      </c>
      <c r="BG37" s="324">
        <v>7.5721699999999998</v>
      </c>
      <c r="BH37" s="324">
        <v>7.312093</v>
      </c>
      <c r="BI37" s="324">
        <v>7.2768629999999996</v>
      </c>
      <c r="BJ37" s="324">
        <v>7.1181450000000002</v>
      </c>
      <c r="BK37" s="324">
        <v>6.8679899999999998</v>
      </c>
      <c r="BL37" s="324">
        <v>7.4912929999999998</v>
      </c>
      <c r="BM37" s="324">
        <v>7.3344779999999998</v>
      </c>
      <c r="BN37" s="324">
        <v>6.9277449999999998</v>
      </c>
      <c r="BO37" s="324">
        <v>6.8369270000000002</v>
      </c>
      <c r="BP37" s="324">
        <v>7.2697209999999997</v>
      </c>
      <c r="BQ37" s="324">
        <v>7.4907170000000001</v>
      </c>
      <c r="BR37" s="324">
        <v>7.571027</v>
      </c>
      <c r="BS37" s="324">
        <v>7.519501</v>
      </c>
      <c r="BT37" s="324">
        <v>7.2688280000000001</v>
      </c>
      <c r="BU37" s="324">
        <v>7.2507799999999998</v>
      </c>
      <c r="BV37" s="324">
        <v>7.0956630000000001</v>
      </c>
    </row>
    <row r="38" spans="1:74" ht="11.1" customHeight="1" x14ac:dyDescent="0.2">
      <c r="A38" s="119"/>
      <c r="B38" s="122" t="s">
        <v>242</v>
      </c>
      <c r="C38" s="441"/>
      <c r="D38" s="441"/>
      <c r="E38" s="441"/>
      <c r="F38" s="441"/>
      <c r="G38" s="441"/>
      <c r="H38" s="441"/>
      <c r="I38" s="441"/>
      <c r="J38" s="441"/>
      <c r="K38" s="441"/>
      <c r="L38" s="441"/>
      <c r="M38" s="441"/>
      <c r="N38" s="441"/>
      <c r="O38" s="441"/>
      <c r="P38" s="441"/>
      <c r="Q38" s="441"/>
      <c r="R38" s="441"/>
      <c r="S38" s="441"/>
      <c r="T38" s="441"/>
      <c r="U38" s="441"/>
      <c r="V38" s="441"/>
      <c r="W38" s="441"/>
      <c r="X38" s="441"/>
      <c r="Y38" s="441"/>
      <c r="Z38" s="441"/>
      <c r="AA38" s="441"/>
      <c r="AB38" s="441"/>
      <c r="AC38" s="441"/>
      <c r="AD38" s="441"/>
      <c r="AE38" s="441"/>
      <c r="AF38" s="441"/>
      <c r="AG38" s="441"/>
      <c r="AH38" s="441"/>
      <c r="AI38" s="441"/>
      <c r="AJ38" s="441"/>
      <c r="AK38" s="441"/>
      <c r="AL38" s="441"/>
      <c r="AM38" s="441"/>
      <c r="AN38" s="441"/>
      <c r="AO38" s="441"/>
      <c r="AP38" s="441"/>
      <c r="AQ38" s="441"/>
      <c r="AR38" s="441"/>
      <c r="AS38" s="441"/>
      <c r="AT38" s="441"/>
      <c r="AU38" s="441"/>
      <c r="AV38" s="441"/>
      <c r="AW38" s="441"/>
      <c r="AX38" s="441"/>
      <c r="AY38" s="441"/>
      <c r="AZ38" s="441"/>
      <c r="BA38" s="442"/>
      <c r="BB38" s="442"/>
      <c r="BC38" s="442"/>
      <c r="BD38" s="442"/>
      <c r="BE38" s="442"/>
      <c r="BF38" s="442"/>
      <c r="BG38" s="442"/>
      <c r="BH38" s="442"/>
      <c r="BI38" s="442"/>
      <c r="BJ38" s="442"/>
      <c r="BK38" s="442"/>
      <c r="BL38" s="442"/>
      <c r="BM38" s="442"/>
      <c r="BN38" s="442"/>
      <c r="BO38" s="442"/>
      <c r="BP38" s="442"/>
      <c r="BQ38" s="442"/>
      <c r="BR38" s="442"/>
      <c r="BS38" s="442"/>
      <c r="BT38" s="442"/>
      <c r="BU38" s="442"/>
      <c r="BV38" s="442"/>
    </row>
    <row r="39" spans="1:74" ht="11.1" customHeight="1" x14ac:dyDescent="0.2">
      <c r="A39" s="256" t="s">
        <v>186</v>
      </c>
      <c r="B39" s="199" t="s">
        <v>432</v>
      </c>
      <c r="C39" s="253">
        <v>17.993693939</v>
      </c>
      <c r="D39" s="253">
        <v>18.239518190999998</v>
      </c>
      <c r="E39" s="253">
        <v>17.954005657</v>
      </c>
      <c r="F39" s="253">
        <v>17.482760233</v>
      </c>
      <c r="G39" s="253">
        <v>17.132728341</v>
      </c>
      <c r="H39" s="253">
        <v>17.143251293999999</v>
      </c>
      <c r="I39" s="253">
        <v>17.341840204</v>
      </c>
      <c r="J39" s="253">
        <v>17.395811818999999</v>
      </c>
      <c r="K39" s="253">
        <v>18.079576928000002</v>
      </c>
      <c r="L39" s="253">
        <v>17.452025246000002</v>
      </c>
      <c r="M39" s="253">
        <v>17.468031792000001</v>
      </c>
      <c r="N39" s="253">
        <v>17.879795184999999</v>
      </c>
      <c r="O39" s="253">
        <v>18.149331998000001</v>
      </c>
      <c r="P39" s="253">
        <v>18.510865759000001</v>
      </c>
      <c r="Q39" s="253">
        <v>18.301195443000001</v>
      </c>
      <c r="R39" s="253">
        <v>17.940163477999999</v>
      </c>
      <c r="S39" s="253">
        <v>17.605542550999999</v>
      </c>
      <c r="T39" s="253">
        <v>17.680526696000001</v>
      </c>
      <c r="U39" s="253">
        <v>17.379248355000001</v>
      </c>
      <c r="V39" s="253">
        <v>17.681273834999999</v>
      </c>
      <c r="W39" s="253">
        <v>17.563305836000001</v>
      </c>
      <c r="X39" s="253">
        <v>17.173686779000001</v>
      </c>
      <c r="Y39" s="253">
        <v>17.363076144000001</v>
      </c>
      <c r="Z39" s="253">
        <v>17.737104516999999</v>
      </c>
      <c r="AA39" s="253">
        <v>18.151293880000001</v>
      </c>
      <c r="AB39" s="253">
        <v>18.235879573999998</v>
      </c>
      <c r="AC39" s="253">
        <v>17.847663726</v>
      </c>
      <c r="AD39" s="253">
        <v>18.227605297</v>
      </c>
      <c r="AE39" s="253">
        <v>17.659461226000001</v>
      </c>
      <c r="AF39" s="253">
        <v>17.217496116</v>
      </c>
      <c r="AG39" s="253">
        <v>17.778044477000002</v>
      </c>
      <c r="AH39" s="253">
        <v>18.064607379000002</v>
      </c>
      <c r="AI39" s="253">
        <v>17.600412343999999</v>
      </c>
      <c r="AJ39" s="253">
        <v>17.281480264999999</v>
      </c>
      <c r="AK39" s="253">
        <v>17.295956379</v>
      </c>
      <c r="AL39" s="253">
        <v>17.335335887999999</v>
      </c>
      <c r="AM39" s="253">
        <v>17.920000000000002</v>
      </c>
      <c r="AN39" s="253">
        <v>18.48</v>
      </c>
      <c r="AO39" s="253">
        <v>18.23</v>
      </c>
      <c r="AP39" s="253">
        <v>17.86</v>
      </c>
      <c r="AQ39" s="253">
        <v>17.43</v>
      </c>
      <c r="AR39" s="253">
        <v>17.71</v>
      </c>
      <c r="AS39" s="253">
        <v>18.48</v>
      </c>
      <c r="AT39" s="253">
        <v>17.91</v>
      </c>
      <c r="AU39" s="253">
        <v>18.86</v>
      </c>
      <c r="AV39" s="253">
        <v>18.36</v>
      </c>
      <c r="AW39" s="253">
        <v>18.39</v>
      </c>
      <c r="AX39" s="253">
        <v>18.86</v>
      </c>
      <c r="AY39" s="253">
        <v>19.519850000000002</v>
      </c>
      <c r="AZ39" s="253">
        <v>20.275130000000001</v>
      </c>
      <c r="BA39" s="348">
        <v>20.085809999999999</v>
      </c>
      <c r="BB39" s="348">
        <v>19.78528</v>
      </c>
      <c r="BC39" s="348">
        <v>19.34985</v>
      </c>
      <c r="BD39" s="348">
        <v>19.703240000000001</v>
      </c>
      <c r="BE39" s="348">
        <v>20.831630000000001</v>
      </c>
      <c r="BF39" s="348">
        <v>20.203700000000001</v>
      </c>
      <c r="BG39" s="348">
        <v>21.181909999999998</v>
      </c>
      <c r="BH39" s="348">
        <v>20.632560000000002</v>
      </c>
      <c r="BI39" s="348">
        <v>20.632210000000001</v>
      </c>
      <c r="BJ39" s="348">
        <v>21.218229999999998</v>
      </c>
      <c r="BK39" s="348">
        <v>21.67032</v>
      </c>
      <c r="BL39" s="348">
        <v>22.379200000000001</v>
      </c>
      <c r="BM39" s="348">
        <v>21.92266</v>
      </c>
      <c r="BN39" s="348">
        <v>21.417819999999999</v>
      </c>
      <c r="BO39" s="348">
        <v>20.723690000000001</v>
      </c>
      <c r="BP39" s="348">
        <v>20.958749999999998</v>
      </c>
      <c r="BQ39" s="348">
        <v>22.05208</v>
      </c>
      <c r="BR39" s="348">
        <v>21.189599999999999</v>
      </c>
      <c r="BS39" s="348">
        <v>22.028289999999998</v>
      </c>
      <c r="BT39" s="348">
        <v>21.275950000000002</v>
      </c>
      <c r="BU39" s="348">
        <v>21.170480000000001</v>
      </c>
      <c r="BV39" s="348">
        <v>21.716830000000002</v>
      </c>
    </row>
    <row r="40" spans="1:74" ht="11.1" customHeight="1" x14ac:dyDescent="0.2">
      <c r="A40" s="256" t="s">
        <v>187</v>
      </c>
      <c r="B40" s="184" t="s">
        <v>465</v>
      </c>
      <c r="C40" s="253">
        <v>12.738832969000001</v>
      </c>
      <c r="D40" s="253">
        <v>12.572860779999999</v>
      </c>
      <c r="E40" s="253">
        <v>12.027103851</v>
      </c>
      <c r="F40" s="253">
        <v>12.001604159999999</v>
      </c>
      <c r="G40" s="253">
        <v>12.28342559</v>
      </c>
      <c r="H40" s="253">
        <v>12.954228837</v>
      </c>
      <c r="I40" s="253">
        <v>13.342139291000001</v>
      </c>
      <c r="J40" s="253">
        <v>13.150821686</v>
      </c>
      <c r="K40" s="253">
        <v>13.137814347999999</v>
      </c>
      <c r="L40" s="253">
        <v>12.618776766</v>
      </c>
      <c r="M40" s="253">
        <v>12.204377823</v>
      </c>
      <c r="N40" s="253">
        <v>12.032633947000001</v>
      </c>
      <c r="O40" s="253">
        <v>11.862801253000001</v>
      </c>
      <c r="P40" s="253">
        <v>12.219363463000001</v>
      </c>
      <c r="Q40" s="253">
        <v>11.920696275999999</v>
      </c>
      <c r="R40" s="253">
        <v>11.981400376</v>
      </c>
      <c r="S40" s="253">
        <v>12.09228753</v>
      </c>
      <c r="T40" s="253">
        <v>12.606440640000001</v>
      </c>
      <c r="U40" s="253">
        <v>13.111894194</v>
      </c>
      <c r="V40" s="253">
        <v>12.975597919</v>
      </c>
      <c r="W40" s="253">
        <v>12.791058173</v>
      </c>
      <c r="X40" s="253">
        <v>12.189709969000001</v>
      </c>
      <c r="Y40" s="253">
        <v>11.979892089</v>
      </c>
      <c r="Z40" s="253">
        <v>12.082169699</v>
      </c>
      <c r="AA40" s="253">
        <v>11.998824128000001</v>
      </c>
      <c r="AB40" s="253">
        <v>11.941091981</v>
      </c>
      <c r="AC40" s="253">
        <v>11.943497695</v>
      </c>
      <c r="AD40" s="253">
        <v>12.062476918</v>
      </c>
      <c r="AE40" s="253">
        <v>12.431506477999999</v>
      </c>
      <c r="AF40" s="253">
        <v>13.083899672999999</v>
      </c>
      <c r="AG40" s="253">
        <v>13.341087238</v>
      </c>
      <c r="AH40" s="253">
        <v>13.178905598</v>
      </c>
      <c r="AI40" s="253">
        <v>13.088005725</v>
      </c>
      <c r="AJ40" s="253">
        <v>12.556513152000001</v>
      </c>
      <c r="AK40" s="253">
        <v>12.381100903</v>
      </c>
      <c r="AL40" s="253">
        <v>12.287772523999999</v>
      </c>
      <c r="AM40" s="253">
        <v>12.47</v>
      </c>
      <c r="AN40" s="253">
        <v>12.78</v>
      </c>
      <c r="AO40" s="253">
        <v>12.47</v>
      </c>
      <c r="AP40" s="253">
        <v>12.31</v>
      </c>
      <c r="AQ40" s="253">
        <v>12.8</v>
      </c>
      <c r="AR40" s="253">
        <v>13.69</v>
      </c>
      <c r="AS40" s="253">
        <v>13.95</v>
      </c>
      <c r="AT40" s="253">
        <v>14.03</v>
      </c>
      <c r="AU40" s="253">
        <v>14.01</v>
      </c>
      <c r="AV40" s="253">
        <v>13.6</v>
      </c>
      <c r="AW40" s="253">
        <v>13.3</v>
      </c>
      <c r="AX40" s="253">
        <v>13.23</v>
      </c>
      <c r="AY40" s="253">
        <v>13.45603</v>
      </c>
      <c r="AZ40" s="253">
        <v>13.535920000000001</v>
      </c>
      <c r="BA40" s="348">
        <v>13.32263</v>
      </c>
      <c r="BB40" s="348">
        <v>13.14786</v>
      </c>
      <c r="BC40" s="348">
        <v>13.59836</v>
      </c>
      <c r="BD40" s="348">
        <v>14.41339</v>
      </c>
      <c r="BE40" s="348">
        <v>14.75503</v>
      </c>
      <c r="BF40" s="348">
        <v>14.627230000000001</v>
      </c>
      <c r="BG40" s="348">
        <v>14.52089</v>
      </c>
      <c r="BH40" s="348">
        <v>14.048970000000001</v>
      </c>
      <c r="BI40" s="348">
        <v>13.59071</v>
      </c>
      <c r="BJ40" s="348">
        <v>13.599449999999999</v>
      </c>
      <c r="BK40" s="348">
        <v>13.580640000000001</v>
      </c>
      <c r="BL40" s="348">
        <v>13.689730000000001</v>
      </c>
      <c r="BM40" s="348">
        <v>13.321669999999999</v>
      </c>
      <c r="BN40" s="348">
        <v>13.077299999999999</v>
      </c>
      <c r="BO40" s="348">
        <v>13.4747</v>
      </c>
      <c r="BP40" s="348">
        <v>14.23639</v>
      </c>
      <c r="BQ40" s="348">
        <v>14.54237</v>
      </c>
      <c r="BR40" s="348">
        <v>14.44087</v>
      </c>
      <c r="BS40" s="348">
        <v>14.332039999999999</v>
      </c>
      <c r="BT40" s="348">
        <v>13.879770000000001</v>
      </c>
      <c r="BU40" s="348">
        <v>13.410909999999999</v>
      </c>
      <c r="BV40" s="348">
        <v>13.40095</v>
      </c>
    </row>
    <row r="41" spans="1:74" ht="11.1" customHeight="1" x14ac:dyDescent="0.2">
      <c r="A41" s="256" t="s">
        <v>188</v>
      </c>
      <c r="B41" s="199" t="s">
        <v>433</v>
      </c>
      <c r="C41" s="253">
        <v>10.300424705999999</v>
      </c>
      <c r="D41" s="253">
        <v>10.141877875</v>
      </c>
      <c r="E41" s="253">
        <v>10.042957940999999</v>
      </c>
      <c r="F41" s="253">
        <v>10.099059055</v>
      </c>
      <c r="G41" s="253">
        <v>10.121564415</v>
      </c>
      <c r="H41" s="253">
        <v>10.201120003</v>
      </c>
      <c r="I41" s="253">
        <v>10.391078390000001</v>
      </c>
      <c r="J41" s="253">
        <v>10.263818802999999</v>
      </c>
      <c r="K41" s="253">
        <v>10.011471548999999</v>
      </c>
      <c r="L41" s="253">
        <v>10.102982951</v>
      </c>
      <c r="M41" s="253">
        <v>10.170463079999999</v>
      </c>
      <c r="N41" s="253">
        <v>10.076267339999999</v>
      </c>
      <c r="O41" s="253">
        <v>10.089276071</v>
      </c>
      <c r="P41" s="253">
        <v>10.185242538000001</v>
      </c>
      <c r="Q41" s="253">
        <v>10.150038372999999</v>
      </c>
      <c r="R41" s="253">
        <v>10.110744102</v>
      </c>
      <c r="S41" s="253">
        <v>10.07052577</v>
      </c>
      <c r="T41" s="253">
        <v>10.205822357000001</v>
      </c>
      <c r="U41" s="253">
        <v>10.377333671000001</v>
      </c>
      <c r="V41" s="253">
        <v>10.232573851</v>
      </c>
      <c r="W41" s="253">
        <v>9.9739770460999999</v>
      </c>
      <c r="X41" s="253">
        <v>10.012338755</v>
      </c>
      <c r="Y41" s="253">
        <v>10.106851986000001</v>
      </c>
      <c r="Z41" s="253">
        <v>9.9196807823000004</v>
      </c>
      <c r="AA41" s="253">
        <v>9.9737473689999998</v>
      </c>
      <c r="AB41" s="253">
        <v>9.9371537633999996</v>
      </c>
      <c r="AC41" s="253">
        <v>9.9400268509000007</v>
      </c>
      <c r="AD41" s="253">
        <v>10.394726446</v>
      </c>
      <c r="AE41" s="253">
        <v>10.44491921</v>
      </c>
      <c r="AF41" s="253">
        <v>10.603651782</v>
      </c>
      <c r="AG41" s="253">
        <v>10.529563536</v>
      </c>
      <c r="AH41" s="253">
        <v>10.357260096999999</v>
      </c>
      <c r="AI41" s="253">
        <v>10.291185819000001</v>
      </c>
      <c r="AJ41" s="253">
        <v>10.281987669999999</v>
      </c>
      <c r="AK41" s="253">
        <v>10.255142497</v>
      </c>
      <c r="AL41" s="253">
        <v>10.274998577</v>
      </c>
      <c r="AM41" s="253">
        <v>10.18</v>
      </c>
      <c r="AN41" s="253">
        <v>10.51</v>
      </c>
      <c r="AO41" s="253">
        <v>10.46</v>
      </c>
      <c r="AP41" s="253">
        <v>10.41</v>
      </c>
      <c r="AQ41" s="253">
        <v>10.53</v>
      </c>
      <c r="AR41" s="253">
        <v>10.88</v>
      </c>
      <c r="AS41" s="253">
        <v>10.86</v>
      </c>
      <c r="AT41" s="253">
        <v>10.99</v>
      </c>
      <c r="AU41" s="253">
        <v>10.82</v>
      </c>
      <c r="AV41" s="253">
        <v>10.93</v>
      </c>
      <c r="AW41" s="253">
        <v>11.08</v>
      </c>
      <c r="AX41" s="253">
        <v>10.87</v>
      </c>
      <c r="AY41" s="253">
        <v>10.79407</v>
      </c>
      <c r="AZ41" s="253">
        <v>10.856210000000001</v>
      </c>
      <c r="BA41" s="348">
        <v>10.9946</v>
      </c>
      <c r="BB41" s="348">
        <v>10.884589999999999</v>
      </c>
      <c r="BC41" s="348">
        <v>10.98563</v>
      </c>
      <c r="BD41" s="348">
        <v>11.254020000000001</v>
      </c>
      <c r="BE41" s="348">
        <v>11.29213</v>
      </c>
      <c r="BF41" s="348">
        <v>11.262460000000001</v>
      </c>
      <c r="BG41" s="348">
        <v>11.0314</v>
      </c>
      <c r="BH41" s="348">
        <v>11.06573</v>
      </c>
      <c r="BI41" s="348">
        <v>11.20086</v>
      </c>
      <c r="BJ41" s="348">
        <v>11.040139999999999</v>
      </c>
      <c r="BK41" s="348">
        <v>10.851599999999999</v>
      </c>
      <c r="BL41" s="348">
        <v>10.92638</v>
      </c>
      <c r="BM41" s="348">
        <v>11.052289999999999</v>
      </c>
      <c r="BN41" s="348">
        <v>10.92531</v>
      </c>
      <c r="BO41" s="348">
        <v>11.010439999999999</v>
      </c>
      <c r="BP41" s="348">
        <v>11.283530000000001</v>
      </c>
      <c r="BQ41" s="348">
        <v>11.330920000000001</v>
      </c>
      <c r="BR41" s="348">
        <v>11.309380000000001</v>
      </c>
      <c r="BS41" s="348">
        <v>11.082549999999999</v>
      </c>
      <c r="BT41" s="348">
        <v>11.135529999999999</v>
      </c>
      <c r="BU41" s="348">
        <v>11.28651</v>
      </c>
      <c r="BV41" s="348">
        <v>11.13255</v>
      </c>
    </row>
    <row r="42" spans="1:74" ht="11.1" customHeight="1" x14ac:dyDescent="0.2">
      <c r="A42" s="256" t="s">
        <v>189</v>
      </c>
      <c r="B42" s="199" t="s">
        <v>434</v>
      </c>
      <c r="C42" s="253">
        <v>9.0613619212999996</v>
      </c>
      <c r="D42" s="253">
        <v>9.2680506371</v>
      </c>
      <c r="E42" s="253">
        <v>9.3464184668999994</v>
      </c>
      <c r="F42" s="253">
        <v>9.2180914569999999</v>
      </c>
      <c r="G42" s="253">
        <v>9.9971398121000004</v>
      </c>
      <c r="H42" s="253">
        <v>10.834240545</v>
      </c>
      <c r="I42" s="253">
        <v>11.007346446</v>
      </c>
      <c r="J42" s="253">
        <v>10.748513707000001</v>
      </c>
      <c r="K42" s="253">
        <v>10.116792115000001</v>
      </c>
      <c r="L42" s="253">
        <v>9.4523908999999993</v>
      </c>
      <c r="M42" s="253">
        <v>9.2073167436999999</v>
      </c>
      <c r="N42" s="253">
        <v>9.0320436526000005</v>
      </c>
      <c r="O42" s="253">
        <v>8.8829420254000002</v>
      </c>
      <c r="P42" s="253">
        <v>9.1418435559999995</v>
      </c>
      <c r="Q42" s="253">
        <v>9.2513079513999994</v>
      </c>
      <c r="R42" s="253">
        <v>9.2649863457000006</v>
      </c>
      <c r="S42" s="253">
        <v>9.8607936997000003</v>
      </c>
      <c r="T42" s="253">
        <v>10.659363417</v>
      </c>
      <c r="U42" s="253">
        <v>10.781232076</v>
      </c>
      <c r="V42" s="253">
        <v>10.731649103000001</v>
      </c>
      <c r="W42" s="253">
        <v>10.173892124</v>
      </c>
      <c r="X42" s="253">
        <v>9.3284452096999999</v>
      </c>
      <c r="Y42" s="253">
        <v>9.0589062139000003</v>
      </c>
      <c r="Z42" s="253">
        <v>8.9539406953</v>
      </c>
      <c r="AA42" s="253">
        <v>8.9760171273000005</v>
      </c>
      <c r="AB42" s="253">
        <v>9.0638984741000002</v>
      </c>
      <c r="AC42" s="253">
        <v>9.2397012995000001</v>
      </c>
      <c r="AD42" s="253">
        <v>9.4101001378000007</v>
      </c>
      <c r="AE42" s="253">
        <v>10.034203178</v>
      </c>
      <c r="AF42" s="253">
        <v>10.611095621</v>
      </c>
      <c r="AG42" s="253">
        <v>10.799472160000001</v>
      </c>
      <c r="AH42" s="253">
        <v>10.618192684</v>
      </c>
      <c r="AI42" s="253">
        <v>9.9738065749999993</v>
      </c>
      <c r="AJ42" s="253">
        <v>9.2968527483999992</v>
      </c>
      <c r="AK42" s="253">
        <v>9.0428865331000008</v>
      </c>
      <c r="AL42" s="253">
        <v>8.8859715579999996</v>
      </c>
      <c r="AM42" s="253">
        <v>8.8699999999999992</v>
      </c>
      <c r="AN42" s="253">
        <v>9.42</v>
      </c>
      <c r="AO42" s="253">
        <v>9.19</v>
      </c>
      <c r="AP42" s="253">
        <v>9.4600000000000009</v>
      </c>
      <c r="AQ42" s="253">
        <v>9.6300000000000008</v>
      </c>
      <c r="AR42" s="253">
        <v>10.93</v>
      </c>
      <c r="AS42" s="253">
        <v>10.96</v>
      </c>
      <c r="AT42" s="253">
        <v>10.91</v>
      </c>
      <c r="AU42" s="253">
        <v>10.69</v>
      </c>
      <c r="AV42" s="253">
        <v>9.6300000000000008</v>
      </c>
      <c r="AW42" s="253">
        <v>9.5399999999999991</v>
      </c>
      <c r="AX42" s="253">
        <v>9.35</v>
      </c>
      <c r="AY42" s="253">
        <v>9.0104640000000007</v>
      </c>
      <c r="AZ42" s="253">
        <v>9.2000209999999996</v>
      </c>
      <c r="BA42" s="348">
        <v>9.2743179999999992</v>
      </c>
      <c r="BB42" s="348">
        <v>9.3321880000000004</v>
      </c>
      <c r="BC42" s="348">
        <v>9.3497559999999993</v>
      </c>
      <c r="BD42" s="348">
        <v>10.44542</v>
      </c>
      <c r="BE42" s="348">
        <v>10.346</v>
      </c>
      <c r="BF42" s="348">
        <v>10.135009999999999</v>
      </c>
      <c r="BG42" s="348">
        <v>9.8156800000000004</v>
      </c>
      <c r="BH42" s="348">
        <v>8.8471480000000007</v>
      </c>
      <c r="BI42" s="348">
        <v>8.8945799999999995</v>
      </c>
      <c r="BJ42" s="348">
        <v>8.9539449999999992</v>
      </c>
      <c r="BK42" s="348">
        <v>8.6715599999999995</v>
      </c>
      <c r="BL42" s="348">
        <v>9.0177960000000006</v>
      </c>
      <c r="BM42" s="348">
        <v>8.8559640000000002</v>
      </c>
      <c r="BN42" s="348">
        <v>9.0845660000000006</v>
      </c>
      <c r="BO42" s="348">
        <v>9.2426440000000003</v>
      </c>
      <c r="BP42" s="348">
        <v>10.4605</v>
      </c>
      <c r="BQ42" s="348">
        <v>10.46053</v>
      </c>
      <c r="BR42" s="348">
        <v>10.37786</v>
      </c>
      <c r="BS42" s="348">
        <v>10.15302</v>
      </c>
      <c r="BT42" s="348">
        <v>9.1734659999999995</v>
      </c>
      <c r="BU42" s="348">
        <v>9.1305560000000003</v>
      </c>
      <c r="BV42" s="348">
        <v>9.0724859999999996</v>
      </c>
    </row>
    <row r="43" spans="1:74" ht="11.1" customHeight="1" x14ac:dyDescent="0.2">
      <c r="A43" s="256" t="s">
        <v>190</v>
      </c>
      <c r="B43" s="199" t="s">
        <v>435</v>
      </c>
      <c r="C43" s="253">
        <v>10.057808205000001</v>
      </c>
      <c r="D43" s="253">
        <v>10.06542754</v>
      </c>
      <c r="E43" s="253">
        <v>9.7501432750999992</v>
      </c>
      <c r="F43" s="253">
        <v>9.7733894420999992</v>
      </c>
      <c r="G43" s="253">
        <v>9.7011686458999993</v>
      </c>
      <c r="H43" s="253">
        <v>10.051530035000001</v>
      </c>
      <c r="I43" s="253">
        <v>10.118221655999999</v>
      </c>
      <c r="J43" s="253">
        <v>9.8719263948999991</v>
      </c>
      <c r="K43" s="253">
        <v>9.9719938290000005</v>
      </c>
      <c r="L43" s="253">
        <v>9.8291094688000005</v>
      </c>
      <c r="M43" s="253">
        <v>9.8610024240000005</v>
      </c>
      <c r="N43" s="253">
        <v>9.6054985895999998</v>
      </c>
      <c r="O43" s="253">
        <v>9.8336723757000009</v>
      </c>
      <c r="P43" s="253">
        <v>10.009126934999999</v>
      </c>
      <c r="Q43" s="253">
        <v>9.9189052676999996</v>
      </c>
      <c r="R43" s="253">
        <v>9.9118950931000001</v>
      </c>
      <c r="S43" s="253">
        <v>9.8818616728999995</v>
      </c>
      <c r="T43" s="253">
        <v>10.169758901</v>
      </c>
      <c r="U43" s="253">
        <v>10.287556037</v>
      </c>
      <c r="V43" s="253">
        <v>10.231360708</v>
      </c>
      <c r="W43" s="253">
        <v>10.155747177</v>
      </c>
      <c r="X43" s="253">
        <v>9.9418437299000004</v>
      </c>
      <c r="Y43" s="253">
        <v>9.9979287084999999</v>
      </c>
      <c r="Z43" s="253">
        <v>9.6839922009000006</v>
      </c>
      <c r="AA43" s="253">
        <v>9.6679691789</v>
      </c>
      <c r="AB43" s="253">
        <v>9.7919136199000008</v>
      </c>
      <c r="AC43" s="253">
        <v>9.7325726427999992</v>
      </c>
      <c r="AD43" s="253">
        <v>9.9117437052999993</v>
      </c>
      <c r="AE43" s="253">
        <v>9.2932570579</v>
      </c>
      <c r="AF43" s="253">
        <v>10.005103653000001</v>
      </c>
      <c r="AG43" s="253">
        <v>10.075236072999999</v>
      </c>
      <c r="AH43" s="253">
        <v>10.074701875000001</v>
      </c>
      <c r="AI43" s="253">
        <v>10.093977214000001</v>
      </c>
      <c r="AJ43" s="253">
        <v>9.7907542500000009</v>
      </c>
      <c r="AK43" s="253">
        <v>9.6353303122000007</v>
      </c>
      <c r="AL43" s="253">
        <v>9.8213343988999995</v>
      </c>
      <c r="AM43" s="253">
        <v>9.67</v>
      </c>
      <c r="AN43" s="253">
        <v>10.130000000000001</v>
      </c>
      <c r="AO43" s="253">
        <v>9.9499999999999993</v>
      </c>
      <c r="AP43" s="253">
        <v>9.7200000000000006</v>
      </c>
      <c r="AQ43" s="253">
        <v>9.99</v>
      </c>
      <c r="AR43" s="253">
        <v>10.28</v>
      </c>
      <c r="AS43" s="253">
        <v>10.41</v>
      </c>
      <c r="AT43" s="253">
        <v>10.49</v>
      </c>
      <c r="AU43" s="253">
        <v>10.61</v>
      </c>
      <c r="AV43" s="253">
        <v>10.49</v>
      </c>
      <c r="AW43" s="253">
        <v>10.46</v>
      </c>
      <c r="AX43" s="253">
        <v>10.43</v>
      </c>
      <c r="AY43" s="253">
        <v>10.218529999999999</v>
      </c>
      <c r="AZ43" s="253">
        <v>10.725759999999999</v>
      </c>
      <c r="BA43" s="348">
        <v>10.57028</v>
      </c>
      <c r="BB43" s="348">
        <v>10.280480000000001</v>
      </c>
      <c r="BC43" s="348">
        <v>10.51638</v>
      </c>
      <c r="BD43" s="348">
        <v>10.7547</v>
      </c>
      <c r="BE43" s="348">
        <v>10.84979</v>
      </c>
      <c r="BF43" s="348">
        <v>10.84651</v>
      </c>
      <c r="BG43" s="348">
        <v>10.885529999999999</v>
      </c>
      <c r="BH43" s="348">
        <v>10.646750000000001</v>
      </c>
      <c r="BI43" s="348">
        <v>10.558540000000001</v>
      </c>
      <c r="BJ43" s="348">
        <v>10.46383</v>
      </c>
      <c r="BK43" s="348">
        <v>10.198499999999999</v>
      </c>
      <c r="BL43" s="348">
        <v>10.599220000000001</v>
      </c>
      <c r="BM43" s="348">
        <v>10.44239</v>
      </c>
      <c r="BN43" s="348">
        <v>10.13172</v>
      </c>
      <c r="BO43" s="348">
        <v>10.361599999999999</v>
      </c>
      <c r="BP43" s="348">
        <v>10.594189999999999</v>
      </c>
      <c r="BQ43" s="348">
        <v>10.69584</v>
      </c>
      <c r="BR43" s="348">
        <v>10.70773</v>
      </c>
      <c r="BS43" s="348">
        <v>10.73654</v>
      </c>
      <c r="BT43" s="348">
        <v>10.532019999999999</v>
      </c>
      <c r="BU43" s="348">
        <v>10.4672</v>
      </c>
      <c r="BV43" s="348">
        <v>10.39044</v>
      </c>
    </row>
    <row r="44" spans="1:74" ht="11.1" customHeight="1" x14ac:dyDescent="0.2">
      <c r="A44" s="256" t="s">
        <v>191</v>
      </c>
      <c r="B44" s="199" t="s">
        <v>436</v>
      </c>
      <c r="C44" s="253">
        <v>9.1669086876999994</v>
      </c>
      <c r="D44" s="253">
        <v>9.2482887092000006</v>
      </c>
      <c r="E44" s="253">
        <v>9.2091689161999994</v>
      </c>
      <c r="F44" s="253">
        <v>9.1348928811000007</v>
      </c>
      <c r="G44" s="253">
        <v>9.2329296716999991</v>
      </c>
      <c r="H44" s="253">
        <v>9.5156381440000004</v>
      </c>
      <c r="I44" s="253">
        <v>9.3930597301999992</v>
      </c>
      <c r="J44" s="253">
        <v>9.3941389666999999</v>
      </c>
      <c r="K44" s="253">
        <v>9.3776977822000003</v>
      </c>
      <c r="L44" s="253">
        <v>9.1178229571999996</v>
      </c>
      <c r="M44" s="253">
        <v>9.3153786878999991</v>
      </c>
      <c r="N44" s="253">
        <v>9.2533199439999994</v>
      </c>
      <c r="O44" s="253">
        <v>9.2685112172000004</v>
      </c>
      <c r="P44" s="253">
        <v>9.3589470057999993</v>
      </c>
      <c r="Q44" s="253">
        <v>9.2304978584999997</v>
      </c>
      <c r="R44" s="253">
        <v>9.2557051998999995</v>
      </c>
      <c r="S44" s="253">
        <v>9.3379007414000004</v>
      </c>
      <c r="T44" s="253">
        <v>9.5792881630999993</v>
      </c>
      <c r="U44" s="253">
        <v>9.7265755998000003</v>
      </c>
      <c r="V44" s="253">
        <v>9.6176581816999995</v>
      </c>
      <c r="W44" s="253">
        <v>9.5450700349000002</v>
      </c>
      <c r="X44" s="253">
        <v>9.2361580307000004</v>
      </c>
      <c r="Y44" s="253">
        <v>9.4469656129999997</v>
      </c>
      <c r="Z44" s="253">
        <v>9.0909998677000008</v>
      </c>
      <c r="AA44" s="253">
        <v>9.2855445152999998</v>
      </c>
      <c r="AB44" s="253">
        <v>9.1794590982000006</v>
      </c>
      <c r="AC44" s="253">
        <v>9.1491224299000002</v>
      </c>
      <c r="AD44" s="253">
        <v>9.1974724250000008</v>
      </c>
      <c r="AE44" s="253">
        <v>9.2800521980999999</v>
      </c>
      <c r="AF44" s="253">
        <v>9.5169813238999996</v>
      </c>
      <c r="AG44" s="253">
        <v>9.5492360419000004</v>
      </c>
      <c r="AH44" s="253">
        <v>9.4735658263999998</v>
      </c>
      <c r="AI44" s="253">
        <v>9.4605195927000008</v>
      </c>
      <c r="AJ44" s="253">
        <v>9.2638047297000004</v>
      </c>
      <c r="AK44" s="253">
        <v>9.3343055802000006</v>
      </c>
      <c r="AL44" s="253">
        <v>9.0508807972999996</v>
      </c>
      <c r="AM44" s="253">
        <v>9.3000000000000007</v>
      </c>
      <c r="AN44" s="253">
        <v>9.68</v>
      </c>
      <c r="AO44" s="253">
        <v>9.4600000000000009</v>
      </c>
      <c r="AP44" s="253">
        <v>9.65</v>
      </c>
      <c r="AQ44" s="253">
        <v>9.58</v>
      </c>
      <c r="AR44" s="253">
        <v>9.91</v>
      </c>
      <c r="AS44" s="253">
        <v>10.08</v>
      </c>
      <c r="AT44" s="253">
        <v>10.1</v>
      </c>
      <c r="AU44" s="253">
        <v>10.06</v>
      </c>
      <c r="AV44" s="253">
        <v>9.91</v>
      </c>
      <c r="AW44" s="253">
        <v>10.119999999999999</v>
      </c>
      <c r="AX44" s="253">
        <v>9.3699999999999992</v>
      </c>
      <c r="AY44" s="253">
        <v>9.5166199999999996</v>
      </c>
      <c r="AZ44" s="253">
        <v>9.7794000000000008</v>
      </c>
      <c r="BA44" s="348">
        <v>9.6797190000000004</v>
      </c>
      <c r="BB44" s="348">
        <v>9.8657419999999991</v>
      </c>
      <c r="BC44" s="348">
        <v>9.7726410000000001</v>
      </c>
      <c r="BD44" s="348">
        <v>10.06664</v>
      </c>
      <c r="BE44" s="348">
        <v>10.21692</v>
      </c>
      <c r="BF44" s="348">
        <v>10.19022</v>
      </c>
      <c r="BG44" s="348">
        <v>10.10708</v>
      </c>
      <c r="BH44" s="348">
        <v>9.9082749999999997</v>
      </c>
      <c r="BI44" s="348">
        <v>10.11054</v>
      </c>
      <c r="BJ44" s="348">
        <v>9.3833830000000003</v>
      </c>
      <c r="BK44" s="348">
        <v>9.5352940000000004</v>
      </c>
      <c r="BL44" s="348">
        <v>9.7927160000000004</v>
      </c>
      <c r="BM44" s="348">
        <v>9.6644380000000005</v>
      </c>
      <c r="BN44" s="348">
        <v>9.8585910000000005</v>
      </c>
      <c r="BO44" s="348">
        <v>9.7789219999999997</v>
      </c>
      <c r="BP44" s="348">
        <v>10.0868</v>
      </c>
      <c r="BQ44" s="348">
        <v>10.255459999999999</v>
      </c>
      <c r="BR44" s="348">
        <v>10.24986</v>
      </c>
      <c r="BS44" s="348">
        <v>10.15483</v>
      </c>
      <c r="BT44" s="348">
        <v>9.9686210000000006</v>
      </c>
      <c r="BU44" s="348">
        <v>10.18003</v>
      </c>
      <c r="BV44" s="348">
        <v>9.4582940000000004</v>
      </c>
    </row>
    <row r="45" spans="1:74" ht="11.1" customHeight="1" x14ac:dyDescent="0.2">
      <c r="A45" s="256" t="s">
        <v>192</v>
      </c>
      <c r="B45" s="199" t="s">
        <v>437</v>
      </c>
      <c r="C45" s="253">
        <v>8.2501485461000001</v>
      </c>
      <c r="D45" s="253">
        <v>8.2475510291000003</v>
      </c>
      <c r="E45" s="253">
        <v>8.1691613707999995</v>
      </c>
      <c r="F45" s="253">
        <v>7.9855799071</v>
      </c>
      <c r="G45" s="253">
        <v>8.1296865573999995</v>
      </c>
      <c r="H45" s="253">
        <v>8.5365980113000006</v>
      </c>
      <c r="I45" s="253">
        <v>8.6208520667999995</v>
      </c>
      <c r="J45" s="253">
        <v>8.6350604652000005</v>
      </c>
      <c r="K45" s="253">
        <v>8.3564498803999996</v>
      </c>
      <c r="L45" s="253">
        <v>8.0945426885000007</v>
      </c>
      <c r="M45" s="253">
        <v>8.0548516322000001</v>
      </c>
      <c r="N45" s="253">
        <v>7.8360555169000001</v>
      </c>
      <c r="O45" s="253">
        <v>8.0633995055999996</v>
      </c>
      <c r="P45" s="253">
        <v>8.1029276007999993</v>
      </c>
      <c r="Q45" s="253">
        <v>8.1630944702000008</v>
      </c>
      <c r="R45" s="253">
        <v>7.9922442395999997</v>
      </c>
      <c r="S45" s="253">
        <v>8.1839106761</v>
      </c>
      <c r="T45" s="253">
        <v>8.3560908915999992</v>
      </c>
      <c r="U45" s="253">
        <v>8.5513765079000006</v>
      </c>
      <c r="V45" s="253">
        <v>9.0806455885999995</v>
      </c>
      <c r="W45" s="253">
        <v>8.7883473616999996</v>
      </c>
      <c r="X45" s="253">
        <v>8.4323564192999996</v>
      </c>
      <c r="Y45" s="253">
        <v>8.2099847824999994</v>
      </c>
      <c r="Z45" s="253">
        <v>7.9422804251999999</v>
      </c>
      <c r="AA45" s="253">
        <v>7.8467659756000003</v>
      </c>
      <c r="AB45" s="253">
        <v>7.9934838592000004</v>
      </c>
      <c r="AC45" s="253">
        <v>7.9048222523999998</v>
      </c>
      <c r="AD45" s="253">
        <v>7.9492574305000003</v>
      </c>
      <c r="AE45" s="253">
        <v>8.0873061345000004</v>
      </c>
      <c r="AF45" s="253">
        <v>8.3841000936000007</v>
      </c>
      <c r="AG45" s="253">
        <v>8.4712213503000005</v>
      </c>
      <c r="AH45" s="253">
        <v>8.5251086039999997</v>
      </c>
      <c r="AI45" s="253">
        <v>8.5179021139</v>
      </c>
      <c r="AJ45" s="253">
        <v>8.1230622444999998</v>
      </c>
      <c r="AK45" s="253">
        <v>7.9787959294000004</v>
      </c>
      <c r="AL45" s="253">
        <v>7.8921249232999999</v>
      </c>
      <c r="AM45" s="253">
        <v>8.0500000000000007</v>
      </c>
      <c r="AN45" s="253">
        <v>12.63</v>
      </c>
      <c r="AO45" s="253">
        <v>9.58</v>
      </c>
      <c r="AP45" s="253">
        <v>9.09</v>
      </c>
      <c r="AQ45" s="253">
        <v>8.42</v>
      </c>
      <c r="AR45" s="253">
        <v>8.6</v>
      </c>
      <c r="AS45" s="253">
        <v>8.9</v>
      </c>
      <c r="AT45" s="253">
        <v>9.19</v>
      </c>
      <c r="AU45" s="253">
        <v>9.2899999999999991</v>
      </c>
      <c r="AV45" s="253">
        <v>9.1300000000000008</v>
      </c>
      <c r="AW45" s="253">
        <v>8.9600000000000009</v>
      </c>
      <c r="AX45" s="253">
        <v>8.6999999999999993</v>
      </c>
      <c r="AY45" s="253">
        <v>8.4232119999999995</v>
      </c>
      <c r="AZ45" s="253">
        <v>12.104229999999999</v>
      </c>
      <c r="BA45" s="348">
        <v>9.9130839999999996</v>
      </c>
      <c r="BB45" s="348">
        <v>9.2100290000000005</v>
      </c>
      <c r="BC45" s="348">
        <v>8.5252099999999995</v>
      </c>
      <c r="BD45" s="348">
        <v>8.6052890000000009</v>
      </c>
      <c r="BE45" s="348">
        <v>8.8965890000000005</v>
      </c>
      <c r="BF45" s="348">
        <v>9.1427960000000006</v>
      </c>
      <c r="BG45" s="348">
        <v>9.1298960000000005</v>
      </c>
      <c r="BH45" s="348">
        <v>8.9107090000000007</v>
      </c>
      <c r="BI45" s="348">
        <v>8.7872269999999997</v>
      </c>
      <c r="BJ45" s="348">
        <v>8.6287929999999999</v>
      </c>
      <c r="BK45" s="348">
        <v>8.3358790000000003</v>
      </c>
      <c r="BL45" s="348">
        <v>12.00991</v>
      </c>
      <c r="BM45" s="348">
        <v>9.7867689999999996</v>
      </c>
      <c r="BN45" s="348">
        <v>9.1183429999999994</v>
      </c>
      <c r="BO45" s="348">
        <v>8.4235959999999999</v>
      </c>
      <c r="BP45" s="348">
        <v>8.5060640000000003</v>
      </c>
      <c r="BQ45" s="348">
        <v>8.7975600000000007</v>
      </c>
      <c r="BR45" s="348">
        <v>9.0606840000000002</v>
      </c>
      <c r="BS45" s="348">
        <v>9.0726410000000008</v>
      </c>
      <c r="BT45" s="348">
        <v>8.8806089999999998</v>
      </c>
      <c r="BU45" s="348">
        <v>8.7687910000000002</v>
      </c>
      <c r="BV45" s="348">
        <v>8.6053700000000006</v>
      </c>
    </row>
    <row r="46" spans="1:74" s="120" customFormat="1" ht="11.1" customHeight="1" x14ac:dyDescent="0.2">
      <c r="A46" s="256" t="s">
        <v>193</v>
      </c>
      <c r="B46" s="199" t="s">
        <v>438</v>
      </c>
      <c r="C46" s="253">
        <v>9.0149185559999996</v>
      </c>
      <c r="D46" s="253">
        <v>9.1148574800999995</v>
      </c>
      <c r="E46" s="253">
        <v>9.0759045963999991</v>
      </c>
      <c r="F46" s="253">
        <v>9.2030582457999994</v>
      </c>
      <c r="G46" s="253">
        <v>9.5757057858000003</v>
      </c>
      <c r="H46" s="253">
        <v>9.9817700804000005</v>
      </c>
      <c r="I46" s="253">
        <v>10.065367733</v>
      </c>
      <c r="J46" s="253">
        <v>10.07659102</v>
      </c>
      <c r="K46" s="253">
        <v>9.7881387480999997</v>
      </c>
      <c r="L46" s="253">
        <v>9.3942080531999999</v>
      </c>
      <c r="M46" s="253">
        <v>8.9245668953999999</v>
      </c>
      <c r="N46" s="253">
        <v>8.9248728604000007</v>
      </c>
      <c r="O46" s="253">
        <v>8.9713247226000004</v>
      </c>
      <c r="P46" s="253">
        <v>9.2124322126999996</v>
      </c>
      <c r="Q46" s="253">
        <v>9.0748713024000001</v>
      </c>
      <c r="R46" s="253">
        <v>9.0582297756999992</v>
      </c>
      <c r="S46" s="253">
        <v>9.2795512364999997</v>
      </c>
      <c r="T46" s="253">
        <v>9.8313350713999998</v>
      </c>
      <c r="U46" s="253">
        <v>10.027770654999999</v>
      </c>
      <c r="V46" s="253">
        <v>10.014735215</v>
      </c>
      <c r="W46" s="253">
        <v>9.7370709574000003</v>
      </c>
      <c r="X46" s="253">
        <v>9.2427614102</v>
      </c>
      <c r="Y46" s="253">
        <v>8.8582261505000002</v>
      </c>
      <c r="Z46" s="253">
        <v>8.8026720843999993</v>
      </c>
      <c r="AA46" s="253">
        <v>8.7518389771000002</v>
      </c>
      <c r="AB46" s="253">
        <v>8.7997615044999993</v>
      </c>
      <c r="AC46" s="253">
        <v>8.7692576326000005</v>
      </c>
      <c r="AD46" s="253">
        <v>9.0023418258000003</v>
      </c>
      <c r="AE46" s="253">
        <v>9.4647547615000001</v>
      </c>
      <c r="AF46" s="253">
        <v>9.9316442268999996</v>
      </c>
      <c r="AG46" s="253">
        <v>10.101440029000001</v>
      </c>
      <c r="AH46" s="253">
        <v>10.066548757</v>
      </c>
      <c r="AI46" s="253">
        <v>9.9401290021000008</v>
      </c>
      <c r="AJ46" s="253">
        <v>9.2594995219000005</v>
      </c>
      <c r="AK46" s="253">
        <v>8.9745514885999995</v>
      </c>
      <c r="AL46" s="253">
        <v>8.9776761427</v>
      </c>
      <c r="AM46" s="253">
        <v>9.02</v>
      </c>
      <c r="AN46" s="253">
        <v>9.3000000000000007</v>
      </c>
      <c r="AO46" s="253">
        <v>9.16</v>
      </c>
      <c r="AP46" s="253">
        <v>9.25</v>
      </c>
      <c r="AQ46" s="253">
        <v>9.5299999999999994</v>
      </c>
      <c r="AR46" s="253">
        <v>10.16</v>
      </c>
      <c r="AS46" s="253">
        <v>10.37</v>
      </c>
      <c r="AT46" s="253">
        <v>10.31</v>
      </c>
      <c r="AU46" s="253">
        <v>10.25</v>
      </c>
      <c r="AV46" s="253">
        <v>9.69</v>
      </c>
      <c r="AW46" s="253">
        <v>9.4600000000000009</v>
      </c>
      <c r="AX46" s="253">
        <v>9.5</v>
      </c>
      <c r="AY46" s="253">
        <v>9.4972820000000002</v>
      </c>
      <c r="AZ46" s="253">
        <v>9.6920549999999999</v>
      </c>
      <c r="BA46" s="348">
        <v>9.5700950000000002</v>
      </c>
      <c r="BB46" s="348">
        <v>9.6115940000000002</v>
      </c>
      <c r="BC46" s="348">
        <v>9.8685500000000008</v>
      </c>
      <c r="BD46" s="348">
        <v>10.355</v>
      </c>
      <c r="BE46" s="348">
        <v>10.601459999999999</v>
      </c>
      <c r="BF46" s="348">
        <v>10.518359999999999</v>
      </c>
      <c r="BG46" s="348">
        <v>10.391030000000001</v>
      </c>
      <c r="BH46" s="348">
        <v>9.8285529999999994</v>
      </c>
      <c r="BI46" s="348">
        <v>9.5479409999999998</v>
      </c>
      <c r="BJ46" s="348">
        <v>9.5519680000000005</v>
      </c>
      <c r="BK46" s="348">
        <v>9.5314770000000006</v>
      </c>
      <c r="BL46" s="348">
        <v>9.7086459999999999</v>
      </c>
      <c r="BM46" s="348">
        <v>9.5462299999999995</v>
      </c>
      <c r="BN46" s="348">
        <v>9.5709929999999996</v>
      </c>
      <c r="BO46" s="348">
        <v>9.8147739999999999</v>
      </c>
      <c r="BP46" s="348">
        <v>10.32231</v>
      </c>
      <c r="BQ46" s="348">
        <v>10.55503</v>
      </c>
      <c r="BR46" s="348">
        <v>10.483040000000001</v>
      </c>
      <c r="BS46" s="348">
        <v>10.356529999999999</v>
      </c>
      <c r="BT46" s="348">
        <v>9.8032950000000003</v>
      </c>
      <c r="BU46" s="348">
        <v>9.5402819999999995</v>
      </c>
      <c r="BV46" s="348">
        <v>9.5691550000000003</v>
      </c>
    </row>
    <row r="47" spans="1:74" s="120" customFormat="1" ht="11.1" customHeight="1" x14ac:dyDescent="0.2">
      <c r="A47" s="256" t="s">
        <v>194</v>
      </c>
      <c r="B47" s="201" t="s">
        <v>439</v>
      </c>
      <c r="C47" s="253">
        <v>12.718737967999999</v>
      </c>
      <c r="D47" s="253">
        <v>12.611400462000001</v>
      </c>
      <c r="E47" s="253">
        <v>12.885511320000001</v>
      </c>
      <c r="F47" s="253">
        <v>12.095473923</v>
      </c>
      <c r="G47" s="253">
        <v>13.216141688</v>
      </c>
      <c r="H47" s="253">
        <v>14.488364332</v>
      </c>
      <c r="I47" s="253">
        <v>15.087853882999999</v>
      </c>
      <c r="J47" s="253">
        <v>15.679013337000001</v>
      </c>
      <c r="K47" s="253">
        <v>14.318370801</v>
      </c>
      <c r="L47" s="253">
        <v>13.529580115</v>
      </c>
      <c r="M47" s="253">
        <v>13.305983696</v>
      </c>
      <c r="N47" s="253">
        <v>13.013860902999999</v>
      </c>
      <c r="O47" s="253">
        <v>12.649967021</v>
      </c>
      <c r="P47" s="253">
        <v>12.889412603</v>
      </c>
      <c r="Q47" s="253">
        <v>12.73103706</v>
      </c>
      <c r="R47" s="253">
        <v>12.360639086000001</v>
      </c>
      <c r="S47" s="253">
        <v>13.268198739000001</v>
      </c>
      <c r="T47" s="253">
        <v>14.752997595</v>
      </c>
      <c r="U47" s="253">
        <v>15.198322189000001</v>
      </c>
      <c r="V47" s="253">
        <v>15.304648684</v>
      </c>
      <c r="W47" s="253">
        <v>15.500759367000001</v>
      </c>
      <c r="X47" s="253">
        <v>13.557717094999999</v>
      </c>
      <c r="Y47" s="253">
        <v>13.714150425</v>
      </c>
      <c r="Z47" s="253">
        <v>13.113817546</v>
      </c>
      <c r="AA47" s="253">
        <v>13.238500602</v>
      </c>
      <c r="AB47" s="253">
        <v>13.244130651000001</v>
      </c>
      <c r="AC47" s="253">
        <v>13.180752954000001</v>
      </c>
      <c r="AD47" s="253">
        <v>13.050612762</v>
      </c>
      <c r="AE47" s="253">
        <v>13.832249626999999</v>
      </c>
      <c r="AF47" s="253">
        <v>15.320399731</v>
      </c>
      <c r="AG47" s="253">
        <v>15.927494217</v>
      </c>
      <c r="AH47" s="253">
        <v>16.252640761999999</v>
      </c>
      <c r="AI47" s="253">
        <v>16.437216918000001</v>
      </c>
      <c r="AJ47" s="253">
        <v>15.663639570999999</v>
      </c>
      <c r="AK47" s="253">
        <v>14.498665976</v>
      </c>
      <c r="AL47" s="253">
        <v>14.062828640999999</v>
      </c>
      <c r="AM47" s="253">
        <v>14.2</v>
      </c>
      <c r="AN47" s="253">
        <v>14.45</v>
      </c>
      <c r="AO47" s="253">
        <v>14.83</v>
      </c>
      <c r="AP47" s="253">
        <v>14.83</v>
      </c>
      <c r="AQ47" s="253">
        <v>15.11</v>
      </c>
      <c r="AR47" s="253">
        <v>16.420000000000002</v>
      </c>
      <c r="AS47" s="253">
        <v>17.22</v>
      </c>
      <c r="AT47" s="253">
        <v>17.47</v>
      </c>
      <c r="AU47" s="253">
        <v>17.690000000000001</v>
      </c>
      <c r="AV47" s="253">
        <v>16.239999999999998</v>
      </c>
      <c r="AW47" s="253">
        <v>15.21</v>
      </c>
      <c r="AX47" s="253">
        <v>15.21</v>
      </c>
      <c r="AY47" s="253">
        <v>15.07161</v>
      </c>
      <c r="AZ47" s="253">
        <v>15.028790000000001</v>
      </c>
      <c r="BA47" s="348">
        <v>15.494899999999999</v>
      </c>
      <c r="BB47" s="348">
        <v>16.12444</v>
      </c>
      <c r="BC47" s="348">
        <v>16.013339999999999</v>
      </c>
      <c r="BD47" s="348">
        <v>17.34712</v>
      </c>
      <c r="BE47" s="348">
        <v>18.050129999999999</v>
      </c>
      <c r="BF47" s="348">
        <v>18.43141</v>
      </c>
      <c r="BG47" s="348">
        <v>18.750679999999999</v>
      </c>
      <c r="BH47" s="348">
        <v>17.021470000000001</v>
      </c>
      <c r="BI47" s="348">
        <v>16.053049999999999</v>
      </c>
      <c r="BJ47" s="348">
        <v>16.001149999999999</v>
      </c>
      <c r="BK47" s="348">
        <v>15.918670000000001</v>
      </c>
      <c r="BL47" s="348">
        <v>15.93666</v>
      </c>
      <c r="BM47" s="348">
        <v>16.21801</v>
      </c>
      <c r="BN47" s="348">
        <v>17.202819999999999</v>
      </c>
      <c r="BO47" s="348">
        <v>16.580590000000001</v>
      </c>
      <c r="BP47" s="348">
        <v>17.914269999999998</v>
      </c>
      <c r="BQ47" s="348">
        <v>18.502459999999999</v>
      </c>
      <c r="BR47" s="348">
        <v>18.816479999999999</v>
      </c>
      <c r="BS47" s="348">
        <v>19.03396</v>
      </c>
      <c r="BT47" s="348">
        <v>16.969159999999999</v>
      </c>
      <c r="BU47" s="348">
        <v>16.270810000000001</v>
      </c>
      <c r="BV47" s="348">
        <v>16.262640000000001</v>
      </c>
    </row>
    <row r="48" spans="1:74" s="120" customFormat="1" ht="11.1" customHeight="1" x14ac:dyDescent="0.2">
      <c r="A48" s="256" t="s">
        <v>195</v>
      </c>
      <c r="B48" s="202" t="s">
        <v>413</v>
      </c>
      <c r="C48" s="209">
        <v>10.41</v>
      </c>
      <c r="D48" s="209">
        <v>10.42</v>
      </c>
      <c r="E48" s="209">
        <v>10.34</v>
      </c>
      <c r="F48" s="209">
        <v>10.18</v>
      </c>
      <c r="G48" s="209">
        <v>10.35</v>
      </c>
      <c r="H48" s="209">
        <v>10.75</v>
      </c>
      <c r="I48" s="209">
        <v>10.99</v>
      </c>
      <c r="J48" s="209">
        <v>11.01</v>
      </c>
      <c r="K48" s="209">
        <v>10.66</v>
      </c>
      <c r="L48" s="209">
        <v>10.41</v>
      </c>
      <c r="M48" s="209">
        <v>10.35</v>
      </c>
      <c r="N48" s="209">
        <v>10.210000000000001</v>
      </c>
      <c r="O48" s="209">
        <v>10.24</v>
      </c>
      <c r="P48" s="209">
        <v>10.4</v>
      </c>
      <c r="Q48" s="209">
        <v>10.34</v>
      </c>
      <c r="R48" s="209">
        <v>10.24</v>
      </c>
      <c r="S48" s="209">
        <v>10.38</v>
      </c>
      <c r="T48" s="209">
        <v>10.74</v>
      </c>
      <c r="U48" s="209">
        <v>11</v>
      </c>
      <c r="V48" s="209">
        <v>11.05</v>
      </c>
      <c r="W48" s="209">
        <v>10.82</v>
      </c>
      <c r="X48" s="209">
        <v>10.39</v>
      </c>
      <c r="Y48" s="209">
        <v>10.38</v>
      </c>
      <c r="Z48" s="209">
        <v>10.220000000000001</v>
      </c>
      <c r="AA48" s="209">
        <v>10.220000000000001</v>
      </c>
      <c r="AB48" s="209">
        <v>10.220000000000001</v>
      </c>
      <c r="AC48" s="209">
        <v>10.210000000000001</v>
      </c>
      <c r="AD48" s="209">
        <v>10.34</v>
      </c>
      <c r="AE48" s="209">
        <v>10.39</v>
      </c>
      <c r="AF48" s="209">
        <v>10.88</v>
      </c>
      <c r="AG48" s="209">
        <v>11.06</v>
      </c>
      <c r="AH48" s="209">
        <v>11.02</v>
      </c>
      <c r="AI48" s="209">
        <v>10.99</v>
      </c>
      <c r="AJ48" s="209">
        <v>10.65</v>
      </c>
      <c r="AK48" s="209">
        <v>10.38</v>
      </c>
      <c r="AL48" s="209">
        <v>10.37</v>
      </c>
      <c r="AM48" s="209">
        <v>10.36</v>
      </c>
      <c r="AN48" s="209">
        <v>11.4</v>
      </c>
      <c r="AO48" s="209">
        <v>10.93</v>
      </c>
      <c r="AP48" s="209">
        <v>10.7</v>
      </c>
      <c r="AQ48" s="209">
        <v>10.75</v>
      </c>
      <c r="AR48" s="209">
        <v>11.3</v>
      </c>
      <c r="AS48" s="209">
        <v>11.54</v>
      </c>
      <c r="AT48" s="209">
        <v>11.63</v>
      </c>
      <c r="AU48" s="209">
        <v>11.66</v>
      </c>
      <c r="AV48" s="209">
        <v>11.31</v>
      </c>
      <c r="AW48" s="209">
        <v>11.21</v>
      </c>
      <c r="AX48" s="209">
        <v>11.1</v>
      </c>
      <c r="AY48" s="209">
        <v>10.96073</v>
      </c>
      <c r="AZ48" s="209">
        <v>11.73818</v>
      </c>
      <c r="BA48" s="350">
        <v>11.440810000000001</v>
      </c>
      <c r="BB48" s="350">
        <v>11.21265</v>
      </c>
      <c r="BC48" s="350">
        <v>11.16295</v>
      </c>
      <c r="BD48" s="350">
        <v>11.614420000000001</v>
      </c>
      <c r="BE48" s="350">
        <v>11.83554</v>
      </c>
      <c r="BF48" s="350">
        <v>11.87162</v>
      </c>
      <c r="BG48" s="350">
        <v>11.857849999999999</v>
      </c>
      <c r="BH48" s="350">
        <v>11.448829999999999</v>
      </c>
      <c r="BI48" s="350">
        <v>11.32887</v>
      </c>
      <c r="BJ48" s="350">
        <v>11.248250000000001</v>
      </c>
      <c r="BK48" s="350">
        <v>11.07122</v>
      </c>
      <c r="BL48" s="350">
        <v>11.86115</v>
      </c>
      <c r="BM48" s="350">
        <v>11.48021</v>
      </c>
      <c r="BN48" s="350">
        <v>11.265330000000001</v>
      </c>
      <c r="BO48" s="350">
        <v>11.161809999999999</v>
      </c>
      <c r="BP48" s="350">
        <v>11.62391</v>
      </c>
      <c r="BQ48" s="350">
        <v>11.834149999999999</v>
      </c>
      <c r="BR48" s="350">
        <v>11.881930000000001</v>
      </c>
      <c r="BS48" s="350">
        <v>11.861079999999999</v>
      </c>
      <c r="BT48" s="350">
        <v>11.434139999999999</v>
      </c>
      <c r="BU48" s="350">
        <v>11.3459</v>
      </c>
      <c r="BV48" s="350">
        <v>11.260059999999999</v>
      </c>
    </row>
    <row r="49" spans="1:74" s="422" customFormat="1" ht="12" customHeight="1" x14ac:dyDescent="0.2">
      <c r="A49" s="421"/>
      <c r="B49" s="810" t="s">
        <v>869</v>
      </c>
      <c r="C49" s="734"/>
      <c r="D49" s="734"/>
      <c r="E49" s="734"/>
      <c r="F49" s="734"/>
      <c r="G49" s="734"/>
      <c r="H49" s="734"/>
      <c r="I49" s="734"/>
      <c r="J49" s="734"/>
      <c r="K49" s="734"/>
      <c r="L49" s="734"/>
      <c r="M49" s="734"/>
      <c r="N49" s="734"/>
      <c r="O49" s="734"/>
      <c r="P49" s="734"/>
      <c r="Q49" s="734"/>
      <c r="AY49" s="463"/>
      <c r="AZ49" s="463"/>
      <c r="BA49" s="463"/>
      <c r="BB49" s="463"/>
      <c r="BC49" s="463"/>
      <c r="BD49" s="605"/>
      <c r="BE49" s="605"/>
      <c r="BF49" s="605"/>
      <c r="BG49" s="463"/>
      <c r="BH49" s="463"/>
      <c r="BI49" s="463"/>
      <c r="BJ49" s="463"/>
    </row>
    <row r="50" spans="1:74" s="422" customFormat="1" ht="12" customHeight="1" x14ac:dyDescent="0.2">
      <c r="A50" s="421"/>
      <c r="B50" s="754" t="s">
        <v>808</v>
      </c>
      <c r="C50" s="755"/>
      <c r="D50" s="755"/>
      <c r="E50" s="755"/>
      <c r="F50" s="755"/>
      <c r="G50" s="755"/>
      <c r="H50" s="755"/>
      <c r="I50" s="755"/>
      <c r="J50" s="755"/>
      <c r="K50" s="755"/>
      <c r="L50" s="755"/>
      <c r="M50" s="755"/>
      <c r="N50" s="755"/>
      <c r="O50" s="755"/>
      <c r="P50" s="755"/>
      <c r="Q50" s="755"/>
      <c r="AY50" s="463"/>
      <c r="AZ50" s="463"/>
      <c r="BA50" s="463"/>
      <c r="BB50" s="463"/>
      <c r="BC50" s="463"/>
      <c r="BD50" s="605"/>
      <c r="BE50" s="605"/>
      <c r="BF50" s="605"/>
      <c r="BG50" s="463"/>
      <c r="BH50" s="463"/>
      <c r="BI50" s="463"/>
      <c r="BJ50" s="463"/>
    </row>
    <row r="51" spans="1:74" s="422" customFormat="1" ht="12" customHeight="1" x14ac:dyDescent="0.2">
      <c r="A51" s="423"/>
      <c r="B51" s="775" t="str">
        <f>"Notes: "&amp;"EIA completed modeling and analysis for this report on " &amp;Dates!D2&amp;"."</f>
        <v>Notes: EIA completed modeling and analysis for this report on Thursday March 3, 2022.</v>
      </c>
      <c r="C51" s="797"/>
      <c r="D51" s="797"/>
      <c r="E51" s="797"/>
      <c r="F51" s="797"/>
      <c r="G51" s="797"/>
      <c r="H51" s="797"/>
      <c r="I51" s="797"/>
      <c r="J51" s="797"/>
      <c r="K51" s="797"/>
      <c r="L51" s="797"/>
      <c r="M51" s="797"/>
      <c r="N51" s="797"/>
      <c r="O51" s="797"/>
      <c r="P51" s="797"/>
      <c r="Q51" s="776"/>
      <c r="AY51" s="463"/>
      <c r="AZ51" s="463"/>
      <c r="BA51" s="463"/>
      <c r="BB51" s="463"/>
      <c r="BC51" s="463"/>
      <c r="BD51" s="605"/>
      <c r="BE51" s="605"/>
      <c r="BF51" s="605"/>
      <c r="BG51" s="463"/>
      <c r="BH51" s="463"/>
      <c r="BI51" s="463"/>
      <c r="BJ51" s="463"/>
    </row>
    <row r="52" spans="1:74" s="422" customFormat="1" ht="12" customHeight="1" x14ac:dyDescent="0.2">
      <c r="A52" s="423"/>
      <c r="B52" s="748" t="s">
        <v>351</v>
      </c>
      <c r="C52" s="747"/>
      <c r="D52" s="747"/>
      <c r="E52" s="747"/>
      <c r="F52" s="747"/>
      <c r="G52" s="747"/>
      <c r="H52" s="747"/>
      <c r="I52" s="747"/>
      <c r="J52" s="747"/>
      <c r="K52" s="747"/>
      <c r="L52" s="747"/>
      <c r="M52" s="747"/>
      <c r="N52" s="747"/>
      <c r="O52" s="747"/>
      <c r="P52" s="747"/>
      <c r="Q52" s="747"/>
      <c r="AY52" s="463"/>
      <c r="AZ52" s="463"/>
      <c r="BA52" s="463"/>
      <c r="BB52" s="463"/>
      <c r="BC52" s="463"/>
      <c r="BD52" s="605"/>
      <c r="BE52" s="605"/>
      <c r="BF52" s="605"/>
      <c r="BG52" s="463"/>
      <c r="BH52" s="463"/>
      <c r="BI52" s="463"/>
      <c r="BJ52" s="463"/>
    </row>
    <row r="53" spans="1:74" s="422" customFormat="1" ht="12" customHeight="1" x14ac:dyDescent="0.2">
      <c r="A53" s="423"/>
      <c r="B53" s="756" t="s">
        <v>127</v>
      </c>
      <c r="C53" s="755"/>
      <c r="D53" s="755"/>
      <c r="E53" s="755"/>
      <c r="F53" s="755"/>
      <c r="G53" s="755"/>
      <c r="H53" s="755"/>
      <c r="I53" s="755"/>
      <c r="J53" s="755"/>
      <c r="K53" s="755"/>
      <c r="L53" s="755"/>
      <c r="M53" s="755"/>
      <c r="N53" s="755"/>
      <c r="O53" s="755"/>
      <c r="P53" s="755"/>
      <c r="Q53" s="755"/>
      <c r="AY53" s="463"/>
      <c r="AZ53" s="463"/>
      <c r="BA53" s="463"/>
      <c r="BB53" s="463"/>
      <c r="BC53" s="463"/>
      <c r="BD53" s="605"/>
      <c r="BE53" s="605"/>
      <c r="BF53" s="605"/>
      <c r="BG53" s="463"/>
      <c r="BH53" s="463"/>
      <c r="BI53" s="463"/>
      <c r="BJ53" s="463"/>
    </row>
    <row r="54" spans="1:74" s="422" customFormat="1" ht="12" customHeight="1" x14ac:dyDescent="0.2">
      <c r="A54" s="423"/>
      <c r="B54" s="743" t="s">
        <v>858</v>
      </c>
      <c r="C54" s="740"/>
      <c r="D54" s="740"/>
      <c r="E54" s="740"/>
      <c r="F54" s="740"/>
      <c r="G54" s="740"/>
      <c r="H54" s="740"/>
      <c r="I54" s="740"/>
      <c r="J54" s="740"/>
      <c r="K54" s="740"/>
      <c r="L54" s="740"/>
      <c r="M54" s="740"/>
      <c r="N54" s="740"/>
      <c r="O54" s="740"/>
      <c r="P54" s="740"/>
      <c r="Q54" s="734"/>
      <c r="AY54" s="463"/>
      <c r="AZ54" s="463"/>
      <c r="BA54" s="463"/>
      <c r="BB54" s="463"/>
      <c r="BC54" s="463"/>
      <c r="BD54" s="605"/>
      <c r="BE54" s="605"/>
      <c r="BF54" s="605"/>
      <c r="BG54" s="463"/>
      <c r="BH54" s="463"/>
      <c r="BI54" s="463"/>
      <c r="BJ54" s="463"/>
    </row>
    <row r="55" spans="1:74" s="422" customFormat="1" ht="12" customHeight="1" x14ac:dyDescent="0.2">
      <c r="A55" s="423"/>
      <c r="B55" s="793" t="s">
        <v>859</v>
      </c>
      <c r="C55" s="734"/>
      <c r="D55" s="734"/>
      <c r="E55" s="734"/>
      <c r="F55" s="734"/>
      <c r="G55" s="734"/>
      <c r="H55" s="734"/>
      <c r="I55" s="734"/>
      <c r="J55" s="734"/>
      <c r="K55" s="734"/>
      <c r="L55" s="734"/>
      <c r="M55" s="734"/>
      <c r="N55" s="734"/>
      <c r="O55" s="734"/>
      <c r="P55" s="734"/>
      <c r="Q55" s="734"/>
      <c r="AY55" s="463"/>
      <c r="AZ55" s="463"/>
      <c r="BA55" s="463"/>
      <c r="BB55" s="463"/>
      <c r="BC55" s="463"/>
      <c r="BD55" s="605"/>
      <c r="BE55" s="605"/>
      <c r="BF55" s="605"/>
      <c r="BG55" s="463"/>
      <c r="BH55" s="463"/>
      <c r="BI55" s="463"/>
      <c r="BJ55" s="463"/>
    </row>
    <row r="56" spans="1:74" s="422" customFormat="1" ht="12" customHeight="1" x14ac:dyDescent="0.2">
      <c r="A56" s="423"/>
      <c r="B56" s="741" t="s">
        <v>865</v>
      </c>
      <c r="C56" s="740"/>
      <c r="D56" s="740"/>
      <c r="E56" s="740"/>
      <c r="F56" s="740"/>
      <c r="G56" s="740"/>
      <c r="H56" s="740"/>
      <c r="I56" s="740"/>
      <c r="J56" s="740"/>
      <c r="K56" s="740"/>
      <c r="L56" s="740"/>
      <c r="M56" s="740"/>
      <c r="N56" s="740"/>
      <c r="O56" s="740"/>
      <c r="P56" s="740"/>
      <c r="Q56" s="734"/>
      <c r="AY56" s="463"/>
      <c r="AZ56" s="463"/>
      <c r="BA56" s="463"/>
      <c r="BB56" s="463"/>
      <c r="BC56" s="463"/>
      <c r="BD56" s="605"/>
      <c r="BE56" s="605"/>
      <c r="BF56" s="605"/>
      <c r="BG56" s="463"/>
      <c r="BH56" s="463"/>
      <c r="BI56" s="463"/>
      <c r="BJ56" s="463"/>
    </row>
    <row r="57" spans="1:74" s="422" customFormat="1" ht="12" customHeight="1" x14ac:dyDescent="0.2">
      <c r="A57" s="423"/>
      <c r="B57" s="743" t="s">
        <v>831</v>
      </c>
      <c r="C57" s="744"/>
      <c r="D57" s="744"/>
      <c r="E57" s="744"/>
      <c r="F57" s="744"/>
      <c r="G57" s="744"/>
      <c r="H57" s="744"/>
      <c r="I57" s="744"/>
      <c r="J57" s="744"/>
      <c r="K57" s="744"/>
      <c r="L57" s="744"/>
      <c r="M57" s="744"/>
      <c r="N57" s="744"/>
      <c r="O57" s="744"/>
      <c r="P57" s="744"/>
      <c r="Q57" s="734"/>
      <c r="AY57" s="463"/>
      <c r="AZ57" s="463"/>
      <c r="BA57" s="463"/>
      <c r="BB57" s="463"/>
      <c r="BC57" s="463"/>
      <c r="BD57" s="605"/>
      <c r="BE57" s="605"/>
      <c r="BF57" s="605"/>
      <c r="BG57" s="463"/>
      <c r="BH57" s="463"/>
      <c r="BI57" s="463"/>
      <c r="BJ57" s="463"/>
    </row>
    <row r="58" spans="1:74" s="418" customFormat="1" ht="12" customHeight="1" x14ac:dyDescent="0.2">
      <c r="A58" s="393"/>
      <c r="B58" s="763" t="s">
        <v>1361</v>
      </c>
      <c r="C58" s="734"/>
      <c r="D58" s="734"/>
      <c r="E58" s="734"/>
      <c r="F58" s="734"/>
      <c r="G58" s="734"/>
      <c r="H58" s="734"/>
      <c r="I58" s="734"/>
      <c r="J58" s="734"/>
      <c r="K58" s="734"/>
      <c r="L58" s="734"/>
      <c r="M58" s="734"/>
      <c r="N58" s="734"/>
      <c r="O58" s="734"/>
      <c r="P58" s="734"/>
      <c r="Q58" s="734"/>
      <c r="AY58" s="462"/>
      <c r="AZ58" s="462"/>
      <c r="BA58" s="462"/>
      <c r="BB58" s="462"/>
      <c r="BC58" s="462"/>
      <c r="BD58" s="601"/>
      <c r="BE58" s="601"/>
      <c r="BF58" s="601"/>
      <c r="BG58" s="462"/>
      <c r="BH58" s="462"/>
      <c r="BI58" s="462"/>
      <c r="BJ58" s="462"/>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35"/>
      <c r="AZ59" s="335"/>
      <c r="BA59" s="335"/>
      <c r="BB59" s="335"/>
      <c r="BC59" s="335"/>
      <c r="BD59" s="606"/>
      <c r="BE59" s="606"/>
      <c r="BF59" s="606"/>
      <c r="BG59" s="335"/>
      <c r="BH59" s="335"/>
      <c r="BI59" s="335"/>
      <c r="BJ59" s="335"/>
      <c r="BK59" s="335"/>
      <c r="BL59" s="335"/>
      <c r="BM59" s="335"/>
      <c r="BN59" s="335"/>
      <c r="BO59" s="335"/>
      <c r="BP59" s="335"/>
      <c r="BQ59" s="335"/>
      <c r="BR59" s="335"/>
      <c r="BS59" s="335"/>
      <c r="BT59" s="335"/>
      <c r="BU59" s="335"/>
      <c r="BV59" s="335"/>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35"/>
      <c r="AZ60" s="335"/>
      <c r="BA60" s="335"/>
      <c r="BB60" s="335"/>
      <c r="BC60" s="335"/>
      <c r="BD60" s="606"/>
      <c r="BE60" s="606"/>
      <c r="BF60" s="606"/>
      <c r="BG60" s="335"/>
      <c r="BH60" s="335"/>
      <c r="BI60" s="335"/>
      <c r="BJ60" s="335"/>
      <c r="BK60" s="335"/>
      <c r="BL60" s="335"/>
      <c r="BM60" s="335"/>
      <c r="BN60" s="335"/>
      <c r="BO60" s="335"/>
      <c r="BP60" s="335"/>
      <c r="BQ60" s="335"/>
      <c r="BR60" s="335"/>
      <c r="BS60" s="335"/>
      <c r="BT60" s="335"/>
      <c r="BU60" s="335"/>
      <c r="BV60" s="335"/>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35"/>
      <c r="AZ61" s="335"/>
      <c r="BA61" s="335"/>
      <c r="BB61" s="335"/>
      <c r="BC61" s="335"/>
      <c r="BD61" s="606"/>
      <c r="BE61" s="606"/>
      <c r="BF61" s="606"/>
      <c r="BG61" s="335"/>
      <c r="BH61" s="335"/>
      <c r="BI61" s="335"/>
      <c r="BJ61" s="335"/>
      <c r="BK61" s="335"/>
      <c r="BL61" s="335"/>
      <c r="BM61" s="335"/>
      <c r="BN61" s="335"/>
      <c r="BO61" s="335"/>
      <c r="BP61" s="335"/>
      <c r="BQ61" s="335"/>
      <c r="BR61" s="335"/>
      <c r="BS61" s="335"/>
      <c r="BT61" s="335"/>
      <c r="BU61" s="335"/>
      <c r="BV61" s="335"/>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35"/>
      <c r="AZ62" s="335"/>
      <c r="BA62" s="335"/>
      <c r="BB62" s="335"/>
      <c r="BC62" s="335"/>
      <c r="BD62" s="606"/>
      <c r="BE62" s="606"/>
      <c r="BF62" s="606"/>
      <c r="BG62" s="335"/>
      <c r="BH62" s="335"/>
      <c r="BI62" s="335"/>
      <c r="BJ62" s="335"/>
      <c r="BK62" s="335"/>
      <c r="BL62" s="335"/>
      <c r="BM62" s="335"/>
      <c r="BN62" s="335"/>
      <c r="BO62" s="335"/>
      <c r="BP62" s="335"/>
      <c r="BQ62" s="335"/>
      <c r="BR62" s="335"/>
      <c r="BS62" s="335"/>
      <c r="BT62" s="335"/>
      <c r="BU62" s="335"/>
      <c r="BV62" s="335"/>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35"/>
      <c r="AZ63" s="335"/>
      <c r="BA63" s="335"/>
      <c r="BB63" s="335"/>
      <c r="BC63" s="335"/>
      <c r="BD63" s="606"/>
      <c r="BE63" s="606"/>
      <c r="BF63" s="606"/>
      <c r="BG63" s="335"/>
      <c r="BH63" s="335"/>
      <c r="BI63" s="335"/>
      <c r="BJ63" s="335"/>
      <c r="BK63" s="335"/>
      <c r="BL63" s="335"/>
      <c r="BM63" s="335"/>
      <c r="BN63" s="335"/>
      <c r="BO63" s="335"/>
      <c r="BP63" s="335"/>
      <c r="BQ63" s="335"/>
      <c r="BR63" s="335"/>
      <c r="BS63" s="335"/>
      <c r="BT63" s="335"/>
      <c r="BU63" s="335"/>
      <c r="BV63" s="335"/>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35"/>
      <c r="AZ64" s="335"/>
      <c r="BA64" s="335"/>
      <c r="BB64" s="335"/>
      <c r="BC64" s="335"/>
      <c r="BD64" s="606"/>
      <c r="BE64" s="606"/>
      <c r="BF64" s="606"/>
      <c r="BG64" s="335"/>
      <c r="BH64" s="335"/>
      <c r="BI64" s="335"/>
      <c r="BJ64" s="335"/>
      <c r="BK64" s="335"/>
      <c r="BL64" s="335"/>
      <c r="BM64" s="335"/>
      <c r="BN64" s="335"/>
      <c r="BO64" s="335"/>
      <c r="BP64" s="335"/>
      <c r="BQ64" s="335"/>
      <c r="BR64" s="335"/>
      <c r="BS64" s="335"/>
      <c r="BT64" s="335"/>
      <c r="BU64" s="335"/>
      <c r="BV64" s="335"/>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35"/>
      <c r="AZ65" s="335"/>
      <c r="BA65" s="335"/>
      <c r="BB65" s="335"/>
      <c r="BC65" s="335"/>
      <c r="BD65" s="606"/>
      <c r="BE65" s="606"/>
      <c r="BF65" s="606"/>
      <c r="BG65" s="335"/>
      <c r="BH65" s="335"/>
      <c r="BI65" s="335"/>
      <c r="BJ65" s="335"/>
      <c r="BK65" s="335"/>
      <c r="BL65" s="335"/>
      <c r="BM65" s="335"/>
      <c r="BN65" s="335"/>
      <c r="BO65" s="335"/>
      <c r="BP65" s="335"/>
      <c r="BQ65" s="335"/>
      <c r="BR65" s="335"/>
      <c r="BS65" s="335"/>
      <c r="BT65" s="335"/>
      <c r="BU65" s="335"/>
      <c r="BV65" s="335"/>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35"/>
      <c r="AZ66" s="335"/>
      <c r="BA66" s="335"/>
      <c r="BB66" s="335"/>
      <c r="BC66" s="335"/>
      <c r="BD66" s="606"/>
      <c r="BE66" s="606"/>
      <c r="BF66" s="606"/>
      <c r="BG66" s="335"/>
      <c r="BH66" s="335"/>
      <c r="BI66" s="335"/>
      <c r="BJ66" s="335"/>
      <c r="BK66" s="335"/>
      <c r="BL66" s="335"/>
      <c r="BM66" s="335"/>
      <c r="BN66" s="335"/>
      <c r="BO66" s="335"/>
      <c r="BP66" s="335"/>
      <c r="BQ66" s="335"/>
      <c r="BR66" s="335"/>
      <c r="BS66" s="335"/>
      <c r="BT66" s="335"/>
      <c r="BU66" s="335"/>
      <c r="BV66" s="335"/>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35"/>
      <c r="AZ67" s="335"/>
      <c r="BA67" s="335"/>
      <c r="BB67" s="335"/>
      <c r="BC67" s="335"/>
      <c r="BD67" s="606"/>
      <c r="BE67" s="606"/>
      <c r="BF67" s="606"/>
      <c r="BG67" s="335"/>
      <c r="BH67" s="335"/>
      <c r="BI67" s="335"/>
      <c r="BJ67" s="335"/>
      <c r="BK67" s="335"/>
      <c r="BL67" s="335"/>
      <c r="BM67" s="335"/>
      <c r="BN67" s="335"/>
      <c r="BO67" s="335"/>
      <c r="BP67" s="335"/>
      <c r="BQ67" s="335"/>
      <c r="BR67" s="335"/>
      <c r="BS67" s="335"/>
      <c r="BT67" s="335"/>
      <c r="BU67" s="335"/>
      <c r="BV67" s="335"/>
    </row>
    <row r="68" spans="1:74" x14ac:dyDescent="0.2">
      <c r="BK68" s="336"/>
      <c r="BL68" s="336"/>
      <c r="BM68" s="336"/>
      <c r="BN68" s="336"/>
      <c r="BO68" s="336"/>
      <c r="BP68" s="336"/>
      <c r="BQ68" s="336"/>
      <c r="BR68" s="336"/>
      <c r="BS68" s="336"/>
      <c r="BT68" s="336"/>
      <c r="BU68" s="336"/>
      <c r="BV68" s="336"/>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35"/>
      <c r="AZ69" s="335"/>
      <c r="BA69" s="335"/>
      <c r="BB69" s="335"/>
      <c r="BC69" s="335"/>
      <c r="BD69" s="606"/>
      <c r="BE69" s="606"/>
      <c r="BF69" s="606"/>
      <c r="BG69" s="335"/>
      <c r="BH69" s="335"/>
      <c r="BI69" s="335"/>
      <c r="BJ69" s="335"/>
      <c r="BK69" s="335"/>
      <c r="BL69" s="335"/>
      <c r="BM69" s="335"/>
      <c r="BN69" s="335"/>
      <c r="BO69" s="335"/>
      <c r="BP69" s="335"/>
      <c r="BQ69" s="335"/>
      <c r="BR69" s="335"/>
      <c r="BS69" s="335"/>
      <c r="BT69" s="335"/>
      <c r="BU69" s="335"/>
      <c r="BV69" s="335"/>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35"/>
      <c r="AZ70" s="335"/>
      <c r="BA70" s="335"/>
      <c r="BB70" s="335"/>
      <c r="BC70" s="335"/>
      <c r="BD70" s="606"/>
      <c r="BE70" s="606"/>
      <c r="BF70" s="606"/>
      <c r="BG70" s="335"/>
      <c r="BH70" s="335"/>
      <c r="BI70" s="335"/>
      <c r="BJ70" s="335"/>
      <c r="BK70" s="335"/>
      <c r="BL70" s="335"/>
      <c r="BM70" s="335"/>
      <c r="BN70" s="335"/>
      <c r="BO70" s="335"/>
      <c r="BP70" s="335"/>
      <c r="BQ70" s="335"/>
      <c r="BR70" s="335"/>
      <c r="BS70" s="335"/>
      <c r="BT70" s="335"/>
      <c r="BU70" s="335"/>
      <c r="BV70" s="335"/>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35"/>
      <c r="AZ71" s="335"/>
      <c r="BA71" s="335"/>
      <c r="BB71" s="335"/>
      <c r="BC71" s="335"/>
      <c r="BD71" s="606"/>
      <c r="BE71" s="606"/>
      <c r="BF71" s="606"/>
      <c r="BG71" s="335"/>
      <c r="BH71" s="335"/>
      <c r="BI71" s="335"/>
      <c r="BJ71" s="335"/>
      <c r="BK71" s="335"/>
      <c r="BL71" s="335"/>
      <c r="BM71" s="335"/>
      <c r="BN71" s="335"/>
      <c r="BO71" s="335"/>
      <c r="BP71" s="335"/>
      <c r="BQ71" s="335"/>
      <c r="BR71" s="335"/>
      <c r="BS71" s="335"/>
      <c r="BT71" s="335"/>
      <c r="BU71" s="335"/>
      <c r="BV71" s="335"/>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35"/>
      <c r="AZ72" s="335"/>
      <c r="BA72" s="335"/>
      <c r="BB72" s="335"/>
      <c r="BC72" s="335"/>
      <c r="BD72" s="606"/>
      <c r="BE72" s="606"/>
      <c r="BF72" s="606"/>
      <c r="BG72" s="335"/>
      <c r="BH72" s="335"/>
      <c r="BI72" s="335"/>
      <c r="BJ72" s="335"/>
      <c r="BK72" s="335"/>
      <c r="BL72" s="335"/>
      <c r="BM72" s="335"/>
      <c r="BN72" s="335"/>
      <c r="BO72" s="335"/>
      <c r="BP72" s="335"/>
      <c r="BQ72" s="335"/>
      <c r="BR72" s="335"/>
      <c r="BS72" s="335"/>
      <c r="BT72" s="335"/>
      <c r="BU72" s="335"/>
      <c r="BV72" s="335"/>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35"/>
      <c r="AZ73" s="335"/>
      <c r="BA73" s="335"/>
      <c r="BB73" s="335"/>
      <c r="BC73" s="335"/>
      <c r="BD73" s="606"/>
      <c r="BE73" s="606"/>
      <c r="BF73" s="606"/>
      <c r="BG73" s="335"/>
      <c r="BH73" s="335"/>
      <c r="BI73" s="335"/>
      <c r="BJ73" s="335"/>
      <c r="BK73" s="335"/>
      <c r="BL73" s="335"/>
      <c r="BM73" s="335"/>
      <c r="BN73" s="335"/>
      <c r="BO73" s="335"/>
      <c r="BP73" s="335"/>
      <c r="BQ73" s="335"/>
      <c r="BR73" s="335"/>
      <c r="BS73" s="335"/>
      <c r="BT73" s="335"/>
      <c r="BU73" s="335"/>
      <c r="BV73" s="335"/>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35"/>
      <c r="AZ74" s="335"/>
      <c r="BA74" s="335"/>
      <c r="BB74" s="335"/>
      <c r="BC74" s="335"/>
      <c r="BD74" s="606"/>
      <c r="BE74" s="606"/>
      <c r="BF74" s="606"/>
      <c r="BG74" s="335"/>
      <c r="BH74" s="335"/>
      <c r="BI74" s="335"/>
      <c r="BJ74" s="335"/>
      <c r="BK74" s="335"/>
      <c r="BL74" s="335"/>
      <c r="BM74" s="335"/>
      <c r="BN74" s="335"/>
      <c r="BO74" s="335"/>
      <c r="BP74" s="335"/>
      <c r="BQ74" s="335"/>
      <c r="BR74" s="335"/>
      <c r="BS74" s="335"/>
      <c r="BT74" s="335"/>
      <c r="BU74" s="335"/>
      <c r="BV74" s="335"/>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35"/>
      <c r="AZ75" s="335"/>
      <c r="BA75" s="335"/>
      <c r="BB75" s="335"/>
      <c r="BC75" s="335"/>
      <c r="BD75" s="606"/>
      <c r="BE75" s="606"/>
      <c r="BF75" s="606"/>
      <c r="BG75" s="335"/>
      <c r="BH75" s="335"/>
      <c r="BI75" s="335"/>
      <c r="BJ75" s="335"/>
      <c r="BK75" s="335"/>
      <c r="BL75" s="335"/>
      <c r="BM75" s="335"/>
      <c r="BN75" s="335"/>
      <c r="BO75" s="335"/>
      <c r="BP75" s="335"/>
      <c r="BQ75" s="335"/>
      <c r="BR75" s="335"/>
      <c r="BS75" s="335"/>
      <c r="BT75" s="335"/>
      <c r="BU75" s="335"/>
      <c r="BV75" s="335"/>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35"/>
      <c r="AZ76" s="335"/>
      <c r="BA76" s="335"/>
      <c r="BB76" s="335"/>
      <c r="BC76" s="335"/>
      <c r="BD76" s="606"/>
      <c r="BE76" s="606"/>
      <c r="BF76" s="606"/>
      <c r="BG76" s="335"/>
      <c r="BH76" s="335"/>
      <c r="BI76" s="335"/>
      <c r="BJ76" s="335"/>
      <c r="BK76" s="335"/>
      <c r="BL76" s="335"/>
      <c r="BM76" s="335"/>
      <c r="BN76" s="335"/>
      <c r="BO76" s="335"/>
      <c r="BP76" s="335"/>
      <c r="BQ76" s="335"/>
      <c r="BR76" s="335"/>
      <c r="BS76" s="335"/>
      <c r="BT76" s="335"/>
      <c r="BU76" s="335"/>
      <c r="BV76" s="335"/>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35"/>
      <c r="AZ77" s="335"/>
      <c r="BA77" s="335"/>
      <c r="BB77" s="335"/>
      <c r="BC77" s="335"/>
      <c r="BD77" s="606"/>
      <c r="BE77" s="606"/>
      <c r="BF77" s="606"/>
      <c r="BG77" s="335"/>
      <c r="BH77" s="335"/>
      <c r="BI77" s="335"/>
      <c r="BJ77" s="335"/>
      <c r="BK77" s="335"/>
      <c r="BL77" s="335"/>
      <c r="BM77" s="335"/>
      <c r="BN77" s="335"/>
      <c r="BO77" s="335"/>
      <c r="BP77" s="335"/>
      <c r="BQ77" s="335"/>
      <c r="BR77" s="335"/>
      <c r="BS77" s="335"/>
      <c r="BT77" s="335"/>
      <c r="BU77" s="335"/>
      <c r="BV77" s="335"/>
    </row>
    <row r="78" spans="1:74" x14ac:dyDescent="0.2">
      <c r="BK78" s="336"/>
      <c r="BL78" s="336"/>
      <c r="BM78" s="336"/>
      <c r="BN78" s="336"/>
      <c r="BO78" s="336"/>
      <c r="BP78" s="336"/>
      <c r="BQ78" s="336"/>
      <c r="BR78" s="336"/>
      <c r="BS78" s="336"/>
      <c r="BT78" s="336"/>
      <c r="BU78" s="336"/>
      <c r="BV78" s="336"/>
    </row>
    <row r="79" spans="1:74" x14ac:dyDescent="0.2">
      <c r="BK79" s="336"/>
      <c r="BL79" s="336"/>
      <c r="BM79" s="336"/>
      <c r="BN79" s="336"/>
      <c r="BO79" s="336"/>
      <c r="BP79" s="336"/>
      <c r="BQ79" s="336"/>
      <c r="BR79" s="336"/>
      <c r="BS79" s="336"/>
      <c r="BT79" s="336"/>
      <c r="BU79" s="336"/>
      <c r="BV79" s="336"/>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37"/>
      <c r="AZ80" s="337"/>
      <c r="BA80" s="337"/>
      <c r="BB80" s="337"/>
      <c r="BC80" s="337"/>
      <c r="BD80" s="607"/>
      <c r="BE80" s="607"/>
      <c r="BF80" s="607"/>
      <c r="BG80" s="337"/>
      <c r="BH80" s="337"/>
      <c r="BI80" s="337"/>
      <c r="BJ80" s="337"/>
      <c r="BK80" s="337"/>
      <c r="BL80" s="337"/>
      <c r="BM80" s="337"/>
      <c r="BN80" s="337"/>
      <c r="BO80" s="337"/>
      <c r="BP80" s="337"/>
      <c r="BQ80" s="337"/>
      <c r="BR80" s="337"/>
      <c r="BS80" s="337"/>
      <c r="BT80" s="337"/>
      <c r="BU80" s="337"/>
      <c r="BV80" s="337"/>
    </row>
    <row r="81" spans="3:74" x14ac:dyDescent="0.2">
      <c r="BK81" s="336"/>
      <c r="BL81" s="336"/>
      <c r="BM81" s="336"/>
      <c r="BN81" s="336"/>
      <c r="BO81" s="336"/>
      <c r="BP81" s="336"/>
      <c r="BQ81" s="336"/>
      <c r="BR81" s="336"/>
      <c r="BS81" s="336"/>
      <c r="BT81" s="336"/>
      <c r="BU81" s="336"/>
      <c r="BV81" s="336"/>
    </row>
    <row r="82" spans="3:74" x14ac:dyDescent="0.2">
      <c r="BK82" s="336"/>
      <c r="BL82" s="336"/>
      <c r="BM82" s="336"/>
      <c r="BN82" s="336"/>
      <c r="BO82" s="336"/>
      <c r="BP82" s="336"/>
      <c r="BQ82" s="336"/>
      <c r="BR82" s="336"/>
      <c r="BS82" s="336"/>
      <c r="BT82" s="336"/>
      <c r="BU82" s="336"/>
      <c r="BV82" s="336"/>
    </row>
    <row r="83" spans="3:74" x14ac:dyDescent="0.2">
      <c r="BK83" s="336"/>
      <c r="BL83" s="336"/>
      <c r="BM83" s="336"/>
      <c r="BN83" s="336"/>
      <c r="BO83" s="336"/>
      <c r="BP83" s="336"/>
      <c r="BQ83" s="336"/>
      <c r="BR83" s="336"/>
      <c r="BS83" s="336"/>
      <c r="BT83" s="336"/>
      <c r="BU83" s="336"/>
      <c r="BV83" s="336"/>
    </row>
    <row r="84" spans="3:74" x14ac:dyDescent="0.2">
      <c r="BK84" s="336"/>
      <c r="BL84" s="336"/>
      <c r="BM84" s="336"/>
      <c r="BN84" s="336"/>
      <c r="BO84" s="336"/>
      <c r="BP84" s="336"/>
      <c r="BQ84" s="336"/>
      <c r="BR84" s="336"/>
      <c r="BS84" s="336"/>
      <c r="BT84" s="336"/>
      <c r="BU84" s="336"/>
      <c r="BV84" s="336"/>
    </row>
    <row r="85" spans="3:74" x14ac:dyDescent="0.2">
      <c r="BK85" s="336"/>
      <c r="BL85" s="336"/>
      <c r="BM85" s="336"/>
      <c r="BN85" s="336"/>
      <c r="BO85" s="336"/>
      <c r="BP85" s="336"/>
      <c r="BQ85" s="336"/>
      <c r="BR85" s="336"/>
      <c r="BS85" s="336"/>
      <c r="BT85" s="336"/>
      <c r="BU85" s="336"/>
      <c r="BV85" s="336"/>
    </row>
    <row r="86" spans="3:74" x14ac:dyDescent="0.2">
      <c r="BK86" s="336"/>
      <c r="BL86" s="336"/>
      <c r="BM86" s="336"/>
      <c r="BN86" s="336"/>
      <c r="BO86" s="336"/>
      <c r="BP86" s="336"/>
      <c r="BQ86" s="336"/>
      <c r="BR86" s="336"/>
      <c r="BS86" s="336"/>
      <c r="BT86" s="336"/>
      <c r="BU86" s="336"/>
      <c r="BV86" s="336"/>
    </row>
    <row r="87" spans="3:74" x14ac:dyDescent="0.2">
      <c r="BK87" s="336"/>
      <c r="BL87" s="336"/>
      <c r="BM87" s="336"/>
      <c r="BN87" s="336"/>
      <c r="BO87" s="336"/>
      <c r="BP87" s="336"/>
      <c r="BQ87" s="336"/>
      <c r="BR87" s="336"/>
      <c r="BS87" s="336"/>
      <c r="BT87" s="336"/>
      <c r="BU87" s="336"/>
      <c r="BV87" s="336"/>
    </row>
    <row r="88" spans="3:74" x14ac:dyDescent="0.2">
      <c r="BK88" s="336"/>
      <c r="BL88" s="336"/>
      <c r="BM88" s="336"/>
      <c r="BN88" s="336"/>
      <c r="BO88" s="336"/>
      <c r="BP88" s="336"/>
      <c r="BQ88" s="336"/>
      <c r="BR88" s="336"/>
      <c r="BS88" s="336"/>
      <c r="BT88" s="336"/>
      <c r="BU88" s="336"/>
      <c r="BV88" s="336"/>
    </row>
    <row r="89" spans="3:74" x14ac:dyDescent="0.2">
      <c r="BK89" s="336"/>
      <c r="BL89" s="336"/>
      <c r="BM89" s="336"/>
      <c r="BN89" s="336"/>
      <c r="BO89" s="336"/>
      <c r="BP89" s="336"/>
      <c r="BQ89" s="336"/>
      <c r="BR89" s="336"/>
      <c r="BS89" s="336"/>
      <c r="BT89" s="336"/>
      <c r="BU89" s="336"/>
      <c r="BV89" s="336"/>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38"/>
      <c r="AZ90" s="338"/>
      <c r="BA90" s="338"/>
      <c r="BB90" s="338"/>
      <c r="BC90" s="338"/>
      <c r="BD90" s="608"/>
      <c r="BE90" s="608"/>
      <c r="BF90" s="608"/>
      <c r="BG90" s="338"/>
      <c r="BH90" s="338"/>
      <c r="BI90" s="338"/>
      <c r="BJ90" s="338"/>
      <c r="BK90" s="338"/>
      <c r="BL90" s="338"/>
      <c r="BM90" s="338"/>
      <c r="BN90" s="338"/>
      <c r="BO90" s="338"/>
      <c r="BP90" s="338"/>
      <c r="BQ90" s="338"/>
      <c r="BR90" s="338"/>
      <c r="BS90" s="338"/>
      <c r="BT90" s="338"/>
      <c r="BU90" s="338"/>
      <c r="BV90" s="338"/>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38"/>
      <c r="AZ91" s="338"/>
      <c r="BA91" s="338"/>
      <c r="BB91" s="338"/>
      <c r="BC91" s="338"/>
      <c r="BD91" s="608"/>
      <c r="BE91" s="608"/>
      <c r="BF91" s="608"/>
      <c r="BG91" s="338"/>
      <c r="BH91" s="338"/>
      <c r="BI91" s="338"/>
      <c r="BJ91" s="338"/>
      <c r="BK91" s="338"/>
      <c r="BL91" s="338"/>
      <c r="BM91" s="338"/>
      <c r="BN91" s="338"/>
      <c r="BO91" s="338"/>
      <c r="BP91" s="338"/>
      <c r="BQ91" s="338"/>
      <c r="BR91" s="338"/>
      <c r="BS91" s="338"/>
      <c r="BT91" s="338"/>
      <c r="BU91" s="338"/>
      <c r="BV91" s="338"/>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38"/>
      <c r="AZ92" s="338"/>
      <c r="BA92" s="338"/>
      <c r="BB92" s="338"/>
      <c r="BC92" s="338"/>
      <c r="BD92" s="608"/>
      <c r="BE92" s="608"/>
      <c r="BF92" s="608"/>
      <c r="BG92" s="338"/>
      <c r="BH92" s="338"/>
      <c r="BI92" s="338"/>
      <c r="BJ92" s="338"/>
      <c r="BK92" s="338"/>
      <c r="BL92" s="338"/>
      <c r="BM92" s="338"/>
      <c r="BN92" s="338"/>
      <c r="BO92" s="338"/>
      <c r="BP92" s="338"/>
      <c r="BQ92" s="338"/>
      <c r="BR92" s="338"/>
      <c r="BS92" s="338"/>
      <c r="BT92" s="338"/>
      <c r="BU92" s="338"/>
      <c r="BV92" s="338"/>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38"/>
      <c r="AZ93" s="338"/>
      <c r="BA93" s="338"/>
      <c r="BB93" s="338"/>
      <c r="BC93" s="338"/>
      <c r="BD93" s="608"/>
      <c r="BE93" s="608"/>
      <c r="BF93" s="608"/>
      <c r="BG93" s="338"/>
      <c r="BH93" s="338"/>
      <c r="BI93" s="338"/>
      <c r="BJ93" s="338"/>
      <c r="BK93" s="338"/>
      <c r="BL93" s="338"/>
      <c r="BM93" s="338"/>
      <c r="BN93" s="338"/>
      <c r="BO93" s="338"/>
      <c r="BP93" s="338"/>
      <c r="BQ93" s="338"/>
      <c r="BR93" s="338"/>
      <c r="BS93" s="338"/>
      <c r="BT93" s="338"/>
      <c r="BU93" s="338"/>
      <c r="BV93" s="338"/>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38"/>
      <c r="AZ94" s="338"/>
      <c r="BA94" s="338"/>
      <c r="BB94" s="338"/>
      <c r="BC94" s="338"/>
      <c r="BD94" s="608"/>
      <c r="BE94" s="608"/>
      <c r="BF94" s="608"/>
      <c r="BG94" s="338"/>
      <c r="BH94" s="338"/>
      <c r="BI94" s="338"/>
      <c r="BJ94" s="338"/>
      <c r="BK94" s="338"/>
      <c r="BL94" s="338"/>
      <c r="BM94" s="338"/>
      <c r="BN94" s="338"/>
      <c r="BO94" s="338"/>
      <c r="BP94" s="338"/>
      <c r="BQ94" s="338"/>
      <c r="BR94" s="338"/>
      <c r="BS94" s="338"/>
      <c r="BT94" s="338"/>
      <c r="BU94" s="338"/>
      <c r="BV94" s="338"/>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38"/>
      <c r="AZ95" s="338"/>
      <c r="BA95" s="338"/>
      <c r="BB95" s="338"/>
      <c r="BC95" s="338"/>
      <c r="BD95" s="608"/>
      <c r="BE95" s="608"/>
      <c r="BF95" s="608"/>
      <c r="BG95" s="338"/>
      <c r="BH95" s="338"/>
      <c r="BI95" s="338"/>
      <c r="BJ95" s="338"/>
      <c r="BK95" s="338"/>
      <c r="BL95" s="338"/>
      <c r="BM95" s="338"/>
      <c r="BN95" s="338"/>
      <c r="BO95" s="338"/>
      <c r="BP95" s="338"/>
      <c r="BQ95" s="338"/>
      <c r="BR95" s="338"/>
      <c r="BS95" s="338"/>
      <c r="BT95" s="338"/>
      <c r="BU95" s="338"/>
      <c r="BV95" s="338"/>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38"/>
      <c r="AZ96" s="338"/>
      <c r="BA96" s="338"/>
      <c r="BB96" s="338"/>
      <c r="BC96" s="338"/>
      <c r="BD96" s="608"/>
      <c r="BE96" s="608"/>
      <c r="BF96" s="608"/>
      <c r="BG96" s="338"/>
      <c r="BH96" s="338"/>
      <c r="BI96" s="338"/>
      <c r="BJ96" s="338"/>
      <c r="BK96" s="338"/>
      <c r="BL96" s="338"/>
      <c r="BM96" s="338"/>
      <c r="BN96" s="338"/>
      <c r="BO96" s="338"/>
      <c r="BP96" s="338"/>
      <c r="BQ96" s="338"/>
      <c r="BR96" s="338"/>
      <c r="BS96" s="338"/>
      <c r="BT96" s="338"/>
      <c r="BU96" s="338"/>
      <c r="BV96" s="338"/>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38"/>
      <c r="AZ97" s="338"/>
      <c r="BA97" s="338"/>
      <c r="BB97" s="338"/>
      <c r="BC97" s="338"/>
      <c r="BD97" s="608"/>
      <c r="BE97" s="608"/>
      <c r="BF97" s="608"/>
      <c r="BG97" s="338"/>
      <c r="BH97" s="338"/>
      <c r="BI97" s="338"/>
      <c r="BJ97" s="338"/>
      <c r="BK97" s="338"/>
      <c r="BL97" s="338"/>
      <c r="BM97" s="338"/>
      <c r="BN97" s="338"/>
      <c r="BO97" s="338"/>
      <c r="BP97" s="338"/>
      <c r="BQ97" s="338"/>
      <c r="BR97" s="338"/>
      <c r="BS97" s="338"/>
      <c r="BT97" s="338"/>
      <c r="BU97" s="338"/>
      <c r="BV97" s="338"/>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38"/>
      <c r="AZ98" s="338"/>
      <c r="BA98" s="338"/>
      <c r="BB98" s="338"/>
      <c r="BC98" s="338"/>
      <c r="BD98" s="608"/>
      <c r="BE98" s="608"/>
      <c r="BF98" s="608"/>
      <c r="BG98" s="338"/>
      <c r="BH98" s="338"/>
      <c r="BI98" s="338"/>
      <c r="BJ98" s="338"/>
      <c r="BK98" s="338"/>
      <c r="BL98" s="338"/>
      <c r="BM98" s="338"/>
      <c r="BN98" s="338"/>
      <c r="BO98" s="338"/>
      <c r="BP98" s="338"/>
      <c r="BQ98" s="338"/>
      <c r="BR98" s="338"/>
      <c r="BS98" s="338"/>
      <c r="BT98" s="338"/>
      <c r="BU98" s="338"/>
      <c r="BV98" s="338"/>
    </row>
    <row r="99" spans="3:74" x14ac:dyDescent="0.2">
      <c r="BK99" s="336"/>
      <c r="BL99" s="336"/>
      <c r="BM99" s="336"/>
      <c r="BN99" s="336"/>
      <c r="BO99" s="336"/>
      <c r="BP99" s="336"/>
      <c r="BQ99" s="336"/>
      <c r="BR99" s="336"/>
      <c r="BS99" s="336"/>
      <c r="BT99" s="336"/>
      <c r="BU99" s="336"/>
      <c r="BV99" s="336"/>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39"/>
      <c r="AZ100" s="339"/>
      <c r="BA100" s="339"/>
      <c r="BB100" s="339"/>
      <c r="BC100" s="339"/>
      <c r="BD100" s="609"/>
      <c r="BE100" s="609"/>
      <c r="BF100" s="609"/>
      <c r="BG100" s="339"/>
      <c r="BH100" s="339"/>
      <c r="BI100" s="339"/>
      <c r="BJ100" s="339"/>
      <c r="BK100" s="339"/>
      <c r="BL100" s="339"/>
      <c r="BM100" s="339"/>
      <c r="BN100" s="339"/>
      <c r="BO100" s="339"/>
      <c r="BP100" s="339"/>
      <c r="BQ100" s="339"/>
      <c r="BR100" s="339"/>
      <c r="BS100" s="339"/>
      <c r="BT100" s="339"/>
      <c r="BU100" s="339"/>
      <c r="BV100" s="339"/>
    </row>
    <row r="101" spans="3:74" x14ac:dyDescent="0.2">
      <c r="BK101" s="336"/>
      <c r="BL101" s="336"/>
      <c r="BM101" s="336"/>
      <c r="BN101" s="336"/>
      <c r="BO101" s="336"/>
      <c r="BP101" s="336"/>
      <c r="BQ101" s="336"/>
      <c r="BR101" s="336"/>
      <c r="BS101" s="336"/>
      <c r="BT101" s="336"/>
      <c r="BU101" s="336"/>
      <c r="BV101" s="336"/>
    </row>
    <row r="102" spans="3:74" x14ac:dyDescent="0.2">
      <c r="BK102" s="336"/>
      <c r="BL102" s="336"/>
      <c r="BM102" s="336"/>
      <c r="BN102" s="336"/>
      <c r="BO102" s="336"/>
      <c r="BP102" s="336"/>
      <c r="BQ102" s="336"/>
      <c r="BR102" s="336"/>
      <c r="BS102" s="336"/>
      <c r="BT102" s="336"/>
      <c r="BU102" s="336"/>
      <c r="BV102" s="336"/>
    </row>
    <row r="103" spans="3:74" x14ac:dyDescent="0.2">
      <c r="BK103" s="336"/>
      <c r="BL103" s="336"/>
      <c r="BM103" s="336"/>
      <c r="BN103" s="336"/>
      <c r="BO103" s="336"/>
      <c r="BP103" s="336"/>
      <c r="BQ103" s="336"/>
      <c r="BR103" s="336"/>
      <c r="BS103" s="336"/>
      <c r="BT103" s="336"/>
      <c r="BU103" s="336"/>
      <c r="BV103" s="336"/>
    </row>
    <row r="104" spans="3:74" x14ac:dyDescent="0.2">
      <c r="BK104" s="336"/>
      <c r="BL104" s="336"/>
      <c r="BM104" s="336"/>
      <c r="BN104" s="336"/>
      <c r="BO104" s="336"/>
      <c r="BP104" s="336"/>
      <c r="BQ104" s="336"/>
      <c r="BR104" s="336"/>
      <c r="BS104" s="336"/>
      <c r="BT104" s="336"/>
      <c r="BU104" s="336"/>
      <c r="BV104" s="336"/>
    </row>
    <row r="105" spans="3:74" x14ac:dyDescent="0.2">
      <c r="BK105" s="336"/>
      <c r="BL105" s="336"/>
      <c r="BM105" s="336"/>
      <c r="BN105" s="336"/>
      <c r="BO105" s="336"/>
      <c r="BP105" s="336"/>
      <c r="BQ105" s="336"/>
      <c r="BR105" s="336"/>
      <c r="BS105" s="336"/>
      <c r="BT105" s="336"/>
      <c r="BU105" s="336"/>
      <c r="BV105" s="336"/>
    </row>
    <row r="106" spans="3:74" x14ac:dyDescent="0.2">
      <c r="BK106" s="336"/>
      <c r="BL106" s="336"/>
      <c r="BM106" s="336"/>
      <c r="BN106" s="336"/>
      <c r="BO106" s="336"/>
      <c r="BP106" s="336"/>
      <c r="BQ106" s="336"/>
      <c r="BR106" s="336"/>
      <c r="BS106" s="336"/>
      <c r="BT106" s="336"/>
      <c r="BU106" s="336"/>
      <c r="BV106" s="336"/>
    </row>
    <row r="107" spans="3:74" x14ac:dyDescent="0.2">
      <c r="BK107" s="336"/>
      <c r="BL107" s="336"/>
      <c r="BM107" s="336"/>
      <c r="BN107" s="336"/>
      <c r="BO107" s="336"/>
      <c r="BP107" s="336"/>
      <c r="BQ107" s="336"/>
      <c r="BR107" s="336"/>
      <c r="BS107" s="336"/>
      <c r="BT107" s="336"/>
      <c r="BU107" s="336"/>
      <c r="BV107" s="336"/>
    </row>
    <row r="108" spans="3:74" x14ac:dyDescent="0.2">
      <c r="BK108" s="336"/>
      <c r="BL108" s="336"/>
      <c r="BM108" s="336"/>
      <c r="BN108" s="336"/>
      <c r="BO108" s="336"/>
      <c r="BP108" s="336"/>
      <c r="BQ108" s="336"/>
      <c r="BR108" s="336"/>
      <c r="BS108" s="336"/>
      <c r="BT108" s="336"/>
      <c r="BU108" s="336"/>
      <c r="BV108" s="336"/>
    </row>
    <row r="109" spans="3:74" x14ac:dyDescent="0.2">
      <c r="BK109" s="336"/>
      <c r="BL109" s="336"/>
      <c r="BM109" s="336"/>
      <c r="BN109" s="336"/>
      <c r="BO109" s="336"/>
      <c r="BP109" s="336"/>
      <c r="BQ109" s="336"/>
      <c r="BR109" s="336"/>
      <c r="BS109" s="336"/>
      <c r="BT109" s="336"/>
      <c r="BU109" s="336"/>
      <c r="BV109" s="336"/>
    </row>
    <row r="110" spans="3:74" x14ac:dyDescent="0.2">
      <c r="BK110" s="336"/>
      <c r="BL110" s="336"/>
      <c r="BM110" s="336"/>
      <c r="BN110" s="336"/>
      <c r="BO110" s="336"/>
      <c r="BP110" s="336"/>
      <c r="BQ110" s="336"/>
      <c r="BR110" s="336"/>
      <c r="BS110" s="336"/>
      <c r="BT110" s="336"/>
      <c r="BU110" s="336"/>
      <c r="BV110" s="336"/>
    </row>
    <row r="111" spans="3:74" x14ac:dyDescent="0.2">
      <c r="BK111" s="336"/>
      <c r="BL111" s="336"/>
      <c r="BM111" s="336"/>
      <c r="BN111" s="336"/>
      <c r="BO111" s="336"/>
      <c r="BP111" s="336"/>
      <c r="BQ111" s="336"/>
      <c r="BR111" s="336"/>
      <c r="BS111" s="336"/>
      <c r="BT111" s="336"/>
      <c r="BU111" s="336"/>
      <c r="BV111" s="336"/>
    </row>
    <row r="112" spans="3:74" x14ac:dyDescent="0.2">
      <c r="BK112" s="336"/>
      <c r="BL112" s="336"/>
      <c r="BM112" s="336"/>
      <c r="BN112" s="336"/>
      <c r="BO112" s="336"/>
      <c r="BP112" s="336"/>
      <c r="BQ112" s="336"/>
      <c r="BR112" s="336"/>
      <c r="BS112" s="336"/>
      <c r="BT112" s="336"/>
      <c r="BU112" s="336"/>
      <c r="BV112" s="336"/>
    </row>
    <row r="113" spans="63:74" x14ac:dyDescent="0.2">
      <c r="BK113" s="336"/>
      <c r="BL113" s="336"/>
      <c r="BM113" s="336"/>
      <c r="BN113" s="336"/>
      <c r="BO113" s="336"/>
      <c r="BP113" s="336"/>
      <c r="BQ113" s="336"/>
      <c r="BR113" s="336"/>
      <c r="BS113" s="336"/>
      <c r="BT113" s="336"/>
      <c r="BU113" s="336"/>
      <c r="BV113" s="336"/>
    </row>
    <row r="114" spans="63:74" x14ac:dyDescent="0.2">
      <c r="BK114" s="336"/>
      <c r="BL114" s="336"/>
      <c r="BM114" s="336"/>
      <c r="BN114" s="336"/>
      <c r="BO114" s="336"/>
      <c r="BP114" s="336"/>
      <c r="BQ114" s="336"/>
      <c r="BR114" s="336"/>
      <c r="BS114" s="336"/>
      <c r="BT114" s="336"/>
      <c r="BU114" s="336"/>
      <c r="BV114" s="336"/>
    </row>
    <row r="115" spans="63:74" x14ac:dyDescent="0.2">
      <c r="BK115" s="336"/>
      <c r="BL115" s="336"/>
      <c r="BM115" s="336"/>
      <c r="BN115" s="336"/>
      <c r="BO115" s="336"/>
      <c r="BP115" s="336"/>
      <c r="BQ115" s="336"/>
      <c r="BR115" s="336"/>
      <c r="BS115" s="336"/>
      <c r="BT115" s="336"/>
      <c r="BU115" s="336"/>
      <c r="BV115" s="336"/>
    </row>
    <row r="116" spans="63:74" x14ac:dyDescent="0.2">
      <c r="BK116" s="336"/>
      <c r="BL116" s="336"/>
      <c r="BM116" s="336"/>
      <c r="BN116" s="336"/>
      <c r="BO116" s="336"/>
      <c r="BP116" s="336"/>
      <c r="BQ116" s="336"/>
      <c r="BR116" s="336"/>
      <c r="BS116" s="336"/>
      <c r="BT116" s="336"/>
      <c r="BU116" s="336"/>
      <c r="BV116" s="336"/>
    </row>
    <row r="117" spans="63:74" x14ac:dyDescent="0.2">
      <c r="BK117" s="336"/>
      <c r="BL117" s="336"/>
      <c r="BM117" s="336"/>
      <c r="BN117" s="336"/>
      <c r="BO117" s="336"/>
      <c r="BP117" s="336"/>
      <c r="BQ117" s="336"/>
      <c r="BR117" s="336"/>
      <c r="BS117" s="336"/>
      <c r="BT117" s="336"/>
      <c r="BU117" s="336"/>
      <c r="BV117" s="336"/>
    </row>
    <row r="118" spans="63:74" x14ac:dyDescent="0.2">
      <c r="BK118" s="336"/>
      <c r="BL118" s="336"/>
      <c r="BM118" s="336"/>
      <c r="BN118" s="336"/>
      <c r="BO118" s="336"/>
      <c r="BP118" s="336"/>
      <c r="BQ118" s="336"/>
      <c r="BR118" s="336"/>
      <c r="BS118" s="336"/>
      <c r="BT118" s="336"/>
      <c r="BU118" s="336"/>
      <c r="BV118" s="336"/>
    </row>
    <row r="119" spans="63:74" x14ac:dyDescent="0.2">
      <c r="BK119" s="336"/>
      <c r="BL119" s="336"/>
      <c r="BM119" s="336"/>
      <c r="BN119" s="336"/>
      <c r="BO119" s="336"/>
      <c r="BP119" s="336"/>
      <c r="BQ119" s="336"/>
      <c r="BR119" s="336"/>
      <c r="BS119" s="336"/>
      <c r="BT119" s="336"/>
      <c r="BU119" s="336"/>
      <c r="BV119" s="336"/>
    </row>
    <row r="120" spans="63:74" x14ac:dyDescent="0.2">
      <c r="BK120" s="336"/>
      <c r="BL120" s="336"/>
      <c r="BM120" s="336"/>
      <c r="BN120" s="336"/>
      <c r="BO120" s="336"/>
      <c r="BP120" s="336"/>
      <c r="BQ120" s="336"/>
      <c r="BR120" s="336"/>
      <c r="BS120" s="336"/>
      <c r="BT120" s="336"/>
      <c r="BU120" s="336"/>
      <c r="BV120" s="336"/>
    </row>
    <row r="121" spans="63:74" x14ac:dyDescent="0.2">
      <c r="BK121" s="336"/>
      <c r="BL121" s="336"/>
      <c r="BM121" s="336"/>
      <c r="BN121" s="336"/>
      <c r="BO121" s="336"/>
      <c r="BP121" s="336"/>
      <c r="BQ121" s="336"/>
      <c r="BR121" s="336"/>
      <c r="BS121" s="336"/>
      <c r="BT121" s="336"/>
      <c r="BU121" s="336"/>
      <c r="BV121" s="336"/>
    </row>
    <row r="122" spans="63:74" x14ac:dyDescent="0.2">
      <c r="BK122" s="336"/>
      <c r="BL122" s="336"/>
      <c r="BM122" s="336"/>
      <c r="BN122" s="336"/>
      <c r="BO122" s="336"/>
      <c r="BP122" s="336"/>
      <c r="BQ122" s="336"/>
      <c r="BR122" s="336"/>
      <c r="BS122" s="336"/>
      <c r="BT122" s="336"/>
      <c r="BU122" s="336"/>
      <c r="BV122" s="336"/>
    </row>
    <row r="123" spans="63:74" x14ac:dyDescent="0.2">
      <c r="BK123" s="336"/>
      <c r="BL123" s="336"/>
      <c r="BM123" s="336"/>
      <c r="BN123" s="336"/>
      <c r="BO123" s="336"/>
      <c r="BP123" s="336"/>
      <c r="BQ123" s="336"/>
      <c r="BR123" s="336"/>
      <c r="BS123" s="336"/>
      <c r="BT123" s="336"/>
      <c r="BU123" s="336"/>
      <c r="BV123" s="336"/>
    </row>
    <row r="124" spans="63:74" x14ac:dyDescent="0.2">
      <c r="BK124" s="336"/>
      <c r="BL124" s="336"/>
      <c r="BM124" s="336"/>
      <c r="BN124" s="336"/>
      <c r="BO124" s="336"/>
      <c r="BP124" s="336"/>
      <c r="BQ124" s="336"/>
      <c r="BR124" s="336"/>
      <c r="BS124" s="336"/>
      <c r="BT124" s="336"/>
      <c r="BU124" s="336"/>
      <c r="BV124" s="336"/>
    </row>
    <row r="125" spans="63:74" x14ac:dyDescent="0.2">
      <c r="BK125" s="336"/>
      <c r="BL125" s="336"/>
      <c r="BM125" s="336"/>
      <c r="BN125" s="336"/>
      <c r="BO125" s="336"/>
      <c r="BP125" s="336"/>
      <c r="BQ125" s="336"/>
      <c r="BR125" s="336"/>
      <c r="BS125" s="336"/>
      <c r="BT125" s="336"/>
      <c r="BU125" s="336"/>
      <c r="BV125" s="336"/>
    </row>
    <row r="126" spans="63:74" x14ac:dyDescent="0.2">
      <c r="BK126" s="336"/>
      <c r="BL126" s="336"/>
      <c r="BM126" s="336"/>
      <c r="BN126" s="336"/>
      <c r="BO126" s="336"/>
      <c r="BP126" s="336"/>
      <c r="BQ126" s="336"/>
      <c r="BR126" s="336"/>
      <c r="BS126" s="336"/>
      <c r="BT126" s="336"/>
      <c r="BU126" s="336"/>
      <c r="BV126" s="336"/>
    </row>
    <row r="127" spans="63:74" x14ac:dyDescent="0.2">
      <c r="BK127" s="336"/>
      <c r="BL127" s="336"/>
      <c r="BM127" s="336"/>
      <c r="BN127" s="336"/>
      <c r="BO127" s="336"/>
      <c r="BP127" s="336"/>
      <c r="BQ127" s="336"/>
      <c r="BR127" s="336"/>
      <c r="BS127" s="336"/>
      <c r="BT127" s="336"/>
      <c r="BU127" s="336"/>
      <c r="BV127" s="336"/>
    </row>
    <row r="128" spans="63:74" x14ac:dyDescent="0.2">
      <c r="BK128" s="336"/>
      <c r="BL128" s="336"/>
      <c r="BM128" s="336"/>
      <c r="BN128" s="336"/>
      <c r="BO128" s="336"/>
      <c r="BP128" s="336"/>
      <c r="BQ128" s="336"/>
      <c r="BR128" s="336"/>
      <c r="BS128" s="336"/>
      <c r="BT128" s="336"/>
      <c r="BU128" s="336"/>
      <c r="BV128" s="336"/>
    </row>
    <row r="129" spans="63:74" x14ac:dyDescent="0.2">
      <c r="BK129" s="336"/>
      <c r="BL129" s="336"/>
      <c r="BM129" s="336"/>
      <c r="BN129" s="336"/>
      <c r="BO129" s="336"/>
      <c r="BP129" s="336"/>
      <c r="BQ129" s="336"/>
      <c r="BR129" s="336"/>
      <c r="BS129" s="336"/>
      <c r="BT129" s="336"/>
      <c r="BU129" s="336"/>
      <c r="BV129" s="336"/>
    </row>
    <row r="130" spans="63:74" x14ac:dyDescent="0.2">
      <c r="BK130" s="336"/>
      <c r="BL130" s="336"/>
      <c r="BM130" s="336"/>
      <c r="BN130" s="336"/>
      <c r="BO130" s="336"/>
      <c r="BP130" s="336"/>
      <c r="BQ130" s="336"/>
      <c r="BR130" s="336"/>
      <c r="BS130" s="336"/>
      <c r="BT130" s="336"/>
      <c r="BU130" s="336"/>
      <c r="BV130" s="336"/>
    </row>
    <row r="131" spans="63:74" x14ac:dyDescent="0.2">
      <c r="BK131" s="336"/>
      <c r="BL131" s="336"/>
      <c r="BM131" s="336"/>
      <c r="BN131" s="336"/>
      <c r="BO131" s="336"/>
      <c r="BP131" s="336"/>
      <c r="BQ131" s="336"/>
      <c r="BR131" s="336"/>
      <c r="BS131" s="336"/>
      <c r="BT131" s="336"/>
      <c r="BU131" s="336"/>
      <c r="BV131" s="336"/>
    </row>
    <row r="132" spans="63:74" x14ac:dyDescent="0.2">
      <c r="BK132" s="336"/>
      <c r="BL132" s="336"/>
      <c r="BM132" s="336"/>
      <c r="BN132" s="336"/>
      <c r="BO132" s="336"/>
      <c r="BP132" s="336"/>
      <c r="BQ132" s="336"/>
      <c r="BR132" s="336"/>
      <c r="BS132" s="336"/>
      <c r="BT132" s="336"/>
      <c r="BU132" s="336"/>
      <c r="BV132" s="336"/>
    </row>
    <row r="133" spans="63:74" x14ac:dyDescent="0.2">
      <c r="BK133" s="336"/>
      <c r="BL133" s="336"/>
      <c r="BM133" s="336"/>
      <c r="BN133" s="336"/>
      <c r="BO133" s="336"/>
      <c r="BP133" s="336"/>
      <c r="BQ133" s="336"/>
      <c r="BR133" s="336"/>
      <c r="BS133" s="336"/>
      <c r="BT133" s="336"/>
      <c r="BU133" s="336"/>
      <c r="BV133" s="336"/>
    </row>
    <row r="134" spans="63:74" x14ac:dyDescent="0.2">
      <c r="BK134" s="336"/>
      <c r="BL134" s="336"/>
      <c r="BM134" s="336"/>
      <c r="BN134" s="336"/>
      <c r="BO134" s="336"/>
      <c r="BP134" s="336"/>
      <c r="BQ134" s="336"/>
      <c r="BR134" s="336"/>
      <c r="BS134" s="336"/>
      <c r="BT134" s="336"/>
      <c r="BU134" s="336"/>
      <c r="BV134" s="336"/>
    </row>
    <row r="135" spans="63:74" x14ac:dyDescent="0.2">
      <c r="BK135" s="336"/>
      <c r="BL135" s="336"/>
      <c r="BM135" s="336"/>
      <c r="BN135" s="336"/>
      <c r="BO135" s="336"/>
      <c r="BP135" s="336"/>
      <c r="BQ135" s="336"/>
      <c r="BR135" s="336"/>
      <c r="BS135" s="336"/>
      <c r="BT135" s="336"/>
      <c r="BU135" s="336"/>
      <c r="BV135" s="336"/>
    </row>
    <row r="136" spans="63:74" x14ac:dyDescent="0.2">
      <c r="BK136" s="336"/>
      <c r="BL136" s="336"/>
      <c r="BM136" s="336"/>
      <c r="BN136" s="336"/>
      <c r="BO136" s="336"/>
      <c r="BP136" s="336"/>
      <c r="BQ136" s="336"/>
      <c r="BR136" s="336"/>
      <c r="BS136" s="336"/>
      <c r="BT136" s="336"/>
      <c r="BU136" s="336"/>
      <c r="BV136" s="336"/>
    </row>
    <row r="137" spans="63:74" x14ac:dyDescent="0.2">
      <c r="BK137" s="336"/>
      <c r="BL137" s="336"/>
      <c r="BM137" s="336"/>
      <c r="BN137" s="336"/>
      <c r="BO137" s="336"/>
      <c r="BP137" s="336"/>
      <c r="BQ137" s="336"/>
      <c r="BR137" s="336"/>
      <c r="BS137" s="336"/>
      <c r="BT137" s="336"/>
      <c r="BU137" s="336"/>
      <c r="BV137" s="336"/>
    </row>
    <row r="138" spans="63:74" x14ac:dyDescent="0.2">
      <c r="BK138" s="336"/>
      <c r="BL138" s="336"/>
      <c r="BM138" s="336"/>
      <c r="BN138" s="336"/>
      <c r="BO138" s="336"/>
      <c r="BP138" s="336"/>
      <c r="BQ138" s="336"/>
      <c r="BR138" s="336"/>
      <c r="BS138" s="336"/>
      <c r="BT138" s="336"/>
      <c r="BU138" s="336"/>
      <c r="BV138" s="336"/>
    </row>
    <row r="139" spans="63:74" x14ac:dyDescent="0.2">
      <c r="BK139" s="336"/>
      <c r="BL139" s="336"/>
      <c r="BM139" s="336"/>
      <c r="BN139" s="336"/>
      <c r="BO139" s="336"/>
      <c r="BP139" s="336"/>
      <c r="BQ139" s="336"/>
      <c r="BR139" s="336"/>
      <c r="BS139" s="336"/>
      <c r="BT139" s="336"/>
      <c r="BU139" s="336"/>
      <c r="BV139" s="336"/>
    </row>
    <row r="140" spans="63:74" x14ac:dyDescent="0.2">
      <c r="BK140" s="336"/>
      <c r="BL140" s="336"/>
      <c r="BM140" s="336"/>
      <c r="BN140" s="336"/>
      <c r="BO140" s="336"/>
      <c r="BP140" s="336"/>
      <c r="BQ140" s="336"/>
      <c r="BR140" s="336"/>
      <c r="BS140" s="336"/>
      <c r="BT140" s="336"/>
      <c r="BU140" s="336"/>
      <c r="BV140" s="336"/>
    </row>
    <row r="141" spans="63:74" x14ac:dyDescent="0.2">
      <c r="BK141" s="336"/>
      <c r="BL141" s="336"/>
      <c r="BM141" s="336"/>
      <c r="BN141" s="336"/>
      <c r="BO141" s="336"/>
      <c r="BP141" s="336"/>
      <c r="BQ141" s="336"/>
      <c r="BR141" s="336"/>
      <c r="BS141" s="336"/>
      <c r="BT141" s="336"/>
      <c r="BU141" s="336"/>
      <c r="BV141" s="336"/>
    </row>
    <row r="142" spans="63:74" x14ac:dyDescent="0.2">
      <c r="BK142" s="336"/>
      <c r="BL142" s="336"/>
      <c r="BM142" s="336"/>
      <c r="BN142" s="336"/>
      <c r="BO142" s="336"/>
      <c r="BP142" s="336"/>
      <c r="BQ142" s="336"/>
      <c r="BR142" s="336"/>
      <c r="BS142" s="336"/>
      <c r="BT142" s="336"/>
      <c r="BU142" s="336"/>
      <c r="BV142" s="336"/>
    </row>
    <row r="143" spans="63:74" x14ac:dyDescent="0.2">
      <c r="BK143" s="336"/>
      <c r="BL143" s="336"/>
      <c r="BM143" s="336"/>
      <c r="BN143" s="336"/>
      <c r="BO143" s="336"/>
      <c r="BP143" s="336"/>
      <c r="BQ143" s="336"/>
      <c r="BR143" s="336"/>
      <c r="BS143" s="336"/>
      <c r="BT143" s="336"/>
      <c r="BU143" s="336"/>
      <c r="BV143" s="336"/>
    </row>
    <row r="144" spans="63:74" x14ac:dyDescent="0.2">
      <c r="BK144" s="336"/>
      <c r="BL144" s="336"/>
      <c r="BM144" s="336"/>
      <c r="BN144" s="336"/>
      <c r="BO144" s="336"/>
      <c r="BP144" s="336"/>
      <c r="BQ144" s="336"/>
      <c r="BR144" s="336"/>
      <c r="BS144" s="336"/>
      <c r="BT144" s="336"/>
      <c r="BU144" s="336"/>
      <c r="BV144" s="336"/>
    </row>
  </sheetData>
  <mergeCells count="18">
    <mergeCell ref="B56:Q56"/>
    <mergeCell ref="B57:Q57"/>
    <mergeCell ref="B58:Q58"/>
    <mergeCell ref="A1:A2"/>
    <mergeCell ref="B50:Q50"/>
    <mergeCell ref="B49:Q49"/>
    <mergeCell ref="B51:Q51"/>
    <mergeCell ref="B54:Q54"/>
    <mergeCell ref="B53:Q53"/>
    <mergeCell ref="B55:Q55"/>
    <mergeCell ref="B52:Q52"/>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9"/>
  <sheetViews>
    <sheetView showGridLines="0" workbookViewId="0">
      <pane xSplit="2" ySplit="4" topLeftCell="AW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1.25" x14ac:dyDescent="0.2"/>
  <cols>
    <col min="1" max="1" width="10.5703125" style="491" customWidth="1"/>
    <col min="2" max="2" width="27" style="491" customWidth="1"/>
    <col min="3" max="55" width="6.5703125" style="491" customWidth="1"/>
    <col min="56" max="58" width="6.5703125" style="618" customWidth="1"/>
    <col min="59" max="74" width="6.5703125" style="491" customWidth="1"/>
    <col min="75" max="238" width="11" style="491"/>
    <col min="239" max="239" width="1.5703125" style="491" customWidth="1"/>
    <col min="240" max="16384" width="11" style="491"/>
  </cols>
  <sheetData>
    <row r="1" spans="1:74" ht="12.75" customHeight="1" x14ac:dyDescent="0.2">
      <c r="A1" s="758" t="s">
        <v>792</v>
      </c>
      <c r="B1" s="490" t="s">
        <v>1311</v>
      </c>
      <c r="C1" s="490"/>
      <c r="D1" s="490"/>
      <c r="E1" s="490"/>
      <c r="F1" s="490"/>
      <c r="G1" s="490"/>
      <c r="H1" s="490"/>
      <c r="I1" s="490"/>
      <c r="J1" s="490"/>
      <c r="K1" s="490"/>
      <c r="L1" s="490"/>
      <c r="M1" s="490"/>
      <c r="N1" s="490"/>
      <c r="O1" s="490"/>
      <c r="P1" s="490"/>
      <c r="Q1" s="490"/>
      <c r="R1" s="490"/>
      <c r="S1" s="490"/>
      <c r="T1" s="490"/>
      <c r="U1" s="490"/>
      <c r="V1" s="490"/>
      <c r="W1" s="490"/>
      <c r="X1" s="490"/>
      <c r="Y1" s="490"/>
      <c r="Z1" s="490"/>
      <c r="AA1" s="490"/>
      <c r="AB1" s="490"/>
      <c r="AC1" s="490"/>
      <c r="AD1" s="490"/>
      <c r="AE1" s="490"/>
      <c r="AF1" s="490"/>
      <c r="AG1" s="490"/>
      <c r="AH1" s="490"/>
      <c r="AI1" s="490"/>
      <c r="AJ1" s="490"/>
      <c r="AK1" s="490"/>
      <c r="AL1" s="490"/>
      <c r="AM1" s="490"/>
      <c r="AN1" s="490"/>
      <c r="AO1" s="490"/>
      <c r="AP1" s="490"/>
      <c r="AQ1" s="490"/>
      <c r="AR1" s="490"/>
      <c r="AS1" s="490"/>
      <c r="AT1" s="490"/>
      <c r="AU1" s="490"/>
      <c r="AV1" s="490"/>
      <c r="AW1" s="490"/>
      <c r="AX1" s="490"/>
      <c r="AY1" s="490"/>
      <c r="AZ1" s="490"/>
      <c r="BA1" s="490"/>
      <c r="BB1" s="490"/>
      <c r="BC1" s="490"/>
      <c r="BD1" s="490"/>
      <c r="BE1" s="490"/>
      <c r="BF1" s="490"/>
      <c r="BG1" s="490"/>
      <c r="BH1" s="490"/>
      <c r="BI1" s="490"/>
      <c r="BJ1" s="490"/>
      <c r="BK1" s="490"/>
      <c r="BL1" s="490"/>
      <c r="BM1" s="490"/>
      <c r="BN1" s="490"/>
      <c r="BO1" s="490"/>
      <c r="BP1" s="490"/>
      <c r="BQ1" s="490"/>
      <c r="BR1" s="490"/>
      <c r="BS1" s="490"/>
      <c r="BT1" s="490"/>
      <c r="BU1" s="490"/>
      <c r="BV1" s="490"/>
    </row>
    <row r="2" spans="1:74" ht="12.75" customHeight="1" x14ac:dyDescent="0.2">
      <c r="A2" s="759"/>
      <c r="B2" s="486" t="str">
        <f>"U.S. Energy Information Administration  |  Short-Term Energy Outlook  - "&amp;Dates!D1</f>
        <v>U.S. Energy Information Administration  |  Short-Term Energy Outlook  - March 2022</v>
      </c>
      <c r="C2" s="492"/>
      <c r="D2" s="492"/>
      <c r="E2" s="492"/>
      <c r="F2" s="492"/>
      <c r="G2" s="492"/>
      <c r="H2" s="492"/>
      <c r="I2" s="492"/>
      <c r="J2" s="492"/>
      <c r="K2" s="492"/>
      <c r="L2" s="492"/>
      <c r="M2" s="492"/>
      <c r="N2" s="492"/>
      <c r="O2" s="492"/>
      <c r="P2" s="492"/>
      <c r="Q2" s="492"/>
      <c r="R2" s="492"/>
      <c r="S2" s="492"/>
      <c r="T2" s="492"/>
      <c r="U2" s="492"/>
      <c r="V2" s="492"/>
      <c r="W2" s="492"/>
      <c r="X2" s="492"/>
      <c r="Y2" s="492"/>
      <c r="Z2" s="492"/>
      <c r="AA2" s="492"/>
      <c r="AB2" s="492"/>
      <c r="AC2" s="492"/>
      <c r="AD2" s="492"/>
      <c r="AE2" s="492"/>
      <c r="AF2" s="492"/>
      <c r="AG2" s="492"/>
      <c r="AH2" s="492"/>
      <c r="AI2" s="492"/>
      <c r="AJ2" s="492"/>
      <c r="AK2" s="492"/>
      <c r="AL2" s="492"/>
      <c r="AM2" s="492"/>
      <c r="AN2" s="492"/>
      <c r="AO2" s="492"/>
      <c r="AP2" s="492"/>
      <c r="AQ2" s="492"/>
      <c r="AR2" s="492"/>
      <c r="AS2" s="492"/>
      <c r="AT2" s="492"/>
      <c r="AU2" s="492"/>
      <c r="AV2" s="492"/>
      <c r="AW2" s="492"/>
      <c r="AX2" s="492"/>
      <c r="AY2" s="492"/>
      <c r="AZ2" s="492"/>
      <c r="BA2" s="492"/>
      <c r="BB2" s="492"/>
      <c r="BC2" s="492"/>
      <c r="BD2" s="610"/>
      <c r="BE2" s="610"/>
      <c r="BF2" s="610"/>
      <c r="BG2" s="492"/>
      <c r="BH2" s="492"/>
      <c r="BI2" s="492"/>
      <c r="BJ2" s="492"/>
      <c r="BK2" s="492"/>
      <c r="BL2" s="492"/>
      <c r="BM2" s="492"/>
      <c r="BN2" s="492"/>
      <c r="BO2" s="492"/>
      <c r="BP2" s="492"/>
      <c r="BQ2" s="492"/>
      <c r="BR2" s="492"/>
      <c r="BS2" s="492"/>
      <c r="BT2" s="492"/>
      <c r="BU2" s="492"/>
      <c r="BV2" s="492"/>
    </row>
    <row r="3" spans="1:74" ht="12.75" customHeight="1" x14ac:dyDescent="0.2">
      <c r="A3" s="493"/>
      <c r="B3" s="494"/>
      <c r="C3" s="761">
        <f>Dates!D3</f>
        <v>2018</v>
      </c>
      <c r="D3" s="762"/>
      <c r="E3" s="762"/>
      <c r="F3" s="762"/>
      <c r="G3" s="762"/>
      <c r="H3" s="762"/>
      <c r="I3" s="762"/>
      <c r="J3" s="762"/>
      <c r="K3" s="762"/>
      <c r="L3" s="762"/>
      <c r="M3" s="762"/>
      <c r="N3" s="814"/>
      <c r="O3" s="761">
        <f>C3+1</f>
        <v>2019</v>
      </c>
      <c r="P3" s="762"/>
      <c r="Q3" s="762"/>
      <c r="R3" s="762"/>
      <c r="S3" s="762"/>
      <c r="T3" s="762"/>
      <c r="U3" s="762"/>
      <c r="V3" s="762"/>
      <c r="W3" s="762"/>
      <c r="X3" s="762"/>
      <c r="Y3" s="762"/>
      <c r="Z3" s="814"/>
      <c r="AA3" s="761">
        <f>O3+1</f>
        <v>2020</v>
      </c>
      <c r="AB3" s="762"/>
      <c r="AC3" s="762"/>
      <c r="AD3" s="762"/>
      <c r="AE3" s="762"/>
      <c r="AF3" s="762"/>
      <c r="AG3" s="762"/>
      <c r="AH3" s="762"/>
      <c r="AI3" s="762"/>
      <c r="AJ3" s="762"/>
      <c r="AK3" s="762"/>
      <c r="AL3" s="814"/>
      <c r="AM3" s="761">
        <f>AA3+1</f>
        <v>2021</v>
      </c>
      <c r="AN3" s="762"/>
      <c r="AO3" s="762"/>
      <c r="AP3" s="762"/>
      <c r="AQ3" s="762"/>
      <c r="AR3" s="762"/>
      <c r="AS3" s="762"/>
      <c r="AT3" s="762"/>
      <c r="AU3" s="762"/>
      <c r="AV3" s="762"/>
      <c r="AW3" s="762"/>
      <c r="AX3" s="814"/>
      <c r="AY3" s="761">
        <f>AM3+1</f>
        <v>2022</v>
      </c>
      <c r="AZ3" s="762"/>
      <c r="BA3" s="762"/>
      <c r="BB3" s="762"/>
      <c r="BC3" s="762"/>
      <c r="BD3" s="762"/>
      <c r="BE3" s="762"/>
      <c r="BF3" s="762"/>
      <c r="BG3" s="762"/>
      <c r="BH3" s="762"/>
      <c r="BI3" s="762"/>
      <c r="BJ3" s="814"/>
      <c r="BK3" s="761">
        <f>AY3+1</f>
        <v>2023</v>
      </c>
      <c r="BL3" s="762"/>
      <c r="BM3" s="762"/>
      <c r="BN3" s="762"/>
      <c r="BO3" s="762"/>
      <c r="BP3" s="762"/>
      <c r="BQ3" s="762"/>
      <c r="BR3" s="762"/>
      <c r="BS3" s="762"/>
      <c r="BT3" s="762"/>
      <c r="BU3" s="762"/>
      <c r="BV3" s="814"/>
    </row>
    <row r="4" spans="1:74" ht="12.75" customHeight="1" x14ac:dyDescent="0.2">
      <c r="A4" s="493"/>
      <c r="B4" s="495"/>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 customHeight="1" x14ac:dyDescent="0.2">
      <c r="A5" s="493"/>
      <c r="B5" s="129" t="s">
        <v>338</v>
      </c>
      <c r="C5" s="496"/>
      <c r="D5" s="497"/>
      <c r="E5" s="497"/>
      <c r="F5" s="497"/>
      <c r="G5" s="497"/>
      <c r="H5" s="497"/>
      <c r="I5" s="497"/>
      <c r="J5" s="497"/>
      <c r="K5" s="497"/>
      <c r="L5" s="497"/>
      <c r="M5" s="497"/>
      <c r="N5" s="498"/>
      <c r="O5" s="496"/>
      <c r="P5" s="497"/>
      <c r="Q5" s="497"/>
      <c r="R5" s="497"/>
      <c r="S5" s="497"/>
      <c r="T5" s="497"/>
      <c r="U5" s="497"/>
      <c r="V5" s="497"/>
      <c r="W5" s="497"/>
      <c r="X5" s="497"/>
      <c r="Y5" s="497"/>
      <c r="Z5" s="498"/>
      <c r="AA5" s="496"/>
      <c r="AB5" s="497"/>
      <c r="AC5" s="497"/>
      <c r="AD5" s="497"/>
      <c r="AE5" s="497"/>
      <c r="AF5" s="497"/>
      <c r="AG5" s="497"/>
      <c r="AH5" s="497"/>
      <c r="AI5" s="497"/>
      <c r="AJ5" s="497"/>
      <c r="AK5" s="497"/>
      <c r="AL5" s="498"/>
      <c r="AM5" s="496"/>
      <c r="AN5" s="497"/>
      <c r="AO5" s="497"/>
      <c r="AP5" s="497"/>
      <c r="AQ5" s="497"/>
      <c r="AR5" s="497"/>
      <c r="AS5" s="497"/>
      <c r="AT5" s="497"/>
      <c r="AU5" s="497"/>
      <c r="AV5" s="497"/>
      <c r="AW5" s="497"/>
      <c r="AX5" s="498"/>
      <c r="AY5" s="496"/>
      <c r="AZ5" s="497"/>
      <c r="BA5" s="497"/>
      <c r="BB5" s="497"/>
      <c r="BC5" s="497"/>
      <c r="BD5" s="497"/>
      <c r="BE5" s="497"/>
      <c r="BF5" s="497"/>
      <c r="BG5" s="497"/>
      <c r="BH5" s="497"/>
      <c r="BI5" s="497"/>
      <c r="BJ5" s="498"/>
      <c r="BK5" s="496"/>
      <c r="BL5" s="497"/>
      <c r="BM5" s="497"/>
      <c r="BN5" s="497"/>
      <c r="BO5" s="497"/>
      <c r="BP5" s="497"/>
      <c r="BQ5" s="497"/>
      <c r="BR5" s="497"/>
      <c r="BS5" s="497"/>
      <c r="BT5" s="497"/>
      <c r="BU5" s="497"/>
      <c r="BV5" s="498"/>
    </row>
    <row r="6" spans="1:74" ht="11.1" customHeight="1" x14ac:dyDescent="0.2">
      <c r="A6" s="499" t="s">
        <v>1185</v>
      </c>
      <c r="B6" s="500" t="s">
        <v>82</v>
      </c>
      <c r="C6" s="690">
        <v>101.46884383</v>
      </c>
      <c r="D6" s="690">
        <v>90.701945471000002</v>
      </c>
      <c r="E6" s="690">
        <v>98.596730418999996</v>
      </c>
      <c r="F6" s="690">
        <v>90.614381231999999</v>
      </c>
      <c r="G6" s="690">
        <v>107.01353236</v>
      </c>
      <c r="H6" s="690">
        <v>122.17188350000001</v>
      </c>
      <c r="I6" s="690">
        <v>155.26442144999999</v>
      </c>
      <c r="J6" s="690">
        <v>152.15037243</v>
      </c>
      <c r="K6" s="690">
        <v>132.99212682999999</v>
      </c>
      <c r="L6" s="690">
        <v>114.53268342</v>
      </c>
      <c r="M6" s="690">
        <v>99.418949646000002</v>
      </c>
      <c r="N6" s="690">
        <v>100.89623151000001</v>
      </c>
      <c r="O6" s="690">
        <v>112.14362267999999</v>
      </c>
      <c r="P6" s="690">
        <v>103.94932439</v>
      </c>
      <c r="Q6" s="690">
        <v>107.124385</v>
      </c>
      <c r="R6" s="690">
        <v>95.860548606999998</v>
      </c>
      <c r="S6" s="690">
        <v>108.44487992000001</v>
      </c>
      <c r="T6" s="690">
        <v>128.92958418000001</v>
      </c>
      <c r="U6" s="690">
        <v>162.24936177000001</v>
      </c>
      <c r="V6" s="690">
        <v>165.14040041999999</v>
      </c>
      <c r="W6" s="690">
        <v>140.48253201</v>
      </c>
      <c r="X6" s="690">
        <v>121.93402791</v>
      </c>
      <c r="Y6" s="690">
        <v>108.68300562</v>
      </c>
      <c r="Z6" s="690">
        <v>122.19755222000001</v>
      </c>
      <c r="AA6" s="690">
        <v>126.24547738</v>
      </c>
      <c r="AB6" s="690">
        <v>119.0378613</v>
      </c>
      <c r="AC6" s="690">
        <v>117.05019351999999</v>
      </c>
      <c r="AD6" s="690">
        <v>102.37215216</v>
      </c>
      <c r="AE6" s="690">
        <v>108.90895087</v>
      </c>
      <c r="AF6" s="690">
        <v>134.22890329000001</v>
      </c>
      <c r="AG6" s="690">
        <v>171.95924765000001</v>
      </c>
      <c r="AH6" s="690">
        <v>164.06324000999999</v>
      </c>
      <c r="AI6" s="690">
        <v>132.77697932999999</v>
      </c>
      <c r="AJ6" s="690">
        <v>123.08000351</v>
      </c>
      <c r="AK6" s="690">
        <v>101.45119788</v>
      </c>
      <c r="AL6" s="690">
        <v>118.38523060999999</v>
      </c>
      <c r="AM6" s="690">
        <v>116.59661709</v>
      </c>
      <c r="AN6" s="690">
        <v>103.85622197000001</v>
      </c>
      <c r="AO6" s="690">
        <v>98.821855170000006</v>
      </c>
      <c r="AP6" s="690">
        <v>99.318467897000005</v>
      </c>
      <c r="AQ6" s="690">
        <v>106.13505929999999</v>
      </c>
      <c r="AR6" s="690">
        <v>140.28163185</v>
      </c>
      <c r="AS6" s="690">
        <v>160.41128573</v>
      </c>
      <c r="AT6" s="690">
        <v>163.68224099</v>
      </c>
      <c r="AU6" s="690">
        <v>129.81307362000001</v>
      </c>
      <c r="AV6" s="690">
        <v>122.99712536</v>
      </c>
      <c r="AW6" s="690">
        <v>113.70979653000001</v>
      </c>
      <c r="AX6" s="690">
        <v>118.01187375000001</v>
      </c>
      <c r="AY6" s="690">
        <v>126.9316</v>
      </c>
      <c r="AZ6" s="690">
        <v>104.8419</v>
      </c>
      <c r="BA6" s="691">
        <v>95.908770000000004</v>
      </c>
      <c r="BB6" s="691">
        <v>93.660439999999994</v>
      </c>
      <c r="BC6" s="691">
        <v>99.899979999999999</v>
      </c>
      <c r="BD6" s="691">
        <v>131.8357</v>
      </c>
      <c r="BE6" s="691">
        <v>164.33199999999999</v>
      </c>
      <c r="BF6" s="691">
        <v>157.9641</v>
      </c>
      <c r="BG6" s="691">
        <v>124.65819999999999</v>
      </c>
      <c r="BH6" s="691">
        <v>114.78870000000001</v>
      </c>
      <c r="BI6" s="691">
        <v>103.87309999999999</v>
      </c>
      <c r="BJ6" s="691">
        <v>111.20659999999999</v>
      </c>
      <c r="BK6" s="691">
        <v>118.06610000000001</v>
      </c>
      <c r="BL6" s="691">
        <v>99.187730000000002</v>
      </c>
      <c r="BM6" s="691">
        <v>97.838759999999994</v>
      </c>
      <c r="BN6" s="691">
        <v>93.446479999999994</v>
      </c>
      <c r="BO6" s="691">
        <v>102.2723</v>
      </c>
      <c r="BP6" s="691">
        <v>134.10990000000001</v>
      </c>
      <c r="BQ6" s="691">
        <v>165.17609999999999</v>
      </c>
      <c r="BR6" s="691">
        <v>158.46170000000001</v>
      </c>
      <c r="BS6" s="691">
        <v>123.9873</v>
      </c>
      <c r="BT6" s="691">
        <v>113.0445</v>
      </c>
      <c r="BU6" s="691">
        <v>101.6366</v>
      </c>
      <c r="BV6" s="691">
        <v>109.0894</v>
      </c>
    </row>
    <row r="7" spans="1:74" ht="11.1" customHeight="1" x14ac:dyDescent="0.2">
      <c r="A7" s="499" t="s">
        <v>1186</v>
      </c>
      <c r="B7" s="500" t="s">
        <v>81</v>
      </c>
      <c r="C7" s="690">
        <v>118.55718843</v>
      </c>
      <c r="D7" s="690">
        <v>81.399063036000001</v>
      </c>
      <c r="E7" s="690">
        <v>79.982640982000007</v>
      </c>
      <c r="F7" s="690">
        <v>72.787438085000005</v>
      </c>
      <c r="G7" s="690">
        <v>84.633934697000001</v>
      </c>
      <c r="H7" s="690">
        <v>100.89371229</v>
      </c>
      <c r="I7" s="690">
        <v>114.74880582</v>
      </c>
      <c r="J7" s="690">
        <v>114.51628681</v>
      </c>
      <c r="K7" s="690">
        <v>95.961853060999999</v>
      </c>
      <c r="L7" s="690">
        <v>86.736176536000002</v>
      </c>
      <c r="M7" s="690">
        <v>92.257715325000007</v>
      </c>
      <c r="N7" s="690">
        <v>99.698195503999997</v>
      </c>
      <c r="O7" s="690">
        <v>100.29441031</v>
      </c>
      <c r="P7" s="690">
        <v>79.381749474000003</v>
      </c>
      <c r="Q7" s="690">
        <v>77.819348923999996</v>
      </c>
      <c r="R7" s="690">
        <v>59.426201405</v>
      </c>
      <c r="S7" s="690">
        <v>71.387602418</v>
      </c>
      <c r="T7" s="690">
        <v>78.042789175999999</v>
      </c>
      <c r="U7" s="690">
        <v>100.22471278</v>
      </c>
      <c r="V7" s="690">
        <v>93.516602250999995</v>
      </c>
      <c r="W7" s="690">
        <v>85.215956883999993</v>
      </c>
      <c r="X7" s="690">
        <v>66.311207828999997</v>
      </c>
      <c r="Y7" s="690">
        <v>75.046173737999993</v>
      </c>
      <c r="Z7" s="690">
        <v>72.065240101000001</v>
      </c>
      <c r="AA7" s="690">
        <v>64.563948737000004</v>
      </c>
      <c r="AB7" s="690">
        <v>55.665121610999996</v>
      </c>
      <c r="AC7" s="690">
        <v>50.230395651999999</v>
      </c>
      <c r="AD7" s="690">
        <v>40.233843508</v>
      </c>
      <c r="AE7" s="690">
        <v>46.090292931</v>
      </c>
      <c r="AF7" s="690">
        <v>64.863443848000003</v>
      </c>
      <c r="AG7" s="690">
        <v>89.245923423999997</v>
      </c>
      <c r="AH7" s="690">
        <v>90.695629866999994</v>
      </c>
      <c r="AI7" s="690">
        <v>67.924857051000004</v>
      </c>
      <c r="AJ7" s="690">
        <v>59.338810713000001</v>
      </c>
      <c r="AK7" s="690">
        <v>60.748456773999997</v>
      </c>
      <c r="AL7" s="690">
        <v>78.100861441000006</v>
      </c>
      <c r="AM7" s="690">
        <v>81.011720847000007</v>
      </c>
      <c r="AN7" s="690">
        <v>87.399156980000001</v>
      </c>
      <c r="AO7" s="690">
        <v>61.575755113</v>
      </c>
      <c r="AP7" s="690">
        <v>53.548991868999998</v>
      </c>
      <c r="AQ7" s="690">
        <v>63.416443581000003</v>
      </c>
      <c r="AR7" s="690">
        <v>86.849916563999997</v>
      </c>
      <c r="AS7" s="690">
        <v>101.09221939</v>
      </c>
      <c r="AT7" s="690">
        <v>101.41276136</v>
      </c>
      <c r="AU7" s="690">
        <v>78.370599313</v>
      </c>
      <c r="AV7" s="690">
        <v>62.127487614000003</v>
      </c>
      <c r="AW7" s="690">
        <v>56.625886893000001</v>
      </c>
      <c r="AX7" s="690">
        <v>59.373083844999996</v>
      </c>
      <c r="AY7" s="690">
        <v>85.283299999999997</v>
      </c>
      <c r="AZ7" s="690">
        <v>72.315020000000004</v>
      </c>
      <c r="BA7" s="691">
        <v>57.409089999999999</v>
      </c>
      <c r="BB7" s="691">
        <v>50.920360000000002</v>
      </c>
      <c r="BC7" s="691">
        <v>62.302660000000003</v>
      </c>
      <c r="BD7" s="691">
        <v>80.038749999999993</v>
      </c>
      <c r="BE7" s="691">
        <v>96.671499999999995</v>
      </c>
      <c r="BF7" s="691">
        <v>96.137559999999993</v>
      </c>
      <c r="BG7" s="691">
        <v>77.833510000000004</v>
      </c>
      <c r="BH7" s="691">
        <v>65.736639999999994</v>
      </c>
      <c r="BI7" s="691">
        <v>62.859180000000002</v>
      </c>
      <c r="BJ7" s="691">
        <v>72.130160000000004</v>
      </c>
      <c r="BK7" s="691">
        <v>83.163250000000005</v>
      </c>
      <c r="BL7" s="691">
        <v>72.231129999999993</v>
      </c>
      <c r="BM7" s="691">
        <v>56.042299999999997</v>
      </c>
      <c r="BN7" s="691">
        <v>51.179659999999998</v>
      </c>
      <c r="BO7" s="691">
        <v>59.24024</v>
      </c>
      <c r="BP7" s="691">
        <v>75.739320000000006</v>
      </c>
      <c r="BQ7" s="691">
        <v>93.531710000000004</v>
      </c>
      <c r="BR7" s="691">
        <v>92.549899999999994</v>
      </c>
      <c r="BS7" s="691">
        <v>74.126739999999998</v>
      </c>
      <c r="BT7" s="691">
        <v>61.920070000000003</v>
      </c>
      <c r="BU7" s="691">
        <v>60.759340000000002</v>
      </c>
      <c r="BV7" s="691">
        <v>71.93065</v>
      </c>
    </row>
    <row r="8" spans="1:74" ht="11.1" customHeight="1" x14ac:dyDescent="0.2">
      <c r="A8" s="501" t="s">
        <v>1187</v>
      </c>
      <c r="B8" s="502" t="s">
        <v>84</v>
      </c>
      <c r="C8" s="690">
        <v>74.649039999999999</v>
      </c>
      <c r="D8" s="690">
        <v>64.790030000000002</v>
      </c>
      <c r="E8" s="690">
        <v>67.032656000000003</v>
      </c>
      <c r="F8" s="690">
        <v>59.133155000000002</v>
      </c>
      <c r="G8" s="690">
        <v>67.320248000000007</v>
      </c>
      <c r="H8" s="690">
        <v>69.687556000000001</v>
      </c>
      <c r="I8" s="690">
        <v>72.456008999999995</v>
      </c>
      <c r="J8" s="690">
        <v>72.282466999999997</v>
      </c>
      <c r="K8" s="690">
        <v>64.724753000000007</v>
      </c>
      <c r="L8" s="690">
        <v>59.396904999999997</v>
      </c>
      <c r="M8" s="690">
        <v>63.954369999999997</v>
      </c>
      <c r="N8" s="690">
        <v>71.657287999999994</v>
      </c>
      <c r="O8" s="690">
        <v>73.700844000000004</v>
      </c>
      <c r="P8" s="690">
        <v>64.714894000000001</v>
      </c>
      <c r="Q8" s="690">
        <v>65.079690999999997</v>
      </c>
      <c r="R8" s="690">
        <v>60.580927000000003</v>
      </c>
      <c r="S8" s="690">
        <v>67.123546000000005</v>
      </c>
      <c r="T8" s="690">
        <v>68.804879</v>
      </c>
      <c r="U8" s="690">
        <v>72.198594999999997</v>
      </c>
      <c r="V8" s="690">
        <v>71.910684000000003</v>
      </c>
      <c r="W8" s="690">
        <v>66.063580000000002</v>
      </c>
      <c r="X8" s="690">
        <v>62.032622000000003</v>
      </c>
      <c r="Y8" s="690">
        <v>64.125425000000007</v>
      </c>
      <c r="Z8" s="690">
        <v>73.073575000000005</v>
      </c>
      <c r="AA8" s="690">
        <v>74.169646</v>
      </c>
      <c r="AB8" s="690">
        <v>65.910573999999997</v>
      </c>
      <c r="AC8" s="690">
        <v>63.997210000000003</v>
      </c>
      <c r="AD8" s="690">
        <v>59.170015999999997</v>
      </c>
      <c r="AE8" s="690">
        <v>64.337969999999999</v>
      </c>
      <c r="AF8" s="690">
        <v>67.205083000000002</v>
      </c>
      <c r="AG8" s="690">
        <v>69.385440000000003</v>
      </c>
      <c r="AH8" s="690">
        <v>68.982186999999996</v>
      </c>
      <c r="AI8" s="690">
        <v>65.727316999999999</v>
      </c>
      <c r="AJ8" s="690">
        <v>59.362465</v>
      </c>
      <c r="AK8" s="690">
        <v>61.759976999999999</v>
      </c>
      <c r="AL8" s="690">
        <v>69.870977999999994</v>
      </c>
      <c r="AM8" s="690">
        <v>71.732462999999996</v>
      </c>
      <c r="AN8" s="690">
        <v>62.954160000000002</v>
      </c>
      <c r="AO8" s="690">
        <v>63.708238000000001</v>
      </c>
      <c r="AP8" s="690">
        <v>57.092024000000002</v>
      </c>
      <c r="AQ8" s="690">
        <v>63.394114999999999</v>
      </c>
      <c r="AR8" s="690">
        <v>66.070373000000004</v>
      </c>
      <c r="AS8" s="690">
        <v>68.831592999999998</v>
      </c>
      <c r="AT8" s="690">
        <v>69.471331000000006</v>
      </c>
      <c r="AU8" s="690">
        <v>64.483542999999997</v>
      </c>
      <c r="AV8" s="690">
        <v>56.944504999999999</v>
      </c>
      <c r="AW8" s="690">
        <v>62.749318000000002</v>
      </c>
      <c r="AX8" s="690">
        <v>70.719836999999998</v>
      </c>
      <c r="AY8" s="690">
        <v>70.676140000000004</v>
      </c>
      <c r="AZ8" s="690">
        <v>61.94415</v>
      </c>
      <c r="BA8" s="691">
        <v>63.106729999999999</v>
      </c>
      <c r="BB8" s="691">
        <v>56.399000000000001</v>
      </c>
      <c r="BC8" s="691">
        <v>67.064670000000007</v>
      </c>
      <c r="BD8" s="691">
        <v>67.791979999999995</v>
      </c>
      <c r="BE8" s="691">
        <v>69.66198</v>
      </c>
      <c r="BF8" s="691">
        <v>69.66198</v>
      </c>
      <c r="BG8" s="691">
        <v>65.002080000000007</v>
      </c>
      <c r="BH8" s="691">
        <v>59.089500000000001</v>
      </c>
      <c r="BI8" s="691">
        <v>62.467129999999997</v>
      </c>
      <c r="BJ8" s="691">
        <v>70.498050000000006</v>
      </c>
      <c r="BK8" s="691">
        <v>69.786510000000007</v>
      </c>
      <c r="BL8" s="691">
        <v>62.662370000000003</v>
      </c>
      <c r="BM8" s="691">
        <v>62.457590000000003</v>
      </c>
      <c r="BN8" s="691">
        <v>55.574809999999999</v>
      </c>
      <c r="BO8" s="691">
        <v>64.892070000000004</v>
      </c>
      <c r="BP8" s="691">
        <v>67.650710000000004</v>
      </c>
      <c r="BQ8" s="691">
        <v>70.515180000000001</v>
      </c>
      <c r="BR8" s="691">
        <v>70.522019999999998</v>
      </c>
      <c r="BS8" s="691">
        <v>66.92783</v>
      </c>
      <c r="BT8" s="691">
        <v>62.30538</v>
      </c>
      <c r="BU8" s="691">
        <v>65.369140000000002</v>
      </c>
      <c r="BV8" s="691">
        <v>70.968170000000001</v>
      </c>
    </row>
    <row r="9" spans="1:74" ht="11.1" customHeight="1" x14ac:dyDescent="0.2">
      <c r="A9" s="501" t="s">
        <v>1188</v>
      </c>
      <c r="B9" s="502" t="s">
        <v>347</v>
      </c>
      <c r="C9" s="690">
        <v>58.013594380999997</v>
      </c>
      <c r="D9" s="690">
        <v>55.688148927999997</v>
      </c>
      <c r="E9" s="690">
        <v>61.296909888999998</v>
      </c>
      <c r="F9" s="690">
        <v>63.984727444999997</v>
      </c>
      <c r="G9" s="690">
        <v>64.913725088999996</v>
      </c>
      <c r="H9" s="690">
        <v>63.460733873000002</v>
      </c>
      <c r="I9" s="690">
        <v>52.246438075</v>
      </c>
      <c r="J9" s="690">
        <v>52.438896819999997</v>
      </c>
      <c r="K9" s="690">
        <v>47.185778225999996</v>
      </c>
      <c r="L9" s="690">
        <v>49.249546043999999</v>
      </c>
      <c r="M9" s="690">
        <v>51.297141826000001</v>
      </c>
      <c r="N9" s="690">
        <v>53.962943154000001</v>
      </c>
      <c r="O9" s="690">
        <v>56.377086194</v>
      </c>
      <c r="P9" s="690">
        <v>52.632515523999999</v>
      </c>
      <c r="Q9" s="690">
        <v>61.476279128000002</v>
      </c>
      <c r="R9" s="690">
        <v>66.545574664</v>
      </c>
      <c r="S9" s="690">
        <v>68.324300437999995</v>
      </c>
      <c r="T9" s="690">
        <v>61.904381397999998</v>
      </c>
      <c r="U9" s="690">
        <v>58.801177152999998</v>
      </c>
      <c r="V9" s="690">
        <v>54.198077822000002</v>
      </c>
      <c r="W9" s="690">
        <v>53.395862393999998</v>
      </c>
      <c r="X9" s="690">
        <v>55.206970798</v>
      </c>
      <c r="Y9" s="690">
        <v>52.807539712000001</v>
      </c>
      <c r="Z9" s="690">
        <v>54.993731965999999</v>
      </c>
      <c r="AA9" s="690">
        <v>60.458993206000002</v>
      </c>
      <c r="AB9" s="690">
        <v>63.771547431999998</v>
      </c>
      <c r="AC9" s="690">
        <v>63.025730893999999</v>
      </c>
      <c r="AD9" s="690">
        <v>64.074704686999993</v>
      </c>
      <c r="AE9" s="690">
        <v>71.287911554000004</v>
      </c>
      <c r="AF9" s="690">
        <v>70.944862358999998</v>
      </c>
      <c r="AG9" s="690">
        <v>63.583396364999999</v>
      </c>
      <c r="AH9" s="690">
        <v>59.122898124000002</v>
      </c>
      <c r="AI9" s="690">
        <v>52.804779717000002</v>
      </c>
      <c r="AJ9" s="690">
        <v>57.833716844000001</v>
      </c>
      <c r="AK9" s="690">
        <v>63.065824614999997</v>
      </c>
      <c r="AL9" s="690">
        <v>62.026754752000002</v>
      </c>
      <c r="AM9" s="690">
        <v>65.516313819000004</v>
      </c>
      <c r="AN9" s="690">
        <v>58.183047002999999</v>
      </c>
      <c r="AO9" s="690">
        <v>74.209317326999994</v>
      </c>
      <c r="AP9" s="690">
        <v>69.213292163000006</v>
      </c>
      <c r="AQ9" s="690">
        <v>72.04735617</v>
      </c>
      <c r="AR9" s="690">
        <v>66.046587243000005</v>
      </c>
      <c r="AS9" s="690">
        <v>59.113444622999999</v>
      </c>
      <c r="AT9" s="690">
        <v>63.117309716000001</v>
      </c>
      <c r="AU9" s="690">
        <v>61.107793768000001</v>
      </c>
      <c r="AV9" s="690">
        <v>62.975638242000002</v>
      </c>
      <c r="AW9" s="690">
        <v>67.410455161000002</v>
      </c>
      <c r="AX9" s="690">
        <v>76.214618643999998</v>
      </c>
      <c r="AY9" s="690">
        <v>74.267679999999999</v>
      </c>
      <c r="AZ9" s="690">
        <v>69.840800000000002</v>
      </c>
      <c r="BA9" s="691">
        <v>86.286600000000007</v>
      </c>
      <c r="BB9" s="691">
        <v>82.585359999999994</v>
      </c>
      <c r="BC9" s="691">
        <v>84.775360000000006</v>
      </c>
      <c r="BD9" s="691">
        <v>75.725409999999997</v>
      </c>
      <c r="BE9" s="691">
        <v>68.333280000000002</v>
      </c>
      <c r="BF9" s="691">
        <v>68.811239999999998</v>
      </c>
      <c r="BG9" s="691">
        <v>67.34281</v>
      </c>
      <c r="BH9" s="691">
        <v>67.890990000000002</v>
      </c>
      <c r="BI9" s="691">
        <v>71.111969999999999</v>
      </c>
      <c r="BJ9" s="691">
        <v>76.599810000000005</v>
      </c>
      <c r="BK9" s="691">
        <v>76.283929999999998</v>
      </c>
      <c r="BL9" s="691">
        <v>73.805520000000001</v>
      </c>
      <c r="BM9" s="691">
        <v>90.913970000000006</v>
      </c>
      <c r="BN9" s="691">
        <v>87.462549999999993</v>
      </c>
      <c r="BO9" s="691">
        <v>91.312269999999998</v>
      </c>
      <c r="BP9" s="691">
        <v>81.647319999999993</v>
      </c>
      <c r="BQ9" s="691">
        <v>73.926140000000004</v>
      </c>
      <c r="BR9" s="691">
        <v>74.909329999999997</v>
      </c>
      <c r="BS9" s="691">
        <v>72.921000000000006</v>
      </c>
      <c r="BT9" s="691">
        <v>73.338539999999995</v>
      </c>
      <c r="BU9" s="691">
        <v>75.544939999999997</v>
      </c>
      <c r="BV9" s="691">
        <v>82.460359999999994</v>
      </c>
    </row>
    <row r="10" spans="1:74" ht="11.1" customHeight="1" x14ac:dyDescent="0.2">
      <c r="A10" s="501" t="s">
        <v>1189</v>
      </c>
      <c r="B10" s="502" t="s">
        <v>349</v>
      </c>
      <c r="C10" s="690">
        <v>24.96201993</v>
      </c>
      <c r="D10" s="690">
        <v>24.793710240999999</v>
      </c>
      <c r="E10" s="690">
        <v>25.752148085000002</v>
      </c>
      <c r="F10" s="690">
        <v>27.989979192</v>
      </c>
      <c r="G10" s="690">
        <v>30.318598342000001</v>
      </c>
      <c r="H10" s="690">
        <v>27.502186480999999</v>
      </c>
      <c r="I10" s="690">
        <v>25.002925764</v>
      </c>
      <c r="J10" s="690">
        <v>21.908293526000001</v>
      </c>
      <c r="K10" s="690">
        <v>19.059726191999999</v>
      </c>
      <c r="L10" s="690">
        <v>19.426419968000001</v>
      </c>
      <c r="M10" s="690">
        <v>21.780770564000001</v>
      </c>
      <c r="N10" s="690">
        <v>22.650886192000002</v>
      </c>
      <c r="O10" s="690">
        <v>24.657851542</v>
      </c>
      <c r="P10" s="690">
        <v>22.772000198000001</v>
      </c>
      <c r="Q10" s="690">
        <v>26.207664605000002</v>
      </c>
      <c r="R10" s="690">
        <v>27.695002240000001</v>
      </c>
      <c r="S10" s="690">
        <v>31.856523539000001</v>
      </c>
      <c r="T10" s="690">
        <v>27.964864186</v>
      </c>
      <c r="U10" s="690">
        <v>24.787959910000001</v>
      </c>
      <c r="V10" s="690">
        <v>22.504343480999999</v>
      </c>
      <c r="W10" s="690">
        <v>18.461390473000002</v>
      </c>
      <c r="X10" s="690">
        <v>18.232079965</v>
      </c>
      <c r="Y10" s="690">
        <v>20.138658313000001</v>
      </c>
      <c r="Z10" s="690">
        <v>21.373703252999999</v>
      </c>
      <c r="AA10" s="690">
        <v>24.378466810999999</v>
      </c>
      <c r="AB10" s="690">
        <v>25.741441330000001</v>
      </c>
      <c r="AC10" s="690">
        <v>23.683213074000001</v>
      </c>
      <c r="AD10" s="690">
        <v>23.066096221999999</v>
      </c>
      <c r="AE10" s="690">
        <v>29.851186449</v>
      </c>
      <c r="AF10" s="690">
        <v>27.904505568000001</v>
      </c>
      <c r="AG10" s="690">
        <v>26.657362586000001</v>
      </c>
      <c r="AH10" s="690">
        <v>23.203464775</v>
      </c>
      <c r="AI10" s="690">
        <v>18.610584712000001</v>
      </c>
      <c r="AJ10" s="690">
        <v>18.74334953</v>
      </c>
      <c r="AK10" s="690">
        <v>20.810550576000001</v>
      </c>
      <c r="AL10" s="690">
        <v>21.409093505000001</v>
      </c>
      <c r="AM10" s="690">
        <v>25.697800163</v>
      </c>
      <c r="AN10" s="690">
        <v>21.526870825</v>
      </c>
      <c r="AO10" s="690">
        <v>21.468689744999999</v>
      </c>
      <c r="AP10" s="690">
        <v>19.101013442999999</v>
      </c>
      <c r="AQ10" s="690">
        <v>22.691375356999998</v>
      </c>
      <c r="AR10" s="690">
        <v>23.975517815</v>
      </c>
      <c r="AS10" s="690">
        <v>22.014031374999998</v>
      </c>
      <c r="AT10" s="690">
        <v>20.856296612000001</v>
      </c>
      <c r="AU10" s="690">
        <v>17.876240170999999</v>
      </c>
      <c r="AV10" s="690">
        <v>17.90735652</v>
      </c>
      <c r="AW10" s="690">
        <v>20.361906028</v>
      </c>
      <c r="AX10" s="690">
        <v>25.538786339000001</v>
      </c>
      <c r="AY10" s="690">
        <v>26.974589999999999</v>
      </c>
      <c r="AZ10" s="690">
        <v>22.01925</v>
      </c>
      <c r="BA10" s="691">
        <v>26.046410000000002</v>
      </c>
      <c r="BB10" s="691">
        <v>25.11899</v>
      </c>
      <c r="BC10" s="691">
        <v>27.865760000000002</v>
      </c>
      <c r="BD10" s="691">
        <v>27.328099999999999</v>
      </c>
      <c r="BE10" s="691">
        <v>25.296800000000001</v>
      </c>
      <c r="BF10" s="691">
        <v>21.283560000000001</v>
      </c>
      <c r="BG10" s="691">
        <v>17.643599999999999</v>
      </c>
      <c r="BH10" s="691">
        <v>17.408100000000001</v>
      </c>
      <c r="BI10" s="691">
        <v>19.303100000000001</v>
      </c>
      <c r="BJ10" s="691">
        <v>21.27862</v>
      </c>
      <c r="BK10" s="691">
        <v>24.28022</v>
      </c>
      <c r="BL10" s="691">
        <v>21.699349999999999</v>
      </c>
      <c r="BM10" s="691">
        <v>24.95825</v>
      </c>
      <c r="BN10" s="691">
        <v>25.324660000000002</v>
      </c>
      <c r="BO10" s="691">
        <v>28.632560000000002</v>
      </c>
      <c r="BP10" s="691">
        <v>28.001629999999999</v>
      </c>
      <c r="BQ10" s="691">
        <v>25.9633</v>
      </c>
      <c r="BR10" s="691">
        <v>21.881769999999999</v>
      </c>
      <c r="BS10" s="691">
        <v>18.177160000000001</v>
      </c>
      <c r="BT10" s="691">
        <v>18.02084</v>
      </c>
      <c r="BU10" s="691">
        <v>19.938490000000002</v>
      </c>
      <c r="BV10" s="691">
        <v>22.206769999999999</v>
      </c>
    </row>
    <row r="11" spans="1:74" ht="11.1" customHeight="1" x14ac:dyDescent="0.2">
      <c r="A11" s="499" t="s">
        <v>1190</v>
      </c>
      <c r="B11" s="503" t="s">
        <v>86</v>
      </c>
      <c r="C11" s="690">
        <v>25.570053029</v>
      </c>
      <c r="D11" s="690">
        <v>23.165020077000001</v>
      </c>
      <c r="E11" s="690">
        <v>26.435018839000001</v>
      </c>
      <c r="F11" s="690">
        <v>26.406190840000001</v>
      </c>
      <c r="G11" s="690">
        <v>23.931575471999999</v>
      </c>
      <c r="H11" s="690">
        <v>24.682764404</v>
      </c>
      <c r="I11" s="690">
        <v>16.431642070999999</v>
      </c>
      <c r="J11" s="690">
        <v>19.830204000999998</v>
      </c>
      <c r="K11" s="690">
        <v>18.501795234999999</v>
      </c>
      <c r="L11" s="690">
        <v>21.169635316000001</v>
      </c>
      <c r="M11" s="690">
        <v>21.991019413</v>
      </c>
      <c r="N11" s="690">
        <v>24.281509159999999</v>
      </c>
      <c r="O11" s="690">
        <v>24.273044141</v>
      </c>
      <c r="P11" s="690">
        <v>22.598255909999999</v>
      </c>
      <c r="Q11" s="690">
        <v>25.745924749</v>
      </c>
      <c r="R11" s="690">
        <v>28.887737320999999</v>
      </c>
      <c r="S11" s="690">
        <v>25.756669664</v>
      </c>
      <c r="T11" s="690">
        <v>22.426099435000001</v>
      </c>
      <c r="U11" s="690">
        <v>22.084403556000002</v>
      </c>
      <c r="V11" s="690">
        <v>19.963513459000001</v>
      </c>
      <c r="W11" s="690">
        <v>24.494216560000002</v>
      </c>
      <c r="X11" s="690">
        <v>27.598531194</v>
      </c>
      <c r="Y11" s="690">
        <v>25.159643384999999</v>
      </c>
      <c r="Z11" s="690">
        <v>26.615985436999999</v>
      </c>
      <c r="AA11" s="690">
        <v>28.097183625</v>
      </c>
      <c r="AB11" s="690">
        <v>29.085602094999999</v>
      </c>
      <c r="AC11" s="690">
        <v>29.294104785999998</v>
      </c>
      <c r="AD11" s="690">
        <v>29.726316482000001</v>
      </c>
      <c r="AE11" s="690">
        <v>28.354006102</v>
      </c>
      <c r="AF11" s="690">
        <v>30.137789464000001</v>
      </c>
      <c r="AG11" s="690">
        <v>22.787481359000001</v>
      </c>
      <c r="AH11" s="690">
        <v>22.962044226</v>
      </c>
      <c r="AI11" s="690">
        <v>23.101733179</v>
      </c>
      <c r="AJ11" s="690">
        <v>28.716803453000001</v>
      </c>
      <c r="AK11" s="690">
        <v>33.010522897999998</v>
      </c>
      <c r="AL11" s="690">
        <v>31.879334530000001</v>
      </c>
      <c r="AM11" s="690">
        <v>30.344754390999999</v>
      </c>
      <c r="AN11" s="690">
        <v>26.759059704999999</v>
      </c>
      <c r="AO11" s="690">
        <v>39.853115314999997</v>
      </c>
      <c r="AP11" s="690">
        <v>36.081587300000002</v>
      </c>
      <c r="AQ11" s="690">
        <v>33.477790687999999</v>
      </c>
      <c r="AR11" s="690">
        <v>26.533945812999999</v>
      </c>
      <c r="AS11" s="690">
        <v>21.480919591999999</v>
      </c>
      <c r="AT11" s="690">
        <v>26.700918443999999</v>
      </c>
      <c r="AU11" s="690">
        <v>28.607929801000001</v>
      </c>
      <c r="AV11" s="690">
        <v>32.329412411</v>
      </c>
      <c r="AW11" s="690">
        <v>35.916043324</v>
      </c>
      <c r="AX11" s="690">
        <v>40.540458285</v>
      </c>
      <c r="AY11" s="690">
        <v>35.996670000000002</v>
      </c>
      <c r="AZ11" s="690">
        <v>36.164479999999998</v>
      </c>
      <c r="BA11" s="691">
        <v>44.822749999999999</v>
      </c>
      <c r="BB11" s="691">
        <v>40.69914</v>
      </c>
      <c r="BC11" s="691">
        <v>37.964820000000003</v>
      </c>
      <c r="BD11" s="691">
        <v>29.643940000000001</v>
      </c>
      <c r="BE11" s="691">
        <v>23.807390000000002</v>
      </c>
      <c r="BF11" s="691">
        <v>28.802620000000001</v>
      </c>
      <c r="BG11" s="691">
        <v>32.286369999999998</v>
      </c>
      <c r="BH11" s="691">
        <v>35.239930000000001</v>
      </c>
      <c r="BI11" s="691">
        <v>38.877420000000001</v>
      </c>
      <c r="BJ11" s="691">
        <v>43.277389999999997</v>
      </c>
      <c r="BK11" s="691">
        <v>38.006419999999999</v>
      </c>
      <c r="BL11" s="691">
        <v>37.75177</v>
      </c>
      <c r="BM11" s="691">
        <v>47.281480000000002</v>
      </c>
      <c r="BN11" s="691">
        <v>42.026530000000001</v>
      </c>
      <c r="BO11" s="691">
        <v>39.685549999999999</v>
      </c>
      <c r="BP11" s="691">
        <v>30.662299999999998</v>
      </c>
      <c r="BQ11" s="691">
        <v>24.538180000000001</v>
      </c>
      <c r="BR11" s="691">
        <v>30.012239999999998</v>
      </c>
      <c r="BS11" s="691">
        <v>33.919260000000001</v>
      </c>
      <c r="BT11" s="691">
        <v>36.891629999999999</v>
      </c>
      <c r="BU11" s="691">
        <v>39.938639999999999</v>
      </c>
      <c r="BV11" s="691">
        <v>45.627470000000002</v>
      </c>
    </row>
    <row r="12" spans="1:74" ht="11.1" customHeight="1" x14ac:dyDescent="0.2">
      <c r="A12" s="499" t="s">
        <v>1191</v>
      </c>
      <c r="B12" s="500" t="s">
        <v>1301</v>
      </c>
      <c r="C12" s="690">
        <v>3.2878416119999998</v>
      </c>
      <c r="D12" s="690">
        <v>3.8627098800000002</v>
      </c>
      <c r="E12" s="690">
        <v>5.0091136260000004</v>
      </c>
      <c r="F12" s="690">
        <v>6.0023991329999999</v>
      </c>
      <c r="G12" s="690">
        <v>6.7877235330000003</v>
      </c>
      <c r="H12" s="690">
        <v>7.3474853590000002</v>
      </c>
      <c r="I12" s="690">
        <v>6.6913066490000004</v>
      </c>
      <c r="J12" s="690">
        <v>6.6335512349999997</v>
      </c>
      <c r="K12" s="690">
        <v>5.9109024379999999</v>
      </c>
      <c r="L12" s="690">
        <v>4.9262669890000002</v>
      </c>
      <c r="M12" s="690">
        <v>3.7110033420000001</v>
      </c>
      <c r="N12" s="690">
        <v>3.08252302</v>
      </c>
      <c r="O12" s="690">
        <v>3.5460793819999998</v>
      </c>
      <c r="P12" s="690">
        <v>3.7976078690000001</v>
      </c>
      <c r="Q12" s="690">
        <v>5.8412723309999999</v>
      </c>
      <c r="R12" s="690">
        <v>6.6901811899999997</v>
      </c>
      <c r="S12" s="690">
        <v>7.0954023929999996</v>
      </c>
      <c r="T12" s="690">
        <v>7.8981032239999998</v>
      </c>
      <c r="U12" s="690">
        <v>8.0531010710000004</v>
      </c>
      <c r="V12" s="690">
        <v>7.8027319049999999</v>
      </c>
      <c r="W12" s="690">
        <v>6.7537196369999997</v>
      </c>
      <c r="X12" s="690">
        <v>6.0401778430000004</v>
      </c>
      <c r="Y12" s="690">
        <v>4.3229624820000003</v>
      </c>
      <c r="Z12" s="690">
        <v>3.4234071180000001</v>
      </c>
      <c r="AA12" s="690">
        <v>4.4229060579999997</v>
      </c>
      <c r="AB12" s="690">
        <v>5.5184411139999998</v>
      </c>
      <c r="AC12" s="690">
        <v>6.2971697119999996</v>
      </c>
      <c r="AD12" s="690">
        <v>7.8583712969999997</v>
      </c>
      <c r="AE12" s="690">
        <v>9.5755289730000008</v>
      </c>
      <c r="AF12" s="690">
        <v>9.5756096119999992</v>
      </c>
      <c r="AG12" s="690">
        <v>10.527688213999999</v>
      </c>
      <c r="AH12" s="690">
        <v>9.2458384430000002</v>
      </c>
      <c r="AI12" s="690">
        <v>7.6728804139999998</v>
      </c>
      <c r="AJ12" s="690">
        <v>7.0342844749999998</v>
      </c>
      <c r="AK12" s="690">
        <v>5.7245923249999997</v>
      </c>
      <c r="AL12" s="690">
        <v>5.0581372690000004</v>
      </c>
      <c r="AM12" s="690">
        <v>5.683218052</v>
      </c>
      <c r="AN12" s="690">
        <v>6.3701421710000004</v>
      </c>
      <c r="AO12" s="690">
        <v>9.2035618570000004</v>
      </c>
      <c r="AP12" s="690">
        <v>10.751438001</v>
      </c>
      <c r="AQ12" s="690">
        <v>12.206851619</v>
      </c>
      <c r="AR12" s="690">
        <v>11.763598681</v>
      </c>
      <c r="AS12" s="690">
        <v>11.832854617000001</v>
      </c>
      <c r="AT12" s="690">
        <v>11.733500169999999</v>
      </c>
      <c r="AU12" s="690">
        <v>11.029491965</v>
      </c>
      <c r="AV12" s="690">
        <v>9.1769147699999998</v>
      </c>
      <c r="AW12" s="690">
        <v>7.8128022399999999</v>
      </c>
      <c r="AX12" s="690">
        <v>6.3068878289999999</v>
      </c>
      <c r="AY12" s="690">
        <v>7.5849120000000001</v>
      </c>
      <c r="AZ12" s="690">
        <v>8.2933009999999996</v>
      </c>
      <c r="BA12" s="691">
        <v>11.97448</v>
      </c>
      <c r="BB12" s="691">
        <v>13.61899</v>
      </c>
      <c r="BC12" s="691">
        <v>15.451599999999999</v>
      </c>
      <c r="BD12" s="691">
        <v>15.26422</v>
      </c>
      <c r="BE12" s="691">
        <v>15.528370000000001</v>
      </c>
      <c r="BF12" s="691">
        <v>15.04637</v>
      </c>
      <c r="BG12" s="691">
        <v>13.9505</v>
      </c>
      <c r="BH12" s="691">
        <v>11.8133</v>
      </c>
      <c r="BI12" s="691">
        <v>9.6428550000000008</v>
      </c>
      <c r="BJ12" s="691">
        <v>8.3141280000000002</v>
      </c>
      <c r="BK12" s="691">
        <v>10.14927</v>
      </c>
      <c r="BL12" s="691">
        <v>10.928240000000001</v>
      </c>
      <c r="BM12" s="691">
        <v>15.299020000000001</v>
      </c>
      <c r="BN12" s="691">
        <v>17.279779999999999</v>
      </c>
      <c r="BO12" s="691">
        <v>19.503260000000001</v>
      </c>
      <c r="BP12" s="691">
        <v>19.472470000000001</v>
      </c>
      <c r="BQ12" s="691">
        <v>19.731639999999999</v>
      </c>
      <c r="BR12" s="691">
        <v>19.333069999999999</v>
      </c>
      <c r="BS12" s="691">
        <v>17.37097</v>
      </c>
      <c r="BT12" s="691">
        <v>15.103680000000001</v>
      </c>
      <c r="BU12" s="691">
        <v>12.427339999999999</v>
      </c>
      <c r="BV12" s="691">
        <v>10.91305</v>
      </c>
    </row>
    <row r="13" spans="1:74" ht="11.1" customHeight="1" x14ac:dyDescent="0.2">
      <c r="A13" s="499" t="s">
        <v>1192</v>
      </c>
      <c r="B13" s="500" t="s">
        <v>1047</v>
      </c>
      <c r="C13" s="690">
        <v>2.8523723859999999</v>
      </c>
      <c r="D13" s="690">
        <v>2.5926161539999999</v>
      </c>
      <c r="E13" s="690">
        <v>2.7338763109999999</v>
      </c>
      <c r="F13" s="690">
        <v>2.3982216439999999</v>
      </c>
      <c r="G13" s="690">
        <v>2.4932074919999998</v>
      </c>
      <c r="H13" s="690">
        <v>2.6284628470000002</v>
      </c>
      <c r="I13" s="690">
        <v>2.7509522959999999</v>
      </c>
      <c r="J13" s="690">
        <v>2.6997930210000001</v>
      </c>
      <c r="K13" s="690">
        <v>2.3854466699999999</v>
      </c>
      <c r="L13" s="690">
        <v>2.4541334840000002</v>
      </c>
      <c r="M13" s="690">
        <v>2.4835048789999998</v>
      </c>
      <c r="N13" s="690">
        <v>2.535385416</v>
      </c>
      <c r="O13" s="690">
        <v>2.5522215799999999</v>
      </c>
      <c r="P13" s="690">
        <v>2.2127163950000002</v>
      </c>
      <c r="Q13" s="690">
        <v>2.3030809250000002</v>
      </c>
      <c r="R13" s="690">
        <v>2.0456035400000001</v>
      </c>
      <c r="S13" s="690">
        <v>2.3112592250000001</v>
      </c>
      <c r="T13" s="690">
        <v>2.3209862870000002</v>
      </c>
      <c r="U13" s="690">
        <v>2.5337459560000002</v>
      </c>
      <c r="V13" s="690">
        <v>2.5650765739999999</v>
      </c>
      <c r="W13" s="690">
        <v>2.3484427440000002</v>
      </c>
      <c r="X13" s="690">
        <v>2.2332982010000002</v>
      </c>
      <c r="Y13" s="690">
        <v>2.2448919159999998</v>
      </c>
      <c r="Z13" s="690">
        <v>2.4403968869999999</v>
      </c>
      <c r="AA13" s="690">
        <v>2.448295313</v>
      </c>
      <c r="AB13" s="690">
        <v>2.2369082109999998</v>
      </c>
      <c r="AC13" s="690">
        <v>2.3291789139999999</v>
      </c>
      <c r="AD13" s="690">
        <v>2.0843933909999999</v>
      </c>
      <c r="AE13" s="690">
        <v>2.1835995069999998</v>
      </c>
      <c r="AF13" s="690">
        <v>2.0864692319999998</v>
      </c>
      <c r="AG13" s="690">
        <v>2.310001298</v>
      </c>
      <c r="AH13" s="690">
        <v>2.4187885819999999</v>
      </c>
      <c r="AI13" s="690">
        <v>2.165280718</v>
      </c>
      <c r="AJ13" s="690">
        <v>2.0901303370000002</v>
      </c>
      <c r="AK13" s="690">
        <v>2.1621946749999998</v>
      </c>
      <c r="AL13" s="690">
        <v>2.3214391280000002</v>
      </c>
      <c r="AM13" s="690">
        <v>2.462610298</v>
      </c>
      <c r="AN13" s="690">
        <v>2.2518643859999998</v>
      </c>
      <c r="AO13" s="690">
        <v>2.4523795239999999</v>
      </c>
      <c r="AP13" s="690">
        <v>2.021938199</v>
      </c>
      <c r="AQ13" s="690">
        <v>2.3561403259999998</v>
      </c>
      <c r="AR13" s="690">
        <v>2.3999959529999999</v>
      </c>
      <c r="AS13" s="690">
        <v>2.429851341</v>
      </c>
      <c r="AT13" s="690">
        <v>2.5056764070000002</v>
      </c>
      <c r="AU13" s="690">
        <v>2.2780062399999998</v>
      </c>
      <c r="AV13" s="690">
        <v>2.2997445550000002</v>
      </c>
      <c r="AW13" s="690">
        <v>2.0166750709999999</v>
      </c>
      <c r="AX13" s="690">
        <v>2.4310294699999999</v>
      </c>
      <c r="AY13" s="690">
        <v>2.3003279999999999</v>
      </c>
      <c r="AZ13" s="690">
        <v>2.0550660000000001</v>
      </c>
      <c r="BA13" s="691">
        <v>2.1989350000000001</v>
      </c>
      <c r="BB13" s="691">
        <v>1.93736</v>
      </c>
      <c r="BC13" s="691">
        <v>2.153956</v>
      </c>
      <c r="BD13" s="691">
        <v>2.1472690000000001</v>
      </c>
      <c r="BE13" s="691">
        <v>2.308335</v>
      </c>
      <c r="BF13" s="691">
        <v>2.3780510000000001</v>
      </c>
      <c r="BG13" s="691">
        <v>2.151735</v>
      </c>
      <c r="BH13" s="691">
        <v>2.1110690000000001</v>
      </c>
      <c r="BI13" s="691">
        <v>2.0450590000000002</v>
      </c>
      <c r="BJ13" s="691">
        <v>2.2829739999999998</v>
      </c>
      <c r="BK13" s="691">
        <v>2.3234669999999999</v>
      </c>
      <c r="BL13" s="691">
        <v>2.0896159999999999</v>
      </c>
      <c r="BM13" s="691">
        <v>2.254686</v>
      </c>
      <c r="BN13" s="691">
        <v>1.9689749999999999</v>
      </c>
      <c r="BO13" s="691">
        <v>2.1801529999999998</v>
      </c>
      <c r="BP13" s="691">
        <v>2.1651720000000001</v>
      </c>
      <c r="BQ13" s="691">
        <v>2.2949700000000002</v>
      </c>
      <c r="BR13" s="691">
        <v>2.3776640000000002</v>
      </c>
      <c r="BS13" s="691">
        <v>2.142547</v>
      </c>
      <c r="BT13" s="691">
        <v>2.1101480000000001</v>
      </c>
      <c r="BU13" s="691">
        <v>2.0174180000000002</v>
      </c>
      <c r="BV13" s="691">
        <v>2.2855940000000001</v>
      </c>
    </row>
    <row r="14" spans="1:74" ht="11.1" customHeight="1" x14ac:dyDescent="0.2">
      <c r="A14" s="499" t="s">
        <v>1193</v>
      </c>
      <c r="B14" s="500" t="s">
        <v>85</v>
      </c>
      <c r="C14" s="690">
        <v>1.341307424</v>
      </c>
      <c r="D14" s="690">
        <v>1.2740925759999999</v>
      </c>
      <c r="E14" s="690">
        <v>1.366753028</v>
      </c>
      <c r="F14" s="690">
        <v>1.1879366360000001</v>
      </c>
      <c r="G14" s="690">
        <v>1.38262025</v>
      </c>
      <c r="H14" s="690">
        <v>1.299834782</v>
      </c>
      <c r="I14" s="690">
        <v>1.3696112949999999</v>
      </c>
      <c r="J14" s="690">
        <v>1.3670550370000001</v>
      </c>
      <c r="K14" s="690">
        <v>1.3279076910000001</v>
      </c>
      <c r="L14" s="690">
        <v>1.273090287</v>
      </c>
      <c r="M14" s="690">
        <v>1.330843628</v>
      </c>
      <c r="N14" s="690">
        <v>1.4126393660000001</v>
      </c>
      <c r="O14" s="690">
        <v>1.347889549</v>
      </c>
      <c r="P14" s="690">
        <v>1.2519351519999999</v>
      </c>
      <c r="Q14" s="690">
        <v>1.378336518</v>
      </c>
      <c r="R14" s="690">
        <v>1.227050373</v>
      </c>
      <c r="S14" s="690">
        <v>1.3044456170000001</v>
      </c>
      <c r="T14" s="690">
        <v>1.2943282659999999</v>
      </c>
      <c r="U14" s="690">
        <v>1.34196666</v>
      </c>
      <c r="V14" s="690">
        <v>1.362412403</v>
      </c>
      <c r="W14" s="690">
        <v>1.3380929800000001</v>
      </c>
      <c r="X14" s="690">
        <v>1.102883595</v>
      </c>
      <c r="Y14" s="690">
        <v>0.94138361599999998</v>
      </c>
      <c r="Z14" s="690">
        <v>1.140239271</v>
      </c>
      <c r="AA14" s="690">
        <v>1.112141399</v>
      </c>
      <c r="AB14" s="690">
        <v>1.1891546820000001</v>
      </c>
      <c r="AC14" s="690">
        <v>1.422064408</v>
      </c>
      <c r="AD14" s="690">
        <v>1.3395272949999999</v>
      </c>
      <c r="AE14" s="690">
        <v>1.323590523</v>
      </c>
      <c r="AF14" s="690">
        <v>1.240488483</v>
      </c>
      <c r="AG14" s="690">
        <v>1.300862908</v>
      </c>
      <c r="AH14" s="690">
        <v>1.2927620980000001</v>
      </c>
      <c r="AI14" s="690">
        <v>1.2543006940000001</v>
      </c>
      <c r="AJ14" s="690">
        <v>1.2491490489999999</v>
      </c>
      <c r="AK14" s="690">
        <v>1.3579641410000001</v>
      </c>
      <c r="AL14" s="690">
        <v>1.35875032</v>
      </c>
      <c r="AM14" s="690">
        <v>1.327930915</v>
      </c>
      <c r="AN14" s="690">
        <v>1.2751099159999999</v>
      </c>
      <c r="AO14" s="690">
        <v>1.2315708860000001</v>
      </c>
      <c r="AP14" s="690">
        <v>1.25731522</v>
      </c>
      <c r="AQ14" s="690">
        <v>1.3151981800000001</v>
      </c>
      <c r="AR14" s="690">
        <v>1.373528981</v>
      </c>
      <c r="AS14" s="690">
        <v>1.3557876980000001</v>
      </c>
      <c r="AT14" s="690">
        <v>1.320918083</v>
      </c>
      <c r="AU14" s="690">
        <v>1.316125591</v>
      </c>
      <c r="AV14" s="690">
        <v>1.262209986</v>
      </c>
      <c r="AW14" s="690">
        <v>1.303028498</v>
      </c>
      <c r="AX14" s="690">
        <v>1.397456721</v>
      </c>
      <c r="AY14" s="690">
        <v>1.411187</v>
      </c>
      <c r="AZ14" s="690">
        <v>1.3086930000000001</v>
      </c>
      <c r="BA14" s="691">
        <v>1.244021</v>
      </c>
      <c r="BB14" s="691">
        <v>1.2108650000000001</v>
      </c>
      <c r="BC14" s="691">
        <v>1.3392250000000001</v>
      </c>
      <c r="BD14" s="691">
        <v>1.341879</v>
      </c>
      <c r="BE14" s="691">
        <v>1.392385</v>
      </c>
      <c r="BF14" s="691">
        <v>1.300637</v>
      </c>
      <c r="BG14" s="691">
        <v>1.3105910000000001</v>
      </c>
      <c r="BH14" s="691">
        <v>1.318586</v>
      </c>
      <c r="BI14" s="691">
        <v>1.243541</v>
      </c>
      <c r="BJ14" s="691">
        <v>1.4466969999999999</v>
      </c>
      <c r="BK14" s="691">
        <v>1.5245610000000001</v>
      </c>
      <c r="BL14" s="691">
        <v>1.336541</v>
      </c>
      <c r="BM14" s="691">
        <v>1.1205240000000001</v>
      </c>
      <c r="BN14" s="691">
        <v>0.86260859999999995</v>
      </c>
      <c r="BO14" s="691">
        <v>1.310738</v>
      </c>
      <c r="BP14" s="691">
        <v>1.3457490000000001</v>
      </c>
      <c r="BQ14" s="691">
        <v>1.398048</v>
      </c>
      <c r="BR14" s="691">
        <v>1.3045850000000001</v>
      </c>
      <c r="BS14" s="691">
        <v>1.3110520000000001</v>
      </c>
      <c r="BT14" s="691">
        <v>1.2122409999999999</v>
      </c>
      <c r="BU14" s="691">
        <v>1.2230620000000001</v>
      </c>
      <c r="BV14" s="691">
        <v>1.4274770000000001</v>
      </c>
    </row>
    <row r="15" spans="1:74" ht="11.1" customHeight="1" x14ac:dyDescent="0.2">
      <c r="A15" s="499" t="s">
        <v>1194</v>
      </c>
      <c r="B15" s="500" t="s">
        <v>350</v>
      </c>
      <c r="C15" s="690">
        <v>-0.54733100000000001</v>
      </c>
      <c r="D15" s="690">
        <v>-0.31514399999999998</v>
      </c>
      <c r="E15" s="690">
        <v>-0.48996200000000001</v>
      </c>
      <c r="F15" s="690">
        <v>-0.37689800000000001</v>
      </c>
      <c r="G15" s="690">
        <v>-0.39008300000000001</v>
      </c>
      <c r="H15" s="690">
        <v>-0.43332399999999999</v>
      </c>
      <c r="I15" s="690">
        <v>-0.64446899999999996</v>
      </c>
      <c r="J15" s="690">
        <v>-0.74723499999999998</v>
      </c>
      <c r="K15" s="690">
        <v>-0.60311300000000001</v>
      </c>
      <c r="L15" s="690">
        <v>-0.49220199999999997</v>
      </c>
      <c r="M15" s="690">
        <v>-0.34270699999999998</v>
      </c>
      <c r="N15" s="690">
        <v>-0.52207099999999995</v>
      </c>
      <c r="O15" s="690">
        <v>-0.32300899999999999</v>
      </c>
      <c r="P15" s="690">
        <v>-0.38871899999999998</v>
      </c>
      <c r="Q15" s="690">
        <v>-0.40894200000000003</v>
      </c>
      <c r="R15" s="690">
        <v>-0.10322099999999999</v>
      </c>
      <c r="S15" s="690">
        <v>-0.36828100000000003</v>
      </c>
      <c r="T15" s="690">
        <v>-0.38529600000000003</v>
      </c>
      <c r="U15" s="690">
        <v>-0.62234699999999998</v>
      </c>
      <c r="V15" s="690">
        <v>-0.57901199999999997</v>
      </c>
      <c r="W15" s="690">
        <v>-0.67121399999999998</v>
      </c>
      <c r="X15" s="690">
        <v>-0.372614</v>
      </c>
      <c r="Y15" s="690">
        <v>-0.50877499999999998</v>
      </c>
      <c r="Z15" s="690">
        <v>-0.52931399999999995</v>
      </c>
      <c r="AA15" s="690">
        <v>-0.37679099999999999</v>
      </c>
      <c r="AB15" s="690">
        <v>-0.24667700000000001</v>
      </c>
      <c r="AC15" s="690">
        <v>-0.35306399999999999</v>
      </c>
      <c r="AD15" s="690">
        <v>-0.32502999999999999</v>
      </c>
      <c r="AE15" s="690">
        <v>-0.36673299999999998</v>
      </c>
      <c r="AF15" s="690">
        <v>-0.49893100000000001</v>
      </c>
      <c r="AG15" s="690">
        <v>-0.68562599999999996</v>
      </c>
      <c r="AH15" s="690">
        <v>-0.78363799999999995</v>
      </c>
      <c r="AI15" s="690">
        <v>-0.524729</v>
      </c>
      <c r="AJ15" s="690">
        <v>-0.42324299999999998</v>
      </c>
      <c r="AK15" s="690">
        <v>-0.36922199999999999</v>
      </c>
      <c r="AL15" s="690">
        <v>-0.36752099999999999</v>
      </c>
      <c r="AM15" s="690">
        <v>-0.424346</v>
      </c>
      <c r="AN15" s="690">
        <v>-0.42507</v>
      </c>
      <c r="AO15" s="690">
        <v>-0.23558100000000001</v>
      </c>
      <c r="AP15" s="690">
        <v>-0.19721900000000001</v>
      </c>
      <c r="AQ15" s="690">
        <v>-0.416186</v>
      </c>
      <c r="AR15" s="690">
        <v>-0.37557000000000001</v>
      </c>
      <c r="AS15" s="690">
        <v>-0.68474999999999997</v>
      </c>
      <c r="AT15" s="690">
        <v>-0.66975099999999999</v>
      </c>
      <c r="AU15" s="690">
        <v>-0.43384299999999998</v>
      </c>
      <c r="AV15" s="690">
        <v>-0.42677199999999998</v>
      </c>
      <c r="AW15" s="690">
        <v>-0.37747999999999998</v>
      </c>
      <c r="AX15" s="690">
        <v>-0.44511600000000001</v>
      </c>
      <c r="AY15" s="690">
        <v>-0.37325629999999999</v>
      </c>
      <c r="AZ15" s="690">
        <v>-0.34463310000000003</v>
      </c>
      <c r="BA15" s="691">
        <v>-0.1476703</v>
      </c>
      <c r="BB15" s="691">
        <v>-0.15004609999999999</v>
      </c>
      <c r="BC15" s="691">
        <v>-0.59753369999999995</v>
      </c>
      <c r="BD15" s="691">
        <v>-0.3403041</v>
      </c>
      <c r="BE15" s="691">
        <v>-0.74366770000000004</v>
      </c>
      <c r="BF15" s="691">
        <v>-0.65108410000000005</v>
      </c>
      <c r="BG15" s="691">
        <v>-0.43216349999999998</v>
      </c>
      <c r="BH15" s="691">
        <v>-0.33701789999999998</v>
      </c>
      <c r="BI15" s="691">
        <v>-0.32398460000000001</v>
      </c>
      <c r="BJ15" s="691">
        <v>-0.3932312</v>
      </c>
      <c r="BK15" s="691">
        <v>-0.35726750000000002</v>
      </c>
      <c r="BL15" s="691">
        <v>-0.32834049999999998</v>
      </c>
      <c r="BM15" s="691">
        <v>-7.4303499999999995E-2</v>
      </c>
      <c r="BN15" s="691">
        <v>-0.10481169999999999</v>
      </c>
      <c r="BO15" s="691">
        <v>-0.51804289999999997</v>
      </c>
      <c r="BP15" s="691">
        <v>-0.3373679</v>
      </c>
      <c r="BQ15" s="691">
        <v>-0.68071470000000001</v>
      </c>
      <c r="BR15" s="691">
        <v>-0.662103</v>
      </c>
      <c r="BS15" s="691">
        <v>-0.40479720000000002</v>
      </c>
      <c r="BT15" s="691">
        <v>-0.27236500000000002</v>
      </c>
      <c r="BU15" s="691">
        <v>-0.31343280000000001</v>
      </c>
      <c r="BV15" s="691">
        <v>-0.42524200000000001</v>
      </c>
    </row>
    <row r="16" spans="1:74" ht="11.1" customHeight="1" x14ac:dyDescent="0.2">
      <c r="A16" s="499" t="s">
        <v>1195</v>
      </c>
      <c r="B16" s="500" t="s">
        <v>1302</v>
      </c>
      <c r="C16" s="690">
        <v>6.3480329759999998</v>
      </c>
      <c r="D16" s="690">
        <v>1.4507449690000001</v>
      </c>
      <c r="E16" s="690">
        <v>1.3684092489999999</v>
      </c>
      <c r="F16" s="690">
        <v>1.4462465250000001</v>
      </c>
      <c r="G16" s="690">
        <v>1.4528908540000001</v>
      </c>
      <c r="H16" s="690">
        <v>1.7950194420000001</v>
      </c>
      <c r="I16" s="690">
        <v>1.7836900849999999</v>
      </c>
      <c r="J16" s="690">
        <v>1.828892162</v>
      </c>
      <c r="K16" s="690">
        <v>1.7615771179999999</v>
      </c>
      <c r="L16" s="690">
        <v>1.4725601479999999</v>
      </c>
      <c r="M16" s="690">
        <v>1.5649049239999999</v>
      </c>
      <c r="N16" s="690">
        <v>1.655497333</v>
      </c>
      <c r="O16" s="690">
        <v>2.104261766</v>
      </c>
      <c r="P16" s="690">
        <v>1.419914047</v>
      </c>
      <c r="Q16" s="690">
        <v>1.3070546080000001</v>
      </c>
      <c r="R16" s="690">
        <v>1.089438699</v>
      </c>
      <c r="S16" s="690">
        <v>1.596676387</v>
      </c>
      <c r="T16" s="690">
        <v>1.4346788450000001</v>
      </c>
      <c r="U16" s="690">
        <v>1.652331684</v>
      </c>
      <c r="V16" s="690">
        <v>1.6363307819999999</v>
      </c>
      <c r="W16" s="690">
        <v>1.416527144</v>
      </c>
      <c r="X16" s="690">
        <v>1.056425588</v>
      </c>
      <c r="Y16" s="690">
        <v>1.145774385</v>
      </c>
      <c r="Z16" s="690">
        <v>1.3607375289999999</v>
      </c>
      <c r="AA16" s="690">
        <v>1.4537891810000001</v>
      </c>
      <c r="AB16" s="690">
        <v>1.198387766</v>
      </c>
      <c r="AC16" s="690">
        <v>1.317688006</v>
      </c>
      <c r="AD16" s="690">
        <v>1.1613695470000001</v>
      </c>
      <c r="AE16" s="690">
        <v>1.225930172</v>
      </c>
      <c r="AF16" s="690">
        <v>1.5386176</v>
      </c>
      <c r="AG16" s="690">
        <v>1.6669135900000001</v>
      </c>
      <c r="AH16" s="690">
        <v>1.594435364</v>
      </c>
      <c r="AI16" s="690">
        <v>1.115905981</v>
      </c>
      <c r="AJ16" s="690">
        <v>1.1386484349999999</v>
      </c>
      <c r="AK16" s="690">
        <v>1.3232204809999999</v>
      </c>
      <c r="AL16" s="690">
        <v>1.5985234239999999</v>
      </c>
      <c r="AM16" s="690">
        <v>1.5169688020000001</v>
      </c>
      <c r="AN16" s="690">
        <v>2.2940525269999998</v>
      </c>
      <c r="AO16" s="690">
        <v>1.346742981</v>
      </c>
      <c r="AP16" s="690">
        <v>1.0759060739999999</v>
      </c>
      <c r="AQ16" s="690">
        <v>1.229360689</v>
      </c>
      <c r="AR16" s="690">
        <v>1.2355442089999999</v>
      </c>
      <c r="AS16" s="690">
        <v>1.4303375</v>
      </c>
      <c r="AT16" s="690">
        <v>1.829460461</v>
      </c>
      <c r="AU16" s="690">
        <v>1.4768450900000001</v>
      </c>
      <c r="AV16" s="690">
        <v>1.4189849640000001</v>
      </c>
      <c r="AW16" s="690">
        <v>1.5428212910000001</v>
      </c>
      <c r="AX16" s="690">
        <v>1.4008427720000001</v>
      </c>
      <c r="AY16" s="690">
        <v>2.6723699999999999</v>
      </c>
      <c r="AZ16" s="690">
        <v>1.619221</v>
      </c>
      <c r="BA16" s="691">
        <v>1.3255760000000001</v>
      </c>
      <c r="BB16" s="691">
        <v>1.1082270000000001</v>
      </c>
      <c r="BC16" s="691">
        <v>1.3137319999999999</v>
      </c>
      <c r="BD16" s="691">
        <v>1.307483</v>
      </c>
      <c r="BE16" s="691">
        <v>1.511163</v>
      </c>
      <c r="BF16" s="691">
        <v>1.59884</v>
      </c>
      <c r="BG16" s="691">
        <v>1.2873810000000001</v>
      </c>
      <c r="BH16" s="691">
        <v>1.159505</v>
      </c>
      <c r="BI16" s="691">
        <v>1.292972</v>
      </c>
      <c r="BJ16" s="691">
        <v>1.4256249999999999</v>
      </c>
      <c r="BK16" s="691">
        <v>1.8490690000000001</v>
      </c>
      <c r="BL16" s="691">
        <v>1.6634100000000001</v>
      </c>
      <c r="BM16" s="691">
        <v>1.3015429999999999</v>
      </c>
      <c r="BN16" s="691">
        <v>1.096187</v>
      </c>
      <c r="BO16" s="691">
        <v>1.230639</v>
      </c>
      <c r="BP16" s="691">
        <v>1.2980560000000001</v>
      </c>
      <c r="BQ16" s="691">
        <v>1.4926330000000001</v>
      </c>
      <c r="BR16" s="691">
        <v>1.621381</v>
      </c>
      <c r="BS16" s="691">
        <v>1.2726770000000001</v>
      </c>
      <c r="BT16" s="691">
        <v>1.21506</v>
      </c>
      <c r="BU16" s="691">
        <v>1.3657570000000001</v>
      </c>
      <c r="BV16" s="691">
        <v>1.479662</v>
      </c>
    </row>
    <row r="17" spans="1:74" ht="11.1" customHeight="1" x14ac:dyDescent="0.2">
      <c r="A17" s="499" t="s">
        <v>1196</v>
      </c>
      <c r="B17" s="500" t="s">
        <v>83</v>
      </c>
      <c r="C17" s="690">
        <v>0.34419586099999999</v>
      </c>
      <c r="D17" s="690">
        <v>0.33699916099999999</v>
      </c>
      <c r="E17" s="690">
        <v>0.34759251099999999</v>
      </c>
      <c r="F17" s="690">
        <v>0.35411205099999998</v>
      </c>
      <c r="G17" s="690">
        <v>0.38927535899999999</v>
      </c>
      <c r="H17" s="690">
        <v>0.31618175599999998</v>
      </c>
      <c r="I17" s="690">
        <v>0.35894971599999997</v>
      </c>
      <c r="J17" s="690">
        <v>0.39247206699999998</v>
      </c>
      <c r="K17" s="690">
        <v>0.33171762999999999</v>
      </c>
      <c r="L17" s="690">
        <v>0.25432616299999999</v>
      </c>
      <c r="M17" s="690">
        <v>0.31103460199999999</v>
      </c>
      <c r="N17" s="690">
        <v>0.34920659599999998</v>
      </c>
      <c r="O17" s="690">
        <v>0.360177366</v>
      </c>
      <c r="P17" s="690">
        <v>0.35055665200000002</v>
      </c>
      <c r="Q17" s="690">
        <v>0.38328604500000002</v>
      </c>
      <c r="R17" s="690">
        <v>0.32851513799999998</v>
      </c>
      <c r="S17" s="690">
        <v>0.32437474999999999</v>
      </c>
      <c r="T17" s="690">
        <v>0.32890024299999998</v>
      </c>
      <c r="U17" s="690">
        <v>0.37243416800000001</v>
      </c>
      <c r="V17" s="690">
        <v>0.37724755199999999</v>
      </c>
      <c r="W17" s="690">
        <v>0.341987294</v>
      </c>
      <c r="X17" s="690">
        <v>0.189449443</v>
      </c>
      <c r="Y17" s="690">
        <v>0.32581763899999999</v>
      </c>
      <c r="Z17" s="690">
        <v>0.35392033699999997</v>
      </c>
      <c r="AA17" s="690">
        <v>0.35677856600000002</v>
      </c>
      <c r="AB17" s="690">
        <v>0.36767422300000002</v>
      </c>
      <c r="AC17" s="690">
        <v>0.29244732800000001</v>
      </c>
      <c r="AD17" s="690">
        <v>0.17151190799999999</v>
      </c>
      <c r="AE17" s="690">
        <v>0.17937564</v>
      </c>
      <c r="AF17" s="690">
        <v>0.15687128</v>
      </c>
      <c r="AG17" s="690">
        <v>0.182107727</v>
      </c>
      <c r="AH17" s="690">
        <v>0.31636439599999999</v>
      </c>
      <c r="AI17" s="690">
        <v>0.29541064900000003</v>
      </c>
      <c r="AJ17" s="690">
        <v>0.21293578299999999</v>
      </c>
      <c r="AK17" s="690">
        <v>0.296102056</v>
      </c>
      <c r="AL17" s="690">
        <v>0.34676670500000001</v>
      </c>
      <c r="AM17" s="690">
        <v>0.33291773299999999</v>
      </c>
      <c r="AN17" s="690">
        <v>0.19783799099999999</v>
      </c>
      <c r="AO17" s="690">
        <v>0.199342941</v>
      </c>
      <c r="AP17" s="690">
        <v>0.250516187</v>
      </c>
      <c r="AQ17" s="690">
        <v>0.260974337</v>
      </c>
      <c r="AR17" s="690">
        <v>0.30161989099999997</v>
      </c>
      <c r="AS17" s="690">
        <v>0.30118170999999999</v>
      </c>
      <c r="AT17" s="690">
        <v>0.32187853</v>
      </c>
      <c r="AU17" s="690">
        <v>0.28601417200000001</v>
      </c>
      <c r="AV17" s="690">
        <v>0.32552561000000002</v>
      </c>
      <c r="AW17" s="690">
        <v>0.180465184</v>
      </c>
      <c r="AX17" s="690">
        <v>0.21518786600000001</v>
      </c>
      <c r="AY17" s="690">
        <v>0.34773219999999999</v>
      </c>
      <c r="AZ17" s="690">
        <v>0.30146309999999998</v>
      </c>
      <c r="BA17" s="691">
        <v>0.2891455</v>
      </c>
      <c r="BB17" s="691">
        <v>0.24835109999999999</v>
      </c>
      <c r="BC17" s="691">
        <v>0.25263920000000001</v>
      </c>
      <c r="BD17" s="691">
        <v>0.26013960000000003</v>
      </c>
      <c r="BE17" s="691">
        <v>0.28258870000000003</v>
      </c>
      <c r="BF17" s="691">
        <v>0.33595779999999997</v>
      </c>
      <c r="BG17" s="691">
        <v>0.3055561</v>
      </c>
      <c r="BH17" s="691">
        <v>0.24206169999999999</v>
      </c>
      <c r="BI17" s="691">
        <v>0.26524710000000001</v>
      </c>
      <c r="BJ17" s="691">
        <v>0.30302190000000001</v>
      </c>
      <c r="BK17" s="691">
        <v>0.34580949999999999</v>
      </c>
      <c r="BL17" s="691">
        <v>0.28730529999999999</v>
      </c>
      <c r="BM17" s="691">
        <v>0.26031189999999998</v>
      </c>
      <c r="BN17" s="691">
        <v>0.22345970000000001</v>
      </c>
      <c r="BO17" s="691">
        <v>0.23099639999999999</v>
      </c>
      <c r="BP17" s="691">
        <v>0.2395436</v>
      </c>
      <c r="BQ17" s="691">
        <v>0.25529269999999998</v>
      </c>
      <c r="BR17" s="691">
        <v>0.32473360000000001</v>
      </c>
      <c r="BS17" s="691">
        <v>0.29566029999999999</v>
      </c>
      <c r="BT17" s="691">
        <v>0.26017439999999997</v>
      </c>
      <c r="BU17" s="691">
        <v>0.2472714</v>
      </c>
      <c r="BV17" s="691">
        <v>0.28832550000000001</v>
      </c>
    </row>
    <row r="18" spans="1:74" ht="11.1" customHeight="1" x14ac:dyDescent="0.2">
      <c r="A18" s="499" t="s">
        <v>1314</v>
      </c>
      <c r="B18" s="502" t="s">
        <v>1303</v>
      </c>
      <c r="C18" s="690">
        <v>0.61521048099999998</v>
      </c>
      <c r="D18" s="690">
        <v>0.58157888400000002</v>
      </c>
      <c r="E18" s="690">
        <v>0.61166877399999997</v>
      </c>
      <c r="F18" s="690">
        <v>0.56632562600000003</v>
      </c>
      <c r="G18" s="690">
        <v>0.57109849099999999</v>
      </c>
      <c r="H18" s="690">
        <v>0.631504073</v>
      </c>
      <c r="I18" s="690">
        <v>0.64017125200000002</v>
      </c>
      <c r="J18" s="690">
        <v>0.63509555299999998</v>
      </c>
      <c r="K18" s="690">
        <v>0.56221997300000004</v>
      </c>
      <c r="L18" s="690">
        <v>0.59973774899999999</v>
      </c>
      <c r="M18" s="690">
        <v>0.60104939400000001</v>
      </c>
      <c r="N18" s="690">
        <v>0.62275288100000004</v>
      </c>
      <c r="O18" s="690">
        <v>0.66630020599999995</v>
      </c>
      <c r="P18" s="690">
        <v>0.574537403</v>
      </c>
      <c r="Q18" s="690">
        <v>0.60402022099999997</v>
      </c>
      <c r="R18" s="690">
        <v>0.58054531099999995</v>
      </c>
      <c r="S18" s="690">
        <v>0.66446814700000001</v>
      </c>
      <c r="T18" s="690">
        <v>0.64869579700000002</v>
      </c>
      <c r="U18" s="690">
        <v>0.67071058100000003</v>
      </c>
      <c r="V18" s="690">
        <v>0.70391899999999996</v>
      </c>
      <c r="W18" s="690">
        <v>0.64926117000000005</v>
      </c>
      <c r="X18" s="690">
        <v>0.64054294000000001</v>
      </c>
      <c r="Y18" s="690">
        <v>0.62768589100000005</v>
      </c>
      <c r="Z18" s="690">
        <v>0.65812180899999995</v>
      </c>
      <c r="AA18" s="690">
        <v>0.65972980599999997</v>
      </c>
      <c r="AB18" s="690">
        <v>0.59439536599999998</v>
      </c>
      <c r="AC18" s="690">
        <v>0.67064996300000002</v>
      </c>
      <c r="AD18" s="690">
        <v>0.63660203599999998</v>
      </c>
      <c r="AE18" s="690">
        <v>0.63047914599999999</v>
      </c>
      <c r="AF18" s="690">
        <v>0.57768242199999997</v>
      </c>
      <c r="AG18" s="690">
        <v>0.65390537000000004</v>
      </c>
      <c r="AH18" s="690">
        <v>0.66595797199999995</v>
      </c>
      <c r="AI18" s="690">
        <v>0.60531663700000005</v>
      </c>
      <c r="AJ18" s="690">
        <v>0.60802774000000004</v>
      </c>
      <c r="AK18" s="690">
        <v>0.61056316499999996</v>
      </c>
      <c r="AL18" s="690">
        <v>0.67592273400000003</v>
      </c>
      <c r="AM18" s="690">
        <v>0.64517648800000005</v>
      </c>
      <c r="AN18" s="690">
        <v>0.56572220699999998</v>
      </c>
      <c r="AO18" s="690">
        <v>0.63260723500000005</v>
      </c>
      <c r="AP18" s="690">
        <v>0.57936663899999996</v>
      </c>
      <c r="AQ18" s="690">
        <v>0.591935455</v>
      </c>
      <c r="AR18" s="690">
        <v>0.59662308900000005</v>
      </c>
      <c r="AS18" s="690">
        <v>0.60368228700000004</v>
      </c>
      <c r="AT18" s="690">
        <v>0.601903466</v>
      </c>
      <c r="AU18" s="690">
        <v>0.58223221999999997</v>
      </c>
      <c r="AV18" s="690">
        <v>0.58857210699999996</v>
      </c>
      <c r="AW18" s="690">
        <v>0.55920504800000004</v>
      </c>
      <c r="AX18" s="690">
        <v>0.63274507000000002</v>
      </c>
      <c r="AY18" s="690">
        <v>0.69931299999999996</v>
      </c>
      <c r="AZ18" s="690">
        <v>0.53877580000000003</v>
      </c>
      <c r="BA18" s="691">
        <v>0.62352370000000001</v>
      </c>
      <c r="BB18" s="691">
        <v>0.57749859999999997</v>
      </c>
      <c r="BC18" s="691">
        <v>0.60504979999999997</v>
      </c>
      <c r="BD18" s="691">
        <v>0.57466609999999996</v>
      </c>
      <c r="BE18" s="691">
        <v>0.6258551</v>
      </c>
      <c r="BF18" s="691">
        <v>0.57264300000000001</v>
      </c>
      <c r="BG18" s="691">
        <v>0.56030789999999997</v>
      </c>
      <c r="BH18" s="691">
        <v>0.60338000000000003</v>
      </c>
      <c r="BI18" s="691">
        <v>0.58358200000000005</v>
      </c>
      <c r="BJ18" s="691">
        <v>0.64748660000000002</v>
      </c>
      <c r="BK18" s="691">
        <v>0.69224459999999999</v>
      </c>
      <c r="BL18" s="691">
        <v>0.54413140000000004</v>
      </c>
      <c r="BM18" s="691">
        <v>0.62796839999999998</v>
      </c>
      <c r="BN18" s="691">
        <v>0.57972330000000005</v>
      </c>
      <c r="BO18" s="691">
        <v>0.60996300000000003</v>
      </c>
      <c r="BP18" s="691">
        <v>0.58598740000000005</v>
      </c>
      <c r="BQ18" s="691">
        <v>0.63468789999999997</v>
      </c>
      <c r="BR18" s="691">
        <v>0.57673410000000003</v>
      </c>
      <c r="BS18" s="691">
        <v>0.56661300000000003</v>
      </c>
      <c r="BT18" s="691">
        <v>0.60523170000000004</v>
      </c>
      <c r="BU18" s="691">
        <v>0.58277040000000002</v>
      </c>
      <c r="BV18" s="691">
        <v>0.65292050000000001</v>
      </c>
    </row>
    <row r="19" spans="1:74" ht="11.1" customHeight="1" x14ac:dyDescent="0.2">
      <c r="A19" s="499" t="s">
        <v>1197</v>
      </c>
      <c r="B19" s="500" t="s">
        <v>348</v>
      </c>
      <c r="C19" s="690">
        <v>359.48675664000001</v>
      </c>
      <c r="D19" s="690">
        <v>294.67102187</v>
      </c>
      <c r="E19" s="690">
        <v>308.78806992</v>
      </c>
      <c r="F19" s="690">
        <v>288.54883265000001</v>
      </c>
      <c r="G19" s="690">
        <v>325.92793220999999</v>
      </c>
      <c r="H19" s="690">
        <v>358.52738958999998</v>
      </c>
      <c r="I19" s="690">
        <v>396.89491361</v>
      </c>
      <c r="J19" s="690">
        <v>393.53555310000002</v>
      </c>
      <c r="K19" s="690">
        <v>342.95487781000003</v>
      </c>
      <c r="L19" s="690">
        <v>311.79256400000003</v>
      </c>
      <c r="M19" s="690">
        <v>309.10449666</v>
      </c>
      <c r="N19" s="690">
        <v>328.36360261999999</v>
      </c>
      <c r="O19" s="690">
        <v>345.36710038000001</v>
      </c>
      <c r="P19" s="690">
        <v>302.67372931</v>
      </c>
      <c r="Q19" s="690">
        <v>313.42877663000002</v>
      </c>
      <c r="R19" s="690">
        <v>284.35068482000003</v>
      </c>
      <c r="S19" s="690">
        <v>317.54099905999999</v>
      </c>
      <c r="T19" s="690">
        <v>339.73705840000002</v>
      </c>
      <c r="U19" s="690">
        <v>395.58766341</v>
      </c>
      <c r="V19" s="690">
        <v>386.94447909000002</v>
      </c>
      <c r="W19" s="690">
        <v>346.92994529999999</v>
      </c>
      <c r="X19" s="690">
        <v>307.00789743000001</v>
      </c>
      <c r="Y19" s="690">
        <v>302.29379123000001</v>
      </c>
      <c r="Z19" s="690">
        <v>324.21721517999998</v>
      </c>
      <c r="AA19" s="690">
        <v>327.58357525000002</v>
      </c>
      <c r="AB19" s="690">
        <v>306.35459533</v>
      </c>
      <c r="AC19" s="690">
        <v>296.29228906999998</v>
      </c>
      <c r="AD19" s="690">
        <v>267.56000449999999</v>
      </c>
      <c r="AE19" s="690">
        <v>292.36665375000001</v>
      </c>
      <c r="AF19" s="690">
        <v>339.07195114000001</v>
      </c>
      <c r="AG19" s="690">
        <v>396.03957215999998</v>
      </c>
      <c r="AH19" s="690">
        <v>384.69835015000001</v>
      </c>
      <c r="AI19" s="690">
        <v>320.76015703000002</v>
      </c>
      <c r="AJ19" s="690">
        <v>301.19303456</v>
      </c>
      <c r="AK19" s="690">
        <v>288.92673500000001</v>
      </c>
      <c r="AL19" s="690">
        <v>330.6708491</v>
      </c>
      <c r="AM19" s="690">
        <v>336.92813701</v>
      </c>
      <c r="AN19" s="690">
        <v>315.02546948999998</v>
      </c>
      <c r="AO19" s="690">
        <v>300.25874302</v>
      </c>
      <c r="AP19" s="690">
        <v>280.88188076</v>
      </c>
      <c r="AQ19" s="690">
        <v>306.65966791</v>
      </c>
      <c r="AR19" s="690">
        <v>361.00731225999999</v>
      </c>
      <c r="AS19" s="690">
        <v>391.09957222999998</v>
      </c>
      <c r="AT19" s="690">
        <v>399.76768385999998</v>
      </c>
      <c r="AU19" s="690">
        <v>335.68625817999998</v>
      </c>
      <c r="AV19" s="690">
        <v>306.9510669</v>
      </c>
      <c r="AW19" s="690">
        <v>302.40046811000002</v>
      </c>
      <c r="AX19" s="690">
        <v>326.12307294999999</v>
      </c>
      <c r="AY19" s="690">
        <v>360.50490000000002</v>
      </c>
      <c r="AZ19" s="690">
        <v>311.05669999999998</v>
      </c>
      <c r="BA19" s="691">
        <v>304.80180000000001</v>
      </c>
      <c r="BB19" s="691">
        <v>285.3492</v>
      </c>
      <c r="BC19" s="691">
        <v>315.61660000000001</v>
      </c>
      <c r="BD19" s="691">
        <v>357.19380000000001</v>
      </c>
      <c r="BE19" s="691">
        <v>400.67469999999997</v>
      </c>
      <c r="BF19" s="691">
        <v>394.43119999999999</v>
      </c>
      <c r="BG19" s="691">
        <v>336.55770000000001</v>
      </c>
      <c r="BH19" s="691">
        <v>309.1737</v>
      </c>
      <c r="BI19" s="691">
        <v>302.12920000000003</v>
      </c>
      <c r="BJ19" s="691">
        <v>332.41750000000002</v>
      </c>
      <c r="BK19" s="691">
        <v>349.8297</v>
      </c>
      <c r="BL19" s="691">
        <v>310.05329999999998</v>
      </c>
      <c r="BM19" s="691">
        <v>309.36810000000003</v>
      </c>
      <c r="BN19" s="691">
        <v>289.4581</v>
      </c>
      <c r="BO19" s="691">
        <v>319.2704</v>
      </c>
      <c r="BP19" s="691">
        <v>360.93349999999998</v>
      </c>
      <c r="BQ19" s="691">
        <v>404.851</v>
      </c>
      <c r="BR19" s="691">
        <v>398.30369999999999</v>
      </c>
      <c r="BS19" s="691">
        <v>339.69299999999998</v>
      </c>
      <c r="BT19" s="691">
        <v>312.41660000000002</v>
      </c>
      <c r="BU19" s="691">
        <v>305.19240000000002</v>
      </c>
      <c r="BV19" s="691">
        <v>336.44420000000002</v>
      </c>
    </row>
    <row r="20" spans="1:74" ht="11.1" customHeight="1" x14ac:dyDescent="0.2">
      <c r="A20" s="493"/>
      <c r="B20" s="131" t="s">
        <v>1304</v>
      </c>
      <c r="C20" s="243"/>
      <c r="D20" s="243"/>
      <c r="E20" s="243"/>
      <c r="F20" s="243"/>
      <c r="G20" s="243"/>
      <c r="H20" s="243"/>
      <c r="I20" s="243"/>
      <c r="J20" s="243"/>
      <c r="K20" s="243"/>
      <c r="L20" s="243"/>
      <c r="M20" s="243"/>
      <c r="N20" s="243"/>
      <c r="O20" s="243"/>
      <c r="P20" s="243"/>
      <c r="Q20" s="243"/>
      <c r="R20" s="243"/>
      <c r="S20" s="243"/>
      <c r="T20" s="243"/>
      <c r="U20" s="243"/>
      <c r="V20" s="243"/>
      <c r="W20" s="243"/>
      <c r="X20" s="243"/>
      <c r="Y20" s="243"/>
      <c r="Z20" s="243"/>
      <c r="AA20" s="243"/>
      <c r="AB20" s="243"/>
      <c r="AC20" s="243"/>
      <c r="AD20" s="243"/>
      <c r="AE20" s="243"/>
      <c r="AF20" s="243"/>
      <c r="AG20" s="243"/>
      <c r="AH20" s="243"/>
      <c r="AI20" s="243"/>
      <c r="AJ20" s="243"/>
      <c r="AK20" s="243"/>
      <c r="AL20" s="243"/>
      <c r="AM20" s="243"/>
      <c r="AN20" s="243"/>
      <c r="AO20" s="243"/>
      <c r="AP20" s="243"/>
      <c r="AQ20" s="243"/>
      <c r="AR20" s="243"/>
      <c r="AS20" s="243"/>
      <c r="AT20" s="243"/>
      <c r="AU20" s="243"/>
      <c r="AV20" s="243"/>
      <c r="AW20" s="243"/>
      <c r="AX20" s="243"/>
      <c r="AY20" s="243"/>
      <c r="AZ20" s="243"/>
      <c r="BA20" s="333"/>
      <c r="BB20" s="333"/>
      <c r="BC20" s="333"/>
      <c r="BD20" s="333"/>
      <c r="BE20" s="333"/>
      <c r="BF20" s="333"/>
      <c r="BG20" s="333"/>
      <c r="BH20" s="333"/>
      <c r="BI20" s="333"/>
      <c r="BJ20" s="333"/>
      <c r="BK20" s="333"/>
      <c r="BL20" s="333"/>
      <c r="BM20" s="333"/>
      <c r="BN20" s="333"/>
      <c r="BO20" s="333"/>
      <c r="BP20" s="333"/>
      <c r="BQ20" s="333"/>
      <c r="BR20" s="333"/>
      <c r="BS20" s="333"/>
      <c r="BT20" s="333"/>
      <c r="BU20" s="333"/>
      <c r="BV20" s="333"/>
    </row>
    <row r="21" spans="1:74" ht="11.1" customHeight="1" x14ac:dyDescent="0.2">
      <c r="A21" s="499" t="s">
        <v>1198</v>
      </c>
      <c r="B21" s="500" t="s">
        <v>82</v>
      </c>
      <c r="C21" s="690">
        <v>3.2698505230000001</v>
      </c>
      <c r="D21" s="690">
        <v>3.1358951720000001</v>
      </c>
      <c r="E21" s="690">
        <v>3.6535897880000001</v>
      </c>
      <c r="F21" s="690">
        <v>2.8681725230000001</v>
      </c>
      <c r="G21" s="690">
        <v>2.9351015220000001</v>
      </c>
      <c r="H21" s="690">
        <v>4.0441167260000004</v>
      </c>
      <c r="I21" s="690">
        <v>6.0469096609999999</v>
      </c>
      <c r="J21" s="690">
        <v>6.5923124160000004</v>
      </c>
      <c r="K21" s="690">
        <v>4.7342538269999999</v>
      </c>
      <c r="L21" s="690">
        <v>4.630660217</v>
      </c>
      <c r="M21" s="690">
        <v>3.5570985159999999</v>
      </c>
      <c r="N21" s="690">
        <v>3.5544108539999999</v>
      </c>
      <c r="O21" s="690">
        <v>3.6804454099999999</v>
      </c>
      <c r="P21" s="690">
        <v>3.1469889279999999</v>
      </c>
      <c r="Q21" s="690">
        <v>3.4340791400000001</v>
      </c>
      <c r="R21" s="690">
        <v>3.2540318099999999</v>
      </c>
      <c r="S21" s="690">
        <v>2.909958332</v>
      </c>
      <c r="T21" s="690">
        <v>3.6252321219999999</v>
      </c>
      <c r="U21" s="690">
        <v>6.350583018</v>
      </c>
      <c r="V21" s="690">
        <v>5.3193565720000002</v>
      </c>
      <c r="W21" s="690">
        <v>3.610639833</v>
      </c>
      <c r="X21" s="690">
        <v>3.6915430310000001</v>
      </c>
      <c r="Y21" s="690">
        <v>3.4386043449999999</v>
      </c>
      <c r="Z21" s="690">
        <v>4.193226299</v>
      </c>
      <c r="AA21" s="690">
        <v>4.1098701469999996</v>
      </c>
      <c r="AB21" s="690">
        <v>3.7334824530000001</v>
      </c>
      <c r="AC21" s="690">
        <v>2.8574423179999999</v>
      </c>
      <c r="AD21" s="690">
        <v>3.1440908670000001</v>
      </c>
      <c r="AE21" s="690">
        <v>2.6959840690000001</v>
      </c>
      <c r="AF21" s="690">
        <v>4.655647117</v>
      </c>
      <c r="AG21" s="690">
        <v>6.6681605360000002</v>
      </c>
      <c r="AH21" s="690">
        <v>5.552236293</v>
      </c>
      <c r="AI21" s="690">
        <v>4.3177679419999997</v>
      </c>
      <c r="AJ21" s="690">
        <v>3.8922456080000001</v>
      </c>
      <c r="AK21" s="690">
        <v>3.57192847</v>
      </c>
      <c r="AL21" s="690">
        <v>3.8991281990000002</v>
      </c>
      <c r="AM21" s="690">
        <v>4.4535186080000004</v>
      </c>
      <c r="AN21" s="690">
        <v>4.1587768599999997</v>
      </c>
      <c r="AO21" s="690">
        <v>3.5546949649999999</v>
      </c>
      <c r="AP21" s="690">
        <v>2.6722777199999999</v>
      </c>
      <c r="AQ21" s="690">
        <v>3.2319390860000001</v>
      </c>
      <c r="AR21" s="690">
        <v>5.0956424230000001</v>
      </c>
      <c r="AS21" s="690">
        <v>5.3174767479999998</v>
      </c>
      <c r="AT21" s="690">
        <v>5.9396289700000002</v>
      </c>
      <c r="AU21" s="690">
        <v>4.4310029479999997</v>
      </c>
      <c r="AV21" s="690">
        <v>4.4294686419999998</v>
      </c>
      <c r="AW21" s="690">
        <v>4.2299064629999998</v>
      </c>
      <c r="AX21" s="690">
        <v>3.963279945</v>
      </c>
      <c r="AY21" s="690">
        <v>3.7129259999999999</v>
      </c>
      <c r="AZ21" s="690">
        <v>4.2204269999999999</v>
      </c>
      <c r="BA21" s="691">
        <v>4.3265650000000004</v>
      </c>
      <c r="BB21" s="691">
        <v>4.0051329999999998</v>
      </c>
      <c r="BC21" s="691">
        <v>3.826775</v>
      </c>
      <c r="BD21" s="691">
        <v>4.5143979999999999</v>
      </c>
      <c r="BE21" s="691">
        <v>6.0821769999999997</v>
      </c>
      <c r="BF21" s="691">
        <v>5.4493869999999998</v>
      </c>
      <c r="BG21" s="691">
        <v>3.9238659999999999</v>
      </c>
      <c r="BH21" s="691">
        <v>3.297971</v>
      </c>
      <c r="BI21" s="691">
        <v>4.7289329999999996</v>
      </c>
      <c r="BJ21" s="691">
        <v>4.9411290000000001</v>
      </c>
      <c r="BK21" s="691">
        <v>5.0252230000000004</v>
      </c>
      <c r="BL21" s="691">
        <v>4.2911830000000002</v>
      </c>
      <c r="BM21" s="691">
        <v>4.3723669999999997</v>
      </c>
      <c r="BN21" s="691">
        <v>4.3527509999999996</v>
      </c>
      <c r="BO21" s="691">
        <v>3.9228969999999999</v>
      </c>
      <c r="BP21" s="691">
        <v>4.6664859999999999</v>
      </c>
      <c r="BQ21" s="691">
        <v>6.2154309999999997</v>
      </c>
      <c r="BR21" s="691">
        <v>5.4246020000000001</v>
      </c>
      <c r="BS21" s="691">
        <v>3.770905</v>
      </c>
      <c r="BT21" s="691">
        <v>4.1917859999999996</v>
      </c>
      <c r="BU21" s="691">
        <v>4.7969390000000001</v>
      </c>
      <c r="BV21" s="691">
        <v>5.1768710000000002</v>
      </c>
    </row>
    <row r="22" spans="1:74" ht="11.1" customHeight="1" x14ac:dyDescent="0.2">
      <c r="A22" s="499" t="s">
        <v>1199</v>
      </c>
      <c r="B22" s="500" t="s">
        <v>81</v>
      </c>
      <c r="C22" s="690">
        <v>0.411736404</v>
      </c>
      <c r="D22" s="690">
        <v>0.114478596</v>
      </c>
      <c r="E22" s="690">
        <v>4.0078091000000003E-2</v>
      </c>
      <c r="F22" s="690">
        <v>0.13414657899999999</v>
      </c>
      <c r="G22" s="690">
        <v>2.982831E-3</v>
      </c>
      <c r="H22" s="690">
        <v>1.6183525000000001E-2</v>
      </c>
      <c r="I22" s="690">
        <v>5.4801917999999998E-2</v>
      </c>
      <c r="J22" s="690">
        <v>3.9129690000000002E-2</v>
      </c>
      <c r="K22" s="690">
        <v>2.4889398E-2</v>
      </c>
      <c r="L22" s="690">
        <v>7.0670100000000001E-4</v>
      </c>
      <c r="M22" s="690">
        <v>7.0091991000000006E-2</v>
      </c>
      <c r="N22" s="690">
        <v>0.13706673</v>
      </c>
      <c r="O22" s="690">
        <v>0.17624726700000001</v>
      </c>
      <c r="P22" s="690">
        <v>3.1579263000000003E-2</v>
      </c>
      <c r="Q22" s="690">
        <v>4.8330579999999998E-2</v>
      </c>
      <c r="R22" s="690">
        <v>2.8616700000000002E-3</v>
      </c>
      <c r="S22" s="690">
        <v>1.6658930000000001E-3</v>
      </c>
      <c r="T22" s="690">
        <v>3.6460326000000001E-2</v>
      </c>
      <c r="U22" s="690">
        <v>3.7802548999999998E-2</v>
      </c>
      <c r="V22" s="690">
        <v>2.0012615000000001E-2</v>
      </c>
      <c r="W22" s="690">
        <v>1.5698549999999999E-2</v>
      </c>
      <c r="X22" s="690">
        <v>1.1486727E-2</v>
      </c>
      <c r="Y22" s="690">
        <v>2.4133214E-2</v>
      </c>
      <c r="Z22" s="690">
        <v>5.0313710999999997E-2</v>
      </c>
      <c r="AA22" s="690">
        <v>2.8377423999999998E-2</v>
      </c>
      <c r="AB22" s="690">
        <v>2.9363568E-2</v>
      </c>
      <c r="AC22" s="690">
        <v>1.2913689999999999E-3</v>
      </c>
      <c r="AD22" s="690">
        <v>6.8995899999999997E-4</v>
      </c>
      <c r="AE22" s="690">
        <v>1.391623E-3</v>
      </c>
      <c r="AF22" s="690">
        <v>6.2023770000000002E-3</v>
      </c>
      <c r="AG22" s="690">
        <v>3.1684679999999998E-3</v>
      </c>
      <c r="AH22" s="690">
        <v>2.1349979999999999E-3</v>
      </c>
      <c r="AI22" s="690">
        <v>2.3138450000000001E-3</v>
      </c>
      <c r="AJ22" s="690">
        <v>6.8073989999999996E-3</v>
      </c>
      <c r="AK22" s="690">
        <v>8.1290549999999996E-3</v>
      </c>
      <c r="AL22" s="690">
        <v>6.6456096000000006E-2</v>
      </c>
      <c r="AM22" s="690">
        <v>0.174569587</v>
      </c>
      <c r="AN22" s="690">
        <v>0.255268312</v>
      </c>
      <c r="AO22" s="690">
        <v>4.8117300000000002E-2</v>
      </c>
      <c r="AP22" s="690">
        <v>-1.1234300000000001E-4</v>
      </c>
      <c r="AQ22" s="690">
        <v>2.851601E-3</v>
      </c>
      <c r="AR22" s="690">
        <v>2.2246559999999999E-2</v>
      </c>
      <c r="AS22" s="690">
        <v>1.7308212999999999E-2</v>
      </c>
      <c r="AT22" s="690">
        <v>2.4954101999999999E-2</v>
      </c>
      <c r="AU22" s="690">
        <v>6.4342519999999997E-3</v>
      </c>
      <c r="AV22" s="690">
        <v>3.8076799999999999E-3</v>
      </c>
      <c r="AW22" s="690">
        <v>2.8467739999999998E-3</v>
      </c>
      <c r="AX22" s="690">
        <v>2.0514774E-2</v>
      </c>
      <c r="AY22" s="690">
        <v>0.14905959999999999</v>
      </c>
      <c r="AZ22" s="690">
        <v>0.1024283</v>
      </c>
      <c r="BA22" s="691">
        <v>6.4797300000000002E-2</v>
      </c>
      <c r="BB22" s="691">
        <v>-1.1234300000000001E-4</v>
      </c>
      <c r="BC22" s="691">
        <v>0.10921160000000001</v>
      </c>
      <c r="BD22" s="691">
        <v>2.2246599999999998E-2</v>
      </c>
      <c r="BE22" s="691">
        <v>2.3048200000000001E-2</v>
      </c>
      <c r="BF22" s="691">
        <v>1.4294100000000001E-2</v>
      </c>
      <c r="BG22" s="691">
        <v>2.45743E-2</v>
      </c>
      <c r="BH22" s="691">
        <v>3.8076799999999999E-3</v>
      </c>
      <c r="BI22" s="691">
        <v>2.8467700000000002E-3</v>
      </c>
      <c r="BJ22" s="691">
        <v>2.05148E-2</v>
      </c>
      <c r="BK22" s="691">
        <v>0.18801960000000001</v>
      </c>
      <c r="BL22" s="691">
        <v>0.1367883</v>
      </c>
      <c r="BM22" s="691">
        <v>1.9347300000000001E-2</v>
      </c>
      <c r="BN22" s="691">
        <v>0.20958769999999999</v>
      </c>
      <c r="BO22" s="691">
        <v>0.1236216</v>
      </c>
      <c r="BP22" s="691">
        <v>2.2246599999999998E-2</v>
      </c>
      <c r="BQ22" s="691">
        <v>3.0728200000000001E-2</v>
      </c>
      <c r="BR22" s="691">
        <v>1.00041E-2</v>
      </c>
      <c r="BS22" s="691">
        <v>2.45743E-2</v>
      </c>
      <c r="BT22" s="691">
        <v>1.37377E-2</v>
      </c>
      <c r="BU22" s="691">
        <v>1.11677E-3</v>
      </c>
      <c r="BV22" s="691">
        <v>2.6414799999999999E-2</v>
      </c>
    </row>
    <row r="23" spans="1:74" ht="11.1" customHeight="1" x14ac:dyDescent="0.2">
      <c r="A23" s="499" t="s">
        <v>1200</v>
      </c>
      <c r="B23" s="502" t="s">
        <v>84</v>
      </c>
      <c r="C23" s="690">
        <v>2.8859530000000002</v>
      </c>
      <c r="D23" s="690">
        <v>2.7043279999999998</v>
      </c>
      <c r="E23" s="690">
        <v>2.5698279999999998</v>
      </c>
      <c r="F23" s="690">
        <v>2.5188130000000002</v>
      </c>
      <c r="G23" s="690">
        <v>2.9253170000000002</v>
      </c>
      <c r="H23" s="690">
        <v>2.8376739999999998</v>
      </c>
      <c r="I23" s="690">
        <v>2.958923</v>
      </c>
      <c r="J23" s="690">
        <v>2.847172</v>
      </c>
      <c r="K23" s="690">
        <v>2.5871469999999999</v>
      </c>
      <c r="L23" s="690">
        <v>1.3420240000000001</v>
      </c>
      <c r="M23" s="690">
        <v>2.235544</v>
      </c>
      <c r="N23" s="690">
        <v>2.9720279999999999</v>
      </c>
      <c r="O23" s="690">
        <v>2.9352330000000002</v>
      </c>
      <c r="P23" s="690">
        <v>2.7001740000000001</v>
      </c>
      <c r="Q23" s="690">
        <v>2.968493</v>
      </c>
      <c r="R23" s="690">
        <v>2.1317759999999999</v>
      </c>
      <c r="S23" s="690">
        <v>2.2666149999999998</v>
      </c>
      <c r="T23" s="690">
        <v>2.4008630000000002</v>
      </c>
      <c r="U23" s="690">
        <v>2.464915</v>
      </c>
      <c r="V23" s="690">
        <v>2.4621689999999998</v>
      </c>
      <c r="W23" s="690">
        <v>2.38035</v>
      </c>
      <c r="X23" s="690">
        <v>2.4668909999999999</v>
      </c>
      <c r="Y23" s="690">
        <v>2.3858109999999999</v>
      </c>
      <c r="Z23" s="690">
        <v>2.254235</v>
      </c>
      <c r="AA23" s="690">
        <v>2.4839150000000001</v>
      </c>
      <c r="AB23" s="690">
        <v>2.3291620000000002</v>
      </c>
      <c r="AC23" s="690">
        <v>2.4775450000000001</v>
      </c>
      <c r="AD23" s="690">
        <v>1.041372</v>
      </c>
      <c r="AE23" s="690">
        <v>1.76756</v>
      </c>
      <c r="AF23" s="690">
        <v>2.113524</v>
      </c>
      <c r="AG23" s="690">
        <v>2.4715370000000001</v>
      </c>
      <c r="AH23" s="690">
        <v>2.4385620000000001</v>
      </c>
      <c r="AI23" s="690">
        <v>2.3892000000000002</v>
      </c>
      <c r="AJ23" s="690">
        <v>1.5923560000000001</v>
      </c>
      <c r="AK23" s="690">
        <v>2.0348350000000002</v>
      </c>
      <c r="AL23" s="690">
        <v>2.440483</v>
      </c>
      <c r="AM23" s="690">
        <v>2.3273169999999999</v>
      </c>
      <c r="AN23" s="690">
        <v>2.2517390000000002</v>
      </c>
      <c r="AO23" s="690">
        <v>2.4931589999999999</v>
      </c>
      <c r="AP23" s="690">
        <v>2.4123830000000002</v>
      </c>
      <c r="AQ23" s="690">
        <v>2.4901870000000002</v>
      </c>
      <c r="AR23" s="690">
        <v>2.160364</v>
      </c>
      <c r="AS23" s="690">
        <v>2.4736359999999999</v>
      </c>
      <c r="AT23" s="690">
        <v>2.4537969999999998</v>
      </c>
      <c r="AU23" s="690">
        <v>2.3843839999999998</v>
      </c>
      <c r="AV23" s="690">
        <v>1.0638080000000001</v>
      </c>
      <c r="AW23" s="690">
        <v>2.0740970000000001</v>
      </c>
      <c r="AX23" s="690">
        <v>2.4877549999999999</v>
      </c>
      <c r="AY23" s="690">
        <v>2.4167900000000002</v>
      </c>
      <c r="AZ23" s="690">
        <v>2.2892999999999999</v>
      </c>
      <c r="BA23" s="691">
        <v>2.4294500000000001</v>
      </c>
      <c r="BB23" s="691">
        <v>1.5086999999999999</v>
      </c>
      <c r="BC23" s="691">
        <v>2.30097</v>
      </c>
      <c r="BD23" s="691">
        <v>2.3659699999999999</v>
      </c>
      <c r="BE23" s="691">
        <v>2.4448300000000001</v>
      </c>
      <c r="BF23" s="691">
        <v>2.4448300000000001</v>
      </c>
      <c r="BG23" s="691">
        <v>2.3659699999999999</v>
      </c>
      <c r="BH23" s="691">
        <v>2.4448300000000001</v>
      </c>
      <c r="BI23" s="691">
        <v>2.3659699999999999</v>
      </c>
      <c r="BJ23" s="691">
        <v>2.4448300000000001</v>
      </c>
      <c r="BK23" s="691">
        <v>2.4448300000000001</v>
      </c>
      <c r="BL23" s="691">
        <v>2.2082299999999999</v>
      </c>
      <c r="BM23" s="691">
        <v>2.4448300000000001</v>
      </c>
      <c r="BN23" s="691">
        <v>1.01112</v>
      </c>
      <c r="BO23" s="691">
        <v>2.29739</v>
      </c>
      <c r="BP23" s="691">
        <v>2.3659699999999999</v>
      </c>
      <c r="BQ23" s="691">
        <v>2.4448300000000001</v>
      </c>
      <c r="BR23" s="691">
        <v>2.4448300000000001</v>
      </c>
      <c r="BS23" s="691">
        <v>2.3659699999999999</v>
      </c>
      <c r="BT23" s="691">
        <v>1.5584</v>
      </c>
      <c r="BU23" s="691">
        <v>2.2580499999999999</v>
      </c>
      <c r="BV23" s="691">
        <v>2.4448300000000001</v>
      </c>
    </row>
    <row r="24" spans="1:74" ht="11.1" customHeight="1" x14ac:dyDescent="0.2">
      <c r="A24" s="499" t="s">
        <v>1201</v>
      </c>
      <c r="B24" s="502" t="s">
        <v>1202</v>
      </c>
      <c r="C24" s="690">
        <v>0.64713758499999996</v>
      </c>
      <c r="D24" s="690">
        <v>0.69247122000000005</v>
      </c>
      <c r="E24" s="690">
        <v>0.76747903699999998</v>
      </c>
      <c r="F24" s="690">
        <v>0.919852844</v>
      </c>
      <c r="G24" s="690">
        <v>0.75106772200000005</v>
      </c>
      <c r="H24" s="690">
        <v>0.34313967499999998</v>
      </c>
      <c r="I24" s="690">
        <v>0.29663284099999998</v>
      </c>
      <c r="J24" s="690">
        <v>0.40846261900000003</v>
      </c>
      <c r="K24" s="690">
        <v>0.39179349499999999</v>
      </c>
      <c r="L24" s="690">
        <v>0.58365508700000002</v>
      </c>
      <c r="M24" s="690">
        <v>0.80321369600000003</v>
      </c>
      <c r="N24" s="690">
        <v>0.860234956</v>
      </c>
      <c r="O24" s="690">
        <v>0.84618852200000005</v>
      </c>
      <c r="P24" s="690">
        <v>0.78578130300000004</v>
      </c>
      <c r="Q24" s="690">
        <v>0.82941081800000005</v>
      </c>
      <c r="R24" s="690">
        <v>0.89930413399999998</v>
      </c>
      <c r="S24" s="690">
        <v>0.95542758900000002</v>
      </c>
      <c r="T24" s="690">
        <v>0.68034820900000004</v>
      </c>
      <c r="U24" s="690">
        <v>0.41323180500000001</v>
      </c>
      <c r="V24" s="690">
        <v>0.23285988399999999</v>
      </c>
      <c r="W24" s="690">
        <v>0.20686868999999999</v>
      </c>
      <c r="X24" s="690">
        <v>0.450806602</v>
      </c>
      <c r="Y24" s="690">
        <v>0.54965013399999996</v>
      </c>
      <c r="Z24" s="690">
        <v>0.74538159000000004</v>
      </c>
      <c r="AA24" s="690">
        <v>0.75935424399999996</v>
      </c>
      <c r="AB24" s="690">
        <v>0.64705111900000001</v>
      </c>
      <c r="AC24" s="690">
        <v>0.882870339</v>
      </c>
      <c r="AD24" s="690">
        <v>0.95268624700000004</v>
      </c>
      <c r="AE24" s="690">
        <v>0.85851040499999998</v>
      </c>
      <c r="AF24" s="690">
        <v>0.28434881400000001</v>
      </c>
      <c r="AG24" s="690">
        <v>0.36120232800000002</v>
      </c>
      <c r="AH24" s="690">
        <v>0.19527572200000001</v>
      </c>
      <c r="AI24" s="690">
        <v>0.111149912</v>
      </c>
      <c r="AJ24" s="690">
        <v>0.41260286299999999</v>
      </c>
      <c r="AK24" s="690">
        <v>0.48643651999999998</v>
      </c>
      <c r="AL24" s="690">
        <v>0.65697561699999996</v>
      </c>
      <c r="AM24" s="690">
        <v>0.56542560900000005</v>
      </c>
      <c r="AN24" s="690">
        <v>0.48240633599999999</v>
      </c>
      <c r="AO24" s="690">
        <v>0.62045267800000004</v>
      </c>
      <c r="AP24" s="690">
        <v>0.53624847600000003</v>
      </c>
      <c r="AQ24" s="690">
        <v>0.50992339099999995</v>
      </c>
      <c r="AR24" s="690">
        <v>0.48704197999999999</v>
      </c>
      <c r="AS24" s="690">
        <v>0.52012023399999996</v>
      </c>
      <c r="AT24" s="690">
        <v>0.50543010200000005</v>
      </c>
      <c r="AU24" s="690">
        <v>0.50897326600000004</v>
      </c>
      <c r="AV24" s="690">
        <v>0.51625925800000005</v>
      </c>
      <c r="AW24" s="690">
        <v>0.50528561000000005</v>
      </c>
      <c r="AX24" s="690">
        <v>0.52230951199999998</v>
      </c>
      <c r="AY24" s="690">
        <v>0.59504670000000004</v>
      </c>
      <c r="AZ24" s="690">
        <v>0.55571079999999995</v>
      </c>
      <c r="BA24" s="691">
        <v>0.70254179999999999</v>
      </c>
      <c r="BB24" s="691">
        <v>0.82135760000000002</v>
      </c>
      <c r="BC24" s="691">
        <v>0.77792709999999998</v>
      </c>
      <c r="BD24" s="691">
        <v>0.58230499999999996</v>
      </c>
      <c r="BE24" s="691">
        <v>0.47491840000000002</v>
      </c>
      <c r="BF24" s="691">
        <v>0.37954009999999999</v>
      </c>
      <c r="BG24" s="691">
        <v>0.35106229999999999</v>
      </c>
      <c r="BH24" s="691">
        <v>0.50616589999999995</v>
      </c>
      <c r="BI24" s="691">
        <v>0.57308460000000006</v>
      </c>
      <c r="BJ24" s="691">
        <v>0.68338290000000002</v>
      </c>
      <c r="BK24" s="691">
        <v>0.67835639999999997</v>
      </c>
      <c r="BL24" s="691">
        <v>0.59493580000000001</v>
      </c>
      <c r="BM24" s="691">
        <v>0.72572139999999996</v>
      </c>
      <c r="BN24" s="691">
        <v>0.83398600000000001</v>
      </c>
      <c r="BO24" s="691">
        <v>0.78543649999999998</v>
      </c>
      <c r="BP24" s="691">
        <v>0.58650029999999997</v>
      </c>
      <c r="BQ24" s="691">
        <v>0.47639920000000002</v>
      </c>
      <c r="BR24" s="691">
        <v>0.38029879999999999</v>
      </c>
      <c r="BS24" s="691">
        <v>0.35143839999999998</v>
      </c>
      <c r="BT24" s="691">
        <v>0.50636499999999995</v>
      </c>
      <c r="BU24" s="691">
        <v>0.57318329999999995</v>
      </c>
      <c r="BV24" s="691">
        <v>0.68343520000000002</v>
      </c>
    </row>
    <row r="25" spans="1:74" ht="11.1" customHeight="1" x14ac:dyDescent="0.2">
      <c r="A25" s="499" t="s">
        <v>1203</v>
      </c>
      <c r="B25" s="502" t="s">
        <v>1305</v>
      </c>
      <c r="C25" s="690">
        <v>0.98721702899999997</v>
      </c>
      <c r="D25" s="690">
        <v>0.865229468</v>
      </c>
      <c r="E25" s="690">
        <v>1.0056774390000001</v>
      </c>
      <c r="F25" s="690">
        <v>0.79277875399999997</v>
      </c>
      <c r="G25" s="690">
        <v>0.757431148</v>
      </c>
      <c r="H25" s="690">
        <v>0.81795138899999997</v>
      </c>
      <c r="I25" s="690">
        <v>0.844236816</v>
      </c>
      <c r="J25" s="690">
        <v>0.75528789299999999</v>
      </c>
      <c r="K25" s="690">
        <v>0.71876103000000002</v>
      </c>
      <c r="L25" s="690">
        <v>0.85677958200000004</v>
      </c>
      <c r="M25" s="690">
        <v>0.80250426200000002</v>
      </c>
      <c r="N25" s="690">
        <v>0.91204483599999997</v>
      </c>
      <c r="O25" s="690">
        <v>0.907905552</v>
      </c>
      <c r="P25" s="690">
        <v>0.88901158199999997</v>
      </c>
      <c r="Q25" s="690">
        <v>0.93889913899999999</v>
      </c>
      <c r="R25" s="690">
        <v>0.83095936599999998</v>
      </c>
      <c r="S25" s="690">
        <v>0.73309111100000002</v>
      </c>
      <c r="T25" s="690">
        <v>0.71151302900000002</v>
      </c>
      <c r="U25" s="690">
        <v>0.76712556499999995</v>
      </c>
      <c r="V25" s="690">
        <v>0.73680377600000002</v>
      </c>
      <c r="W25" s="690">
        <v>0.74472988399999995</v>
      </c>
      <c r="X25" s="690">
        <v>0.73170508899999998</v>
      </c>
      <c r="Y25" s="690">
        <v>0.86242028199999998</v>
      </c>
      <c r="Z25" s="690">
        <v>0.920231205</v>
      </c>
      <c r="AA25" s="690">
        <v>0.79772429199999995</v>
      </c>
      <c r="AB25" s="690">
        <v>0.76760733800000003</v>
      </c>
      <c r="AC25" s="690">
        <v>0.95461972900000003</v>
      </c>
      <c r="AD25" s="690">
        <v>0.90707987199999995</v>
      </c>
      <c r="AE25" s="690">
        <v>0.96798325399999996</v>
      </c>
      <c r="AF25" s="690">
        <v>0.77652804799999997</v>
      </c>
      <c r="AG25" s="690">
        <v>0.79425407299999995</v>
      </c>
      <c r="AH25" s="690">
        <v>0.82367074699999998</v>
      </c>
      <c r="AI25" s="690">
        <v>0.80573772099999996</v>
      </c>
      <c r="AJ25" s="690">
        <v>0.80002652600000002</v>
      </c>
      <c r="AK25" s="690">
        <v>0.87123339099999997</v>
      </c>
      <c r="AL25" s="690">
        <v>0.882541142</v>
      </c>
      <c r="AM25" s="690">
        <v>0.89737187500000004</v>
      </c>
      <c r="AN25" s="690">
        <v>0.82629766999999998</v>
      </c>
      <c r="AO25" s="690">
        <v>1.125189499</v>
      </c>
      <c r="AP25" s="690">
        <v>0.93003298099999998</v>
      </c>
      <c r="AQ25" s="690">
        <v>0.99721944100000004</v>
      </c>
      <c r="AR25" s="690">
        <v>0.97992754400000004</v>
      </c>
      <c r="AS25" s="690">
        <v>0.88111932400000004</v>
      </c>
      <c r="AT25" s="690">
        <v>0.86479283799999995</v>
      </c>
      <c r="AU25" s="690">
        <v>0.90096383999999996</v>
      </c>
      <c r="AV25" s="690">
        <v>0.92847765999999998</v>
      </c>
      <c r="AW25" s="690">
        <v>0.91374173199999997</v>
      </c>
      <c r="AX25" s="690">
        <v>1.0047772930000001</v>
      </c>
      <c r="AY25" s="690">
        <v>0.95079349999999996</v>
      </c>
      <c r="AZ25" s="690">
        <v>0.85924509999999998</v>
      </c>
      <c r="BA25" s="691">
        <v>1.185001</v>
      </c>
      <c r="BB25" s="691">
        <v>1.0178849999999999</v>
      </c>
      <c r="BC25" s="691">
        <v>1.0326770000000001</v>
      </c>
      <c r="BD25" s="691">
        <v>1.0050479999999999</v>
      </c>
      <c r="BE25" s="691">
        <v>0.94868129999999995</v>
      </c>
      <c r="BF25" s="691">
        <v>0.886069</v>
      </c>
      <c r="BG25" s="691">
        <v>0.9097634</v>
      </c>
      <c r="BH25" s="691">
        <v>0.90354310000000004</v>
      </c>
      <c r="BI25" s="691">
        <v>0.99340919999999999</v>
      </c>
      <c r="BJ25" s="691">
        <v>1.007895</v>
      </c>
      <c r="BK25" s="691">
        <v>0.98229599999999995</v>
      </c>
      <c r="BL25" s="691">
        <v>0.86915810000000004</v>
      </c>
      <c r="BM25" s="691">
        <v>1.2200470000000001</v>
      </c>
      <c r="BN25" s="691">
        <v>1.0554300000000001</v>
      </c>
      <c r="BO25" s="691">
        <v>1.0943879999999999</v>
      </c>
      <c r="BP25" s="691">
        <v>1.01955</v>
      </c>
      <c r="BQ25" s="691">
        <v>0.95562000000000002</v>
      </c>
      <c r="BR25" s="691">
        <v>0.91843680000000005</v>
      </c>
      <c r="BS25" s="691">
        <v>0.89789969999999997</v>
      </c>
      <c r="BT25" s="691">
        <v>0.92833920000000003</v>
      </c>
      <c r="BU25" s="691">
        <v>0.99730019999999997</v>
      </c>
      <c r="BV25" s="691">
        <v>1.0177290000000001</v>
      </c>
    </row>
    <row r="26" spans="1:74" ht="11.1" customHeight="1" x14ac:dyDescent="0.2">
      <c r="A26" s="499" t="s">
        <v>1204</v>
      </c>
      <c r="B26" s="500" t="s">
        <v>1306</v>
      </c>
      <c r="C26" s="690">
        <v>1.125006167</v>
      </c>
      <c r="D26" s="690">
        <v>8.3797447999999997E-2</v>
      </c>
      <c r="E26" s="690">
        <v>0.103145817</v>
      </c>
      <c r="F26" s="690">
        <v>9.7520577999999997E-2</v>
      </c>
      <c r="G26" s="690">
        <v>8.8129470000000001E-2</v>
      </c>
      <c r="H26" s="690">
        <v>0.138822379</v>
      </c>
      <c r="I26" s="690">
        <v>0.11532582500000001</v>
      </c>
      <c r="J26" s="690">
        <v>0.112596034</v>
      </c>
      <c r="K26" s="690">
        <v>9.4359643000000007E-2</v>
      </c>
      <c r="L26" s="690">
        <v>9.3389121000000005E-2</v>
      </c>
      <c r="M26" s="690">
        <v>0.109227912</v>
      </c>
      <c r="N26" s="690">
        <v>9.8492999999999997E-2</v>
      </c>
      <c r="O26" s="690">
        <v>0.152991667</v>
      </c>
      <c r="P26" s="690">
        <v>9.5792741000000001E-2</v>
      </c>
      <c r="Q26" s="690">
        <v>9.8677666999999997E-2</v>
      </c>
      <c r="R26" s="690">
        <v>0.106436633</v>
      </c>
      <c r="S26" s="690">
        <v>0.11520148199999999</v>
      </c>
      <c r="T26" s="690">
        <v>0.10977368699999999</v>
      </c>
      <c r="U26" s="690">
        <v>0.12260478599999999</v>
      </c>
      <c r="V26" s="690">
        <v>0.116889381</v>
      </c>
      <c r="W26" s="690">
        <v>0.105015231</v>
      </c>
      <c r="X26" s="690">
        <v>0.12230234600000001</v>
      </c>
      <c r="Y26" s="690">
        <v>0.12336768400000001</v>
      </c>
      <c r="Z26" s="690">
        <v>0.141478459</v>
      </c>
      <c r="AA26" s="690">
        <v>0.13604313500000001</v>
      </c>
      <c r="AB26" s="690">
        <v>0.108216241</v>
      </c>
      <c r="AC26" s="690">
        <v>0.103679756</v>
      </c>
      <c r="AD26" s="690">
        <v>0.118909696</v>
      </c>
      <c r="AE26" s="690">
        <v>0.11367258700000001</v>
      </c>
      <c r="AF26" s="690">
        <v>0.105723999</v>
      </c>
      <c r="AG26" s="690">
        <v>0.124566758</v>
      </c>
      <c r="AH26" s="690">
        <v>0.10172434</v>
      </c>
      <c r="AI26" s="690">
        <v>0.117616807</v>
      </c>
      <c r="AJ26" s="690">
        <v>0.116574279</v>
      </c>
      <c r="AK26" s="690">
        <v>0.103958593</v>
      </c>
      <c r="AL26" s="690">
        <v>0.18217488500000001</v>
      </c>
      <c r="AM26" s="690">
        <v>0.14311596300000001</v>
      </c>
      <c r="AN26" s="690">
        <v>0.189743408</v>
      </c>
      <c r="AO26" s="690">
        <v>9.9711156999999995E-2</v>
      </c>
      <c r="AP26" s="690">
        <v>9.2814600999999997E-2</v>
      </c>
      <c r="AQ26" s="690">
        <v>0.117270051</v>
      </c>
      <c r="AR26" s="690">
        <v>0.13217477699999999</v>
      </c>
      <c r="AS26" s="690">
        <v>0.106565455</v>
      </c>
      <c r="AT26" s="690">
        <v>0.119538872</v>
      </c>
      <c r="AU26" s="690">
        <v>0.10972266999999999</v>
      </c>
      <c r="AV26" s="690">
        <v>0.105561868</v>
      </c>
      <c r="AW26" s="690">
        <v>0.12185283500000001</v>
      </c>
      <c r="AX26" s="690">
        <v>0.16220137600000001</v>
      </c>
      <c r="AY26" s="690">
        <v>1.1623669999999999</v>
      </c>
      <c r="AZ26" s="690">
        <v>0.13496</v>
      </c>
      <c r="BA26" s="691">
        <v>0.1003045</v>
      </c>
      <c r="BB26" s="691">
        <v>0.1004543</v>
      </c>
      <c r="BC26" s="691">
        <v>0.1274159</v>
      </c>
      <c r="BD26" s="691">
        <v>0.1134778</v>
      </c>
      <c r="BE26" s="691">
        <v>0.1236637</v>
      </c>
      <c r="BF26" s="691">
        <v>0.10037939999999999</v>
      </c>
      <c r="BG26" s="691">
        <v>8.2268400000000005E-2</v>
      </c>
      <c r="BH26" s="691">
        <v>0.1181643</v>
      </c>
      <c r="BI26" s="691">
        <v>0.13190550000000001</v>
      </c>
      <c r="BJ26" s="691">
        <v>0.1686647</v>
      </c>
      <c r="BK26" s="691">
        <v>0.49346089999999998</v>
      </c>
      <c r="BL26" s="691">
        <v>0.1444927</v>
      </c>
      <c r="BM26" s="691">
        <v>0.1025515</v>
      </c>
      <c r="BN26" s="691">
        <v>0.1000794</v>
      </c>
      <c r="BO26" s="691">
        <v>0.12880220000000001</v>
      </c>
      <c r="BP26" s="691">
        <v>0.1250095</v>
      </c>
      <c r="BQ26" s="691">
        <v>0.1159724</v>
      </c>
      <c r="BR26" s="691">
        <v>0.1015252</v>
      </c>
      <c r="BS26" s="691">
        <v>8.4597699999999998E-2</v>
      </c>
      <c r="BT26" s="691">
        <v>0.11767859999999999</v>
      </c>
      <c r="BU26" s="691">
        <v>0.1300413</v>
      </c>
      <c r="BV26" s="691">
        <v>0.1813147</v>
      </c>
    </row>
    <row r="27" spans="1:74" ht="11.1" customHeight="1" x14ac:dyDescent="0.2">
      <c r="A27" s="499" t="s">
        <v>1205</v>
      </c>
      <c r="B27" s="502" t="s">
        <v>1206</v>
      </c>
      <c r="C27" s="690">
        <v>9.3269007080000002</v>
      </c>
      <c r="D27" s="690">
        <v>7.5961999039999997</v>
      </c>
      <c r="E27" s="690">
        <v>8.1397981720000008</v>
      </c>
      <c r="F27" s="690">
        <v>7.331284278</v>
      </c>
      <c r="G27" s="690">
        <v>7.4600296930000001</v>
      </c>
      <c r="H27" s="690">
        <v>8.1978876940000003</v>
      </c>
      <c r="I27" s="690">
        <v>10.316830060999999</v>
      </c>
      <c r="J27" s="690">
        <v>10.754960651999999</v>
      </c>
      <c r="K27" s="690">
        <v>8.5512043930000008</v>
      </c>
      <c r="L27" s="690">
        <v>7.5072147080000002</v>
      </c>
      <c r="M27" s="690">
        <v>7.5776803770000001</v>
      </c>
      <c r="N27" s="690">
        <v>8.5342783759999996</v>
      </c>
      <c r="O27" s="690">
        <v>8.6990114179999996</v>
      </c>
      <c r="P27" s="690">
        <v>7.6493278169999996</v>
      </c>
      <c r="Q27" s="690">
        <v>8.3178903440000003</v>
      </c>
      <c r="R27" s="690">
        <v>7.2253696129999998</v>
      </c>
      <c r="S27" s="690">
        <v>6.9819594069999997</v>
      </c>
      <c r="T27" s="690">
        <v>7.5641903729999997</v>
      </c>
      <c r="U27" s="690">
        <v>10.156262722999999</v>
      </c>
      <c r="V27" s="690">
        <v>8.8880912280000004</v>
      </c>
      <c r="W27" s="690">
        <v>7.0633021879999998</v>
      </c>
      <c r="X27" s="690">
        <v>7.4747347949999998</v>
      </c>
      <c r="Y27" s="690">
        <v>7.3839866589999996</v>
      </c>
      <c r="Z27" s="690">
        <v>8.3048662639999993</v>
      </c>
      <c r="AA27" s="690">
        <v>8.3152842420000006</v>
      </c>
      <c r="AB27" s="690">
        <v>7.6148827189999997</v>
      </c>
      <c r="AC27" s="690">
        <v>7.2774485110000002</v>
      </c>
      <c r="AD27" s="690">
        <v>6.1648286409999997</v>
      </c>
      <c r="AE27" s="690">
        <v>6.4051019379999996</v>
      </c>
      <c r="AF27" s="690">
        <v>7.9419743550000002</v>
      </c>
      <c r="AG27" s="690">
        <v>10.422889163000001</v>
      </c>
      <c r="AH27" s="690">
        <v>9.1136040999999999</v>
      </c>
      <c r="AI27" s="690">
        <v>7.7437862270000002</v>
      </c>
      <c r="AJ27" s="690">
        <v>6.8206126749999996</v>
      </c>
      <c r="AK27" s="690">
        <v>7.0765210290000002</v>
      </c>
      <c r="AL27" s="690">
        <v>8.1277589389999996</v>
      </c>
      <c r="AM27" s="690">
        <v>8.5613186419999998</v>
      </c>
      <c r="AN27" s="690">
        <v>8.1642315859999997</v>
      </c>
      <c r="AO27" s="690">
        <v>7.9413245989999997</v>
      </c>
      <c r="AP27" s="690">
        <v>6.6436444349999997</v>
      </c>
      <c r="AQ27" s="690">
        <v>7.3493905699999997</v>
      </c>
      <c r="AR27" s="690">
        <v>8.8773972840000006</v>
      </c>
      <c r="AS27" s="690">
        <v>9.316225974</v>
      </c>
      <c r="AT27" s="690">
        <v>9.9081418840000008</v>
      </c>
      <c r="AU27" s="690">
        <v>8.3414809759999997</v>
      </c>
      <c r="AV27" s="690">
        <v>7.047383108</v>
      </c>
      <c r="AW27" s="690">
        <v>7.8477304139999999</v>
      </c>
      <c r="AX27" s="690">
        <v>8.1608379000000006</v>
      </c>
      <c r="AY27" s="690">
        <v>8.9869819999999994</v>
      </c>
      <c r="AZ27" s="690">
        <v>8.1620709999999992</v>
      </c>
      <c r="BA27" s="691">
        <v>8.8086599999999997</v>
      </c>
      <c r="BB27" s="691">
        <v>7.4534180000000001</v>
      </c>
      <c r="BC27" s="691">
        <v>8.1749759999999991</v>
      </c>
      <c r="BD27" s="691">
        <v>8.6034450000000007</v>
      </c>
      <c r="BE27" s="691">
        <v>10.09732</v>
      </c>
      <c r="BF27" s="691">
        <v>9.2744999999999997</v>
      </c>
      <c r="BG27" s="691">
        <v>7.6575040000000003</v>
      </c>
      <c r="BH27" s="691">
        <v>7.2744819999999999</v>
      </c>
      <c r="BI27" s="691">
        <v>8.7961489999999998</v>
      </c>
      <c r="BJ27" s="691">
        <v>9.2664159999999995</v>
      </c>
      <c r="BK27" s="691">
        <v>9.8121860000000005</v>
      </c>
      <c r="BL27" s="691">
        <v>8.2447879999999998</v>
      </c>
      <c r="BM27" s="691">
        <v>8.8848640000000003</v>
      </c>
      <c r="BN27" s="691">
        <v>7.5629540000000004</v>
      </c>
      <c r="BO27" s="691">
        <v>8.3525349999999996</v>
      </c>
      <c r="BP27" s="691">
        <v>8.7857629999999993</v>
      </c>
      <c r="BQ27" s="691">
        <v>10.23898</v>
      </c>
      <c r="BR27" s="691">
        <v>9.2796970000000005</v>
      </c>
      <c r="BS27" s="691">
        <v>7.4953849999999997</v>
      </c>
      <c r="BT27" s="691">
        <v>7.316306</v>
      </c>
      <c r="BU27" s="691">
        <v>8.7566299999999995</v>
      </c>
      <c r="BV27" s="691">
        <v>9.5305940000000007</v>
      </c>
    </row>
    <row r="28" spans="1:74" ht="11.1" customHeight="1" x14ac:dyDescent="0.2">
      <c r="A28" s="499" t="s">
        <v>1207</v>
      </c>
      <c r="B28" s="500" t="s">
        <v>1307</v>
      </c>
      <c r="C28" s="690">
        <v>11.258449079</v>
      </c>
      <c r="D28" s="690">
        <v>9.1210420564000003</v>
      </c>
      <c r="E28" s="690">
        <v>9.5791995775000007</v>
      </c>
      <c r="F28" s="690">
        <v>8.6189798017000001</v>
      </c>
      <c r="G28" s="690">
        <v>8.7155655212000003</v>
      </c>
      <c r="H28" s="690">
        <v>9.4985412311000008</v>
      </c>
      <c r="I28" s="690">
        <v>11.934689172000001</v>
      </c>
      <c r="J28" s="690">
        <v>12.229770029000001</v>
      </c>
      <c r="K28" s="690">
        <v>9.7298300598999994</v>
      </c>
      <c r="L28" s="690">
        <v>9.1595683359999995</v>
      </c>
      <c r="M28" s="690">
        <v>9.4449835068999999</v>
      </c>
      <c r="N28" s="690">
        <v>10.233305992</v>
      </c>
      <c r="O28" s="690">
        <v>10.768920946</v>
      </c>
      <c r="P28" s="690">
        <v>9.4023463436999997</v>
      </c>
      <c r="Q28" s="690">
        <v>9.5220058304999995</v>
      </c>
      <c r="R28" s="690">
        <v>8.3069591622000001</v>
      </c>
      <c r="S28" s="690">
        <v>8.4519827703000008</v>
      </c>
      <c r="T28" s="690">
        <v>9.1470112360000009</v>
      </c>
      <c r="U28" s="690">
        <v>11.888087079</v>
      </c>
      <c r="V28" s="690">
        <v>10.844231766</v>
      </c>
      <c r="W28" s="690">
        <v>8.8335186862999997</v>
      </c>
      <c r="X28" s="690">
        <v>8.6800916159000003</v>
      </c>
      <c r="Y28" s="690">
        <v>9.1016511988000008</v>
      </c>
      <c r="Z28" s="690">
        <v>10.353625502</v>
      </c>
      <c r="AA28" s="690">
        <v>10.070364629</v>
      </c>
      <c r="AB28" s="690">
        <v>9.1573579043999995</v>
      </c>
      <c r="AC28" s="690">
        <v>8.8347158275000002</v>
      </c>
      <c r="AD28" s="690">
        <v>7.9261073476000004</v>
      </c>
      <c r="AE28" s="690">
        <v>7.9231370905</v>
      </c>
      <c r="AF28" s="690">
        <v>9.5072621192</v>
      </c>
      <c r="AG28" s="690">
        <v>11.793253818</v>
      </c>
      <c r="AH28" s="690">
        <v>11.134232346999999</v>
      </c>
      <c r="AI28" s="690">
        <v>9.0210000300999997</v>
      </c>
      <c r="AJ28" s="690">
        <v>8.5769768105999997</v>
      </c>
      <c r="AK28" s="690">
        <v>8.8161017315999999</v>
      </c>
      <c r="AL28" s="690">
        <v>10.198585888</v>
      </c>
      <c r="AM28" s="690">
        <v>10.386989677000001</v>
      </c>
      <c r="AN28" s="690">
        <v>9.7026653630999995</v>
      </c>
      <c r="AO28" s="690">
        <v>9.2880196303000009</v>
      </c>
      <c r="AP28" s="690">
        <v>8.0975940530999999</v>
      </c>
      <c r="AQ28" s="690">
        <v>8.3530128482000006</v>
      </c>
      <c r="AR28" s="690">
        <v>10.504072603999999</v>
      </c>
      <c r="AS28" s="690">
        <v>10.895775966</v>
      </c>
      <c r="AT28" s="690">
        <v>11.995942982000001</v>
      </c>
      <c r="AU28" s="690">
        <v>9.5792308857999995</v>
      </c>
      <c r="AV28" s="690">
        <v>8.7047411211999997</v>
      </c>
      <c r="AW28" s="690">
        <v>8.9217511599999995</v>
      </c>
      <c r="AX28" s="690">
        <v>9.9317072669000002</v>
      </c>
      <c r="AY28" s="690">
        <v>10.768700110999999</v>
      </c>
      <c r="AZ28" s="690">
        <v>9.3488399695000002</v>
      </c>
      <c r="BA28" s="691">
        <v>9.5079940000000001</v>
      </c>
      <c r="BB28" s="691">
        <v>8.5104649999999999</v>
      </c>
      <c r="BC28" s="691">
        <v>8.8337970000000006</v>
      </c>
      <c r="BD28" s="691">
        <v>9.8613710000000001</v>
      </c>
      <c r="BE28" s="691">
        <v>11.53393</v>
      </c>
      <c r="BF28" s="691">
        <v>11.34609</v>
      </c>
      <c r="BG28" s="691">
        <v>9.4773949999999996</v>
      </c>
      <c r="BH28" s="691">
        <v>9.0026259999999994</v>
      </c>
      <c r="BI28" s="691">
        <v>9.0963150000000006</v>
      </c>
      <c r="BJ28" s="691">
        <v>10.18299</v>
      </c>
      <c r="BK28" s="691">
        <v>10.90569</v>
      </c>
      <c r="BL28" s="691">
        <v>9.4885760000000001</v>
      </c>
      <c r="BM28" s="691">
        <v>9.5664949999999997</v>
      </c>
      <c r="BN28" s="691">
        <v>8.6183829999999997</v>
      </c>
      <c r="BO28" s="691">
        <v>8.9660030000000006</v>
      </c>
      <c r="BP28" s="691">
        <v>9.9524249999999999</v>
      </c>
      <c r="BQ28" s="691">
        <v>11.638500000000001</v>
      </c>
      <c r="BR28" s="691">
        <v>11.446020000000001</v>
      </c>
      <c r="BS28" s="691">
        <v>9.5604759999999995</v>
      </c>
      <c r="BT28" s="691">
        <v>9.0979460000000003</v>
      </c>
      <c r="BU28" s="691">
        <v>9.1884209999999999</v>
      </c>
      <c r="BV28" s="691">
        <v>10.30925</v>
      </c>
    </row>
    <row r="29" spans="1:74" ht="11.1" customHeight="1" x14ac:dyDescent="0.2">
      <c r="A29" s="493"/>
      <c r="B29" s="131" t="s">
        <v>1308</v>
      </c>
      <c r="C29" s="243"/>
      <c r="D29" s="243"/>
      <c r="E29" s="243"/>
      <c r="F29" s="243"/>
      <c r="G29" s="243"/>
      <c r="H29" s="243"/>
      <c r="I29" s="243"/>
      <c r="J29" s="243"/>
      <c r="K29" s="243"/>
      <c r="L29" s="243"/>
      <c r="M29" s="243"/>
      <c r="N29" s="243"/>
      <c r="O29" s="243"/>
      <c r="P29" s="243"/>
      <c r="Q29" s="243"/>
      <c r="R29" s="243"/>
      <c r="S29" s="243"/>
      <c r="T29" s="243"/>
      <c r="U29" s="243"/>
      <c r="V29" s="243"/>
      <c r="W29" s="243"/>
      <c r="X29" s="243"/>
      <c r="Y29" s="243"/>
      <c r="Z29" s="243"/>
      <c r="AA29" s="243"/>
      <c r="AB29" s="243"/>
      <c r="AC29" s="243"/>
      <c r="AD29" s="243"/>
      <c r="AE29" s="243"/>
      <c r="AF29" s="243"/>
      <c r="AG29" s="243"/>
      <c r="AH29" s="243"/>
      <c r="AI29" s="243"/>
      <c r="AJ29" s="243"/>
      <c r="AK29" s="243"/>
      <c r="AL29" s="243"/>
      <c r="AM29" s="243"/>
      <c r="AN29" s="243"/>
      <c r="AO29" s="243"/>
      <c r="AP29" s="243"/>
      <c r="AQ29" s="243"/>
      <c r="AR29" s="243"/>
      <c r="AS29" s="243"/>
      <c r="AT29" s="243"/>
      <c r="AU29" s="243"/>
      <c r="AV29" s="243"/>
      <c r="AW29" s="243"/>
      <c r="AX29" s="243"/>
      <c r="AY29" s="243"/>
      <c r="AZ29" s="243"/>
      <c r="BA29" s="333"/>
      <c r="BB29" s="333"/>
      <c r="BC29" s="333"/>
      <c r="BD29" s="333"/>
      <c r="BE29" s="333"/>
      <c r="BF29" s="333"/>
      <c r="BG29" s="333"/>
      <c r="BH29" s="333"/>
      <c r="BI29" s="333"/>
      <c r="BJ29" s="333"/>
      <c r="BK29" s="333"/>
      <c r="BL29" s="333"/>
      <c r="BM29" s="333"/>
      <c r="BN29" s="333"/>
      <c r="BO29" s="333"/>
      <c r="BP29" s="333"/>
      <c r="BQ29" s="333"/>
      <c r="BR29" s="333"/>
      <c r="BS29" s="333"/>
      <c r="BT29" s="333"/>
      <c r="BU29" s="333"/>
      <c r="BV29" s="333"/>
    </row>
    <row r="30" spans="1:74" ht="11.1" customHeight="1" x14ac:dyDescent="0.2">
      <c r="A30" s="499" t="s">
        <v>1208</v>
      </c>
      <c r="B30" s="500" t="s">
        <v>82</v>
      </c>
      <c r="C30" s="690">
        <v>3.7171738049999998</v>
      </c>
      <c r="D30" s="690">
        <v>3.3063524470000001</v>
      </c>
      <c r="E30" s="690">
        <v>3.688857906</v>
      </c>
      <c r="F30" s="690">
        <v>3.7722633249999999</v>
      </c>
      <c r="G30" s="690">
        <v>4.0107189160000001</v>
      </c>
      <c r="H30" s="690">
        <v>4.6881039260000001</v>
      </c>
      <c r="I30" s="690">
        <v>6.8053906739999999</v>
      </c>
      <c r="J30" s="690">
        <v>7.1654403220000003</v>
      </c>
      <c r="K30" s="690">
        <v>5.5523413039999996</v>
      </c>
      <c r="L30" s="690">
        <v>4.6901622999999999</v>
      </c>
      <c r="M30" s="690">
        <v>4.0698204259999997</v>
      </c>
      <c r="N30" s="690">
        <v>4.0835915700000003</v>
      </c>
      <c r="O30" s="690">
        <v>4.2043621949999999</v>
      </c>
      <c r="P30" s="690">
        <v>3.9874665899999999</v>
      </c>
      <c r="Q30" s="690">
        <v>3.7444050309999999</v>
      </c>
      <c r="R30" s="690">
        <v>3.2866763959999998</v>
      </c>
      <c r="S30" s="690">
        <v>3.176671539</v>
      </c>
      <c r="T30" s="690">
        <v>4.2076790419999996</v>
      </c>
      <c r="U30" s="690">
        <v>7.1765515669999997</v>
      </c>
      <c r="V30" s="690">
        <v>6.2025141530000001</v>
      </c>
      <c r="W30" s="690">
        <v>4.3962844399999996</v>
      </c>
      <c r="X30" s="690">
        <v>3.7630127670000002</v>
      </c>
      <c r="Y30" s="690">
        <v>3.86022643</v>
      </c>
      <c r="Z30" s="690">
        <v>4.3588084020000002</v>
      </c>
      <c r="AA30" s="690">
        <v>4.3259720970000002</v>
      </c>
      <c r="AB30" s="690">
        <v>4.0040926880000001</v>
      </c>
      <c r="AC30" s="690">
        <v>3.890320419</v>
      </c>
      <c r="AD30" s="690">
        <v>2.8541326069999999</v>
      </c>
      <c r="AE30" s="690">
        <v>3.2596785150000001</v>
      </c>
      <c r="AF30" s="690">
        <v>5.3796860339999997</v>
      </c>
      <c r="AG30" s="690">
        <v>7.9983687750000003</v>
      </c>
      <c r="AH30" s="690">
        <v>7.063430404</v>
      </c>
      <c r="AI30" s="690">
        <v>5.3591588809999999</v>
      </c>
      <c r="AJ30" s="690">
        <v>4.1443655379999997</v>
      </c>
      <c r="AK30" s="690">
        <v>4.2748023929999999</v>
      </c>
      <c r="AL30" s="690">
        <v>4.579847752</v>
      </c>
      <c r="AM30" s="690">
        <v>4.7637038040000004</v>
      </c>
      <c r="AN30" s="690">
        <v>4.1056452070000002</v>
      </c>
      <c r="AO30" s="690">
        <v>3.9943749949999998</v>
      </c>
      <c r="AP30" s="690">
        <v>3.4462770659999999</v>
      </c>
      <c r="AQ30" s="690">
        <v>4.3761296249999999</v>
      </c>
      <c r="AR30" s="690">
        <v>6.3141811580000002</v>
      </c>
      <c r="AS30" s="690">
        <v>6.9209494679999999</v>
      </c>
      <c r="AT30" s="690">
        <v>7.5563451580000001</v>
      </c>
      <c r="AU30" s="690">
        <v>5.2329263590000004</v>
      </c>
      <c r="AV30" s="690">
        <v>5.1861482739999998</v>
      </c>
      <c r="AW30" s="690">
        <v>4.9810672780000003</v>
      </c>
      <c r="AX30" s="690">
        <v>4.9959564179999996</v>
      </c>
      <c r="AY30" s="690">
        <v>6.3097209999999997</v>
      </c>
      <c r="AZ30" s="690">
        <v>4.4777329999999997</v>
      </c>
      <c r="BA30" s="691">
        <v>4.5570389999999996</v>
      </c>
      <c r="BB30" s="691">
        <v>4.0723079999999996</v>
      </c>
      <c r="BC30" s="691">
        <v>4.3953119999999997</v>
      </c>
      <c r="BD30" s="691">
        <v>5.6321000000000003</v>
      </c>
      <c r="BE30" s="691">
        <v>7.6070339999999996</v>
      </c>
      <c r="BF30" s="691">
        <v>7.2976219999999996</v>
      </c>
      <c r="BG30" s="691">
        <v>6.4137079999999997</v>
      </c>
      <c r="BH30" s="691">
        <v>5.4441050000000004</v>
      </c>
      <c r="BI30" s="691">
        <v>5.2020929999999996</v>
      </c>
      <c r="BJ30" s="691">
        <v>4.7442529999999996</v>
      </c>
      <c r="BK30" s="691">
        <v>5.8002599999999997</v>
      </c>
      <c r="BL30" s="691">
        <v>4.475333</v>
      </c>
      <c r="BM30" s="691">
        <v>4.2257730000000002</v>
      </c>
      <c r="BN30" s="691">
        <v>4.3479859999999997</v>
      </c>
      <c r="BO30" s="691">
        <v>4.2902480000000001</v>
      </c>
      <c r="BP30" s="691">
        <v>5.5231779999999997</v>
      </c>
      <c r="BQ30" s="691">
        <v>7.4920479999999996</v>
      </c>
      <c r="BR30" s="691">
        <v>7.2360179999999996</v>
      </c>
      <c r="BS30" s="691">
        <v>6.1400090000000001</v>
      </c>
      <c r="BT30" s="691">
        <v>5.26241</v>
      </c>
      <c r="BU30" s="691">
        <v>5.0524849999999999</v>
      </c>
      <c r="BV30" s="691">
        <v>4.2069609999999997</v>
      </c>
    </row>
    <row r="31" spans="1:74" ht="11.1" customHeight="1" x14ac:dyDescent="0.2">
      <c r="A31" s="499" t="s">
        <v>1209</v>
      </c>
      <c r="B31" s="502" t="s">
        <v>81</v>
      </c>
      <c r="C31" s="690">
        <v>0.24289661700000001</v>
      </c>
      <c r="D31" s="690">
        <v>9.7376819999999992E-3</v>
      </c>
      <c r="E31" s="690">
        <v>0.12035467399999999</v>
      </c>
      <c r="F31" s="690">
        <v>0</v>
      </c>
      <c r="G31" s="690">
        <v>1.6406330000000001E-3</v>
      </c>
      <c r="H31" s="690">
        <v>1.2763309E-2</v>
      </c>
      <c r="I31" s="690">
        <v>0.12514661899999999</v>
      </c>
      <c r="J31" s="690">
        <v>4.1528969999999998E-2</v>
      </c>
      <c r="K31" s="690">
        <v>5.2352208999999997E-2</v>
      </c>
      <c r="L31" s="690">
        <v>2.8067999999999999E-3</v>
      </c>
      <c r="M31" s="690">
        <v>3.0106360000000001E-3</v>
      </c>
      <c r="N31" s="690">
        <v>6.7204091999999993E-2</v>
      </c>
      <c r="O31" s="690">
        <v>0.21217448899999999</v>
      </c>
      <c r="P31" s="690">
        <v>5.5326017999999998E-2</v>
      </c>
      <c r="Q31" s="690">
        <v>6.5540195999999995E-2</v>
      </c>
      <c r="R31" s="690">
        <v>8.8565190000000002E-3</v>
      </c>
      <c r="S31" s="690">
        <v>0</v>
      </c>
      <c r="T31" s="690">
        <v>6.9337999999999995E-4</v>
      </c>
      <c r="U31" s="690">
        <v>4.2948964999999999E-2</v>
      </c>
      <c r="V31" s="690">
        <v>3.6411827000000001E-2</v>
      </c>
      <c r="W31" s="690">
        <v>0</v>
      </c>
      <c r="X31" s="690">
        <v>0</v>
      </c>
      <c r="Y31" s="690">
        <v>0</v>
      </c>
      <c r="Z31" s="690">
        <v>0</v>
      </c>
      <c r="AA31" s="690">
        <v>2.079568E-2</v>
      </c>
      <c r="AB31" s="690">
        <v>2.6068313999999999E-2</v>
      </c>
      <c r="AC31" s="690">
        <v>9.6827539000000004E-2</v>
      </c>
      <c r="AD31" s="690">
        <v>0</v>
      </c>
      <c r="AE31" s="690">
        <v>0</v>
      </c>
      <c r="AF31" s="690">
        <v>0</v>
      </c>
      <c r="AG31" s="690">
        <v>0</v>
      </c>
      <c r="AH31" s="690">
        <v>0</v>
      </c>
      <c r="AI31" s="690">
        <v>0</v>
      </c>
      <c r="AJ31" s="690">
        <v>0</v>
      </c>
      <c r="AK31" s="690">
        <v>0</v>
      </c>
      <c r="AL31" s="690">
        <v>0</v>
      </c>
      <c r="AM31" s="690">
        <v>0</v>
      </c>
      <c r="AN31" s="690">
        <v>0</v>
      </c>
      <c r="AO31" s="690">
        <v>0</v>
      </c>
      <c r="AP31" s="690">
        <v>0</v>
      </c>
      <c r="AQ31" s="690">
        <v>0</v>
      </c>
      <c r="AR31" s="690">
        <v>0</v>
      </c>
      <c r="AS31" s="690">
        <v>0</v>
      </c>
      <c r="AT31" s="690">
        <v>0</v>
      </c>
      <c r="AU31" s="690">
        <v>0</v>
      </c>
      <c r="AV31" s="690">
        <v>0</v>
      </c>
      <c r="AW31" s="690">
        <v>0</v>
      </c>
      <c r="AX31" s="690">
        <v>0</v>
      </c>
      <c r="AY31" s="690">
        <v>0</v>
      </c>
      <c r="AZ31" s="690">
        <v>0</v>
      </c>
      <c r="BA31" s="691">
        <v>0</v>
      </c>
      <c r="BB31" s="691">
        <v>0</v>
      </c>
      <c r="BC31" s="691">
        <v>0</v>
      </c>
      <c r="BD31" s="691">
        <v>0</v>
      </c>
      <c r="BE31" s="691">
        <v>0</v>
      </c>
      <c r="BF31" s="691">
        <v>0</v>
      </c>
      <c r="BG31" s="691">
        <v>0</v>
      </c>
      <c r="BH31" s="691">
        <v>0</v>
      </c>
      <c r="BI31" s="691">
        <v>0</v>
      </c>
      <c r="BJ31" s="691">
        <v>0</v>
      </c>
      <c r="BK31" s="691">
        <v>0</v>
      </c>
      <c r="BL31" s="691">
        <v>0</v>
      </c>
      <c r="BM31" s="691">
        <v>0</v>
      </c>
      <c r="BN31" s="691">
        <v>0</v>
      </c>
      <c r="BO31" s="691">
        <v>0</v>
      </c>
      <c r="BP31" s="691">
        <v>0</v>
      </c>
      <c r="BQ31" s="691">
        <v>0</v>
      </c>
      <c r="BR31" s="691">
        <v>0</v>
      </c>
      <c r="BS31" s="691">
        <v>0</v>
      </c>
      <c r="BT31" s="691">
        <v>0</v>
      </c>
      <c r="BU31" s="691">
        <v>0</v>
      </c>
      <c r="BV31" s="691">
        <v>0</v>
      </c>
    </row>
    <row r="32" spans="1:74" ht="11.1" customHeight="1" x14ac:dyDescent="0.2">
      <c r="A32" s="499" t="s">
        <v>1210</v>
      </c>
      <c r="B32" s="502" t="s">
        <v>84</v>
      </c>
      <c r="C32" s="690">
        <v>4.0296589999999997</v>
      </c>
      <c r="D32" s="690">
        <v>3.3176290000000002</v>
      </c>
      <c r="E32" s="690">
        <v>3.5725760000000002</v>
      </c>
      <c r="F32" s="690">
        <v>2.8647649999999998</v>
      </c>
      <c r="G32" s="690">
        <v>3.4178609999999998</v>
      </c>
      <c r="H32" s="690">
        <v>3.763258</v>
      </c>
      <c r="I32" s="690">
        <v>3.862212</v>
      </c>
      <c r="J32" s="690">
        <v>3.717708</v>
      </c>
      <c r="K32" s="690">
        <v>2.9617640000000001</v>
      </c>
      <c r="L32" s="690">
        <v>3.6389480000000001</v>
      </c>
      <c r="M32" s="690">
        <v>3.7842470000000001</v>
      </c>
      <c r="N32" s="690">
        <v>3.9883839999999999</v>
      </c>
      <c r="O32" s="690">
        <v>4.0311719999999998</v>
      </c>
      <c r="P32" s="690">
        <v>3.6121789999999998</v>
      </c>
      <c r="Q32" s="690">
        <v>2.7963490000000002</v>
      </c>
      <c r="R32" s="690">
        <v>3.1027659999999999</v>
      </c>
      <c r="S32" s="690">
        <v>3.9197679999999999</v>
      </c>
      <c r="T32" s="690">
        <v>3.8089810000000002</v>
      </c>
      <c r="U32" s="690">
        <v>3.922358</v>
      </c>
      <c r="V32" s="690">
        <v>3.9163239999999999</v>
      </c>
      <c r="W32" s="690">
        <v>3.9167399999999999</v>
      </c>
      <c r="X32" s="690">
        <v>3.9579870000000001</v>
      </c>
      <c r="Y32" s="690">
        <v>3.8852630000000001</v>
      </c>
      <c r="Z32" s="690">
        <v>3.9951310000000002</v>
      </c>
      <c r="AA32" s="690">
        <v>4.0071940000000001</v>
      </c>
      <c r="AB32" s="690">
        <v>3.5162409999999999</v>
      </c>
      <c r="AC32" s="690">
        <v>3.1279089999999998</v>
      </c>
      <c r="AD32" s="690">
        <v>3.1975500000000001</v>
      </c>
      <c r="AE32" s="690">
        <v>2.8957039999999998</v>
      </c>
      <c r="AF32" s="690">
        <v>3.1186989999999999</v>
      </c>
      <c r="AG32" s="690">
        <v>3.164209</v>
      </c>
      <c r="AH32" s="690">
        <v>3.1246719999999999</v>
      </c>
      <c r="AI32" s="690">
        <v>2.7108289999999999</v>
      </c>
      <c r="AJ32" s="690">
        <v>3.1341990000000002</v>
      </c>
      <c r="AK32" s="690">
        <v>3.1689349999999998</v>
      </c>
      <c r="AL32" s="690">
        <v>3.263935</v>
      </c>
      <c r="AM32" s="690">
        <v>3.2741229999999999</v>
      </c>
      <c r="AN32" s="690">
        <v>2.9367179999999999</v>
      </c>
      <c r="AO32" s="690">
        <v>3.0706630000000001</v>
      </c>
      <c r="AP32" s="690">
        <v>2.830031</v>
      </c>
      <c r="AQ32" s="690">
        <v>2.475368</v>
      </c>
      <c r="AR32" s="690">
        <v>2.3699210000000002</v>
      </c>
      <c r="AS32" s="690">
        <v>2.4680550000000001</v>
      </c>
      <c r="AT32" s="690">
        <v>2.407</v>
      </c>
      <c r="AU32" s="690">
        <v>2.3418960000000002</v>
      </c>
      <c r="AV32" s="690">
        <v>2.105477</v>
      </c>
      <c r="AW32" s="690">
        <v>2.3819910000000002</v>
      </c>
      <c r="AX32" s="690">
        <v>2.4791340000000002</v>
      </c>
      <c r="AY32" s="690">
        <v>2.4409700000000001</v>
      </c>
      <c r="AZ32" s="690">
        <v>2.10791</v>
      </c>
      <c r="BA32" s="691">
        <v>1.915</v>
      </c>
      <c r="BB32" s="691">
        <v>2.2818100000000001</v>
      </c>
      <c r="BC32" s="691">
        <v>2.3578700000000001</v>
      </c>
      <c r="BD32" s="691">
        <v>2.2818100000000001</v>
      </c>
      <c r="BE32" s="691">
        <v>2.3578700000000001</v>
      </c>
      <c r="BF32" s="691">
        <v>2.3578700000000001</v>
      </c>
      <c r="BG32" s="691">
        <v>1.8583099999999999</v>
      </c>
      <c r="BH32" s="691">
        <v>2.2362299999999999</v>
      </c>
      <c r="BI32" s="691">
        <v>2.2818100000000001</v>
      </c>
      <c r="BJ32" s="691">
        <v>2.3578700000000001</v>
      </c>
      <c r="BK32" s="691">
        <v>2.3578700000000001</v>
      </c>
      <c r="BL32" s="691">
        <v>2.1296900000000001</v>
      </c>
      <c r="BM32" s="691">
        <v>2.1717599999999999</v>
      </c>
      <c r="BN32" s="691">
        <v>1.81969</v>
      </c>
      <c r="BO32" s="691">
        <v>2.3578700000000001</v>
      </c>
      <c r="BP32" s="691">
        <v>2.2818100000000001</v>
      </c>
      <c r="BQ32" s="691">
        <v>2.3578700000000001</v>
      </c>
      <c r="BR32" s="691">
        <v>2.3578700000000001</v>
      </c>
      <c r="BS32" s="691">
        <v>2.2818100000000001</v>
      </c>
      <c r="BT32" s="691">
        <v>2.3578700000000001</v>
      </c>
      <c r="BU32" s="691">
        <v>2.2818100000000001</v>
      </c>
      <c r="BV32" s="691">
        <v>2.3578700000000001</v>
      </c>
    </row>
    <row r="33" spans="1:74" ht="11.1" customHeight="1" x14ac:dyDescent="0.2">
      <c r="A33" s="499" t="s">
        <v>1211</v>
      </c>
      <c r="B33" s="502" t="s">
        <v>1202</v>
      </c>
      <c r="C33" s="690">
        <v>2.2633759439999999</v>
      </c>
      <c r="D33" s="690">
        <v>2.2386177969999999</v>
      </c>
      <c r="E33" s="690">
        <v>2.6723782809999999</v>
      </c>
      <c r="F33" s="690">
        <v>2.4438542299999999</v>
      </c>
      <c r="G33" s="690">
        <v>2.5812495759999998</v>
      </c>
      <c r="H33" s="690">
        <v>2.4797395510000002</v>
      </c>
      <c r="I33" s="690">
        <v>2.5353012100000001</v>
      </c>
      <c r="J33" s="690">
        <v>2.471020658</v>
      </c>
      <c r="K33" s="690">
        <v>2.2933338509999999</v>
      </c>
      <c r="L33" s="690">
        <v>2.3732849730000001</v>
      </c>
      <c r="M33" s="690">
        <v>2.5598215839999998</v>
      </c>
      <c r="N33" s="690">
        <v>2.6465953450000002</v>
      </c>
      <c r="O33" s="690">
        <v>2.541015754</v>
      </c>
      <c r="P33" s="690">
        <v>2.242034672</v>
      </c>
      <c r="Q33" s="690">
        <v>2.6348551279999999</v>
      </c>
      <c r="R33" s="690">
        <v>2.2957411510000001</v>
      </c>
      <c r="S33" s="690">
        <v>2.5997156320000001</v>
      </c>
      <c r="T33" s="690">
        <v>2.536030679</v>
      </c>
      <c r="U33" s="690">
        <v>2.7123652329999999</v>
      </c>
      <c r="V33" s="690">
        <v>2.669632666</v>
      </c>
      <c r="W33" s="690">
        <v>2.5651962159999999</v>
      </c>
      <c r="X33" s="690">
        <v>2.5093131880000001</v>
      </c>
      <c r="Y33" s="690">
        <v>2.4929213319999999</v>
      </c>
      <c r="Z33" s="690">
        <v>2.7482953750000001</v>
      </c>
      <c r="AA33" s="690">
        <v>2.5383984929999999</v>
      </c>
      <c r="AB33" s="690">
        <v>2.3637195480000002</v>
      </c>
      <c r="AC33" s="690">
        <v>2.5126768030000002</v>
      </c>
      <c r="AD33" s="690">
        <v>2.4584600750000001</v>
      </c>
      <c r="AE33" s="690">
        <v>2.5740743909999999</v>
      </c>
      <c r="AF33" s="690">
        <v>2.4206127940000002</v>
      </c>
      <c r="AG33" s="690">
        <v>2.5416630809999998</v>
      </c>
      <c r="AH33" s="690">
        <v>2.493076233</v>
      </c>
      <c r="AI33" s="690">
        <v>2.3698172290000001</v>
      </c>
      <c r="AJ33" s="690">
        <v>2.3814373760000001</v>
      </c>
      <c r="AK33" s="690">
        <v>2.3517225150000001</v>
      </c>
      <c r="AL33" s="690">
        <v>2.4744136349999999</v>
      </c>
      <c r="AM33" s="690">
        <v>2.4982345459999999</v>
      </c>
      <c r="AN33" s="690">
        <v>2.0369506350000002</v>
      </c>
      <c r="AO33" s="690">
        <v>2.4143056989999998</v>
      </c>
      <c r="AP33" s="690">
        <v>2.2574608650000001</v>
      </c>
      <c r="AQ33" s="690">
        <v>2.2911649160000001</v>
      </c>
      <c r="AR33" s="690">
        <v>2.2601689440000001</v>
      </c>
      <c r="AS33" s="690">
        <v>2.3548567130000002</v>
      </c>
      <c r="AT33" s="690">
        <v>2.3546779889999998</v>
      </c>
      <c r="AU33" s="690">
        <v>2.213497888</v>
      </c>
      <c r="AV33" s="690">
        <v>2.3023849369999998</v>
      </c>
      <c r="AW33" s="690">
        <v>2.3834196689999998</v>
      </c>
      <c r="AX33" s="690">
        <v>2.5279613419999998</v>
      </c>
      <c r="AY33" s="690">
        <v>2.3813819999999999</v>
      </c>
      <c r="AZ33" s="690">
        <v>2.1319370000000002</v>
      </c>
      <c r="BA33" s="691">
        <v>2.4583339999999998</v>
      </c>
      <c r="BB33" s="691">
        <v>2.259744</v>
      </c>
      <c r="BC33" s="691">
        <v>2.3754089999999999</v>
      </c>
      <c r="BD33" s="691">
        <v>2.3033830000000002</v>
      </c>
      <c r="BE33" s="691">
        <v>2.3974389999999999</v>
      </c>
      <c r="BF33" s="691">
        <v>2.3334109999999999</v>
      </c>
      <c r="BG33" s="691">
        <v>2.1769810000000001</v>
      </c>
      <c r="BH33" s="691">
        <v>2.2181540000000002</v>
      </c>
      <c r="BI33" s="691">
        <v>2.3748490000000002</v>
      </c>
      <c r="BJ33" s="691">
        <v>2.4597310000000001</v>
      </c>
      <c r="BK33" s="691">
        <v>2.4870030000000001</v>
      </c>
      <c r="BL33" s="691">
        <v>2.2348490000000001</v>
      </c>
      <c r="BM33" s="691">
        <v>2.5858400000000001</v>
      </c>
      <c r="BN33" s="691">
        <v>2.3804759999999998</v>
      </c>
      <c r="BO33" s="691">
        <v>2.50874</v>
      </c>
      <c r="BP33" s="691">
        <v>2.436744</v>
      </c>
      <c r="BQ33" s="691">
        <v>2.540349</v>
      </c>
      <c r="BR33" s="691">
        <v>2.4749059999999998</v>
      </c>
      <c r="BS33" s="691">
        <v>2.3109009999999999</v>
      </c>
      <c r="BT33" s="691">
        <v>2.3570150000000001</v>
      </c>
      <c r="BU33" s="691">
        <v>2.528518</v>
      </c>
      <c r="BV33" s="691">
        <v>2.6204730000000001</v>
      </c>
    </row>
    <row r="34" spans="1:74" ht="11.1" customHeight="1" x14ac:dyDescent="0.2">
      <c r="A34" s="499" t="s">
        <v>1212</v>
      </c>
      <c r="B34" s="502" t="s">
        <v>1305</v>
      </c>
      <c r="C34" s="690">
        <v>0.59971467899999997</v>
      </c>
      <c r="D34" s="690">
        <v>0.56495740100000003</v>
      </c>
      <c r="E34" s="690">
        <v>0.46898621499999998</v>
      </c>
      <c r="F34" s="690">
        <v>0.52702901599999996</v>
      </c>
      <c r="G34" s="690">
        <v>0.49122581799999998</v>
      </c>
      <c r="H34" s="690">
        <v>0.42455236200000002</v>
      </c>
      <c r="I34" s="690">
        <v>0.43086473199999997</v>
      </c>
      <c r="J34" s="690">
        <v>0.42956484</v>
      </c>
      <c r="K34" s="690">
        <v>0.42624578499999999</v>
      </c>
      <c r="L34" s="690">
        <v>0.55496000000000001</v>
      </c>
      <c r="M34" s="690">
        <v>0.552177955</v>
      </c>
      <c r="N34" s="690">
        <v>0.55996437700000001</v>
      </c>
      <c r="O34" s="690">
        <v>0.61858933800000004</v>
      </c>
      <c r="P34" s="690">
        <v>0.56649201699999996</v>
      </c>
      <c r="Q34" s="690">
        <v>0.63154422300000002</v>
      </c>
      <c r="R34" s="690">
        <v>0.572375101</v>
      </c>
      <c r="S34" s="690">
        <v>0.47657223900000001</v>
      </c>
      <c r="T34" s="690">
        <v>0.51815586499999999</v>
      </c>
      <c r="U34" s="690">
        <v>0.44554561500000001</v>
      </c>
      <c r="V34" s="690">
        <v>0.45733439599999998</v>
      </c>
      <c r="W34" s="690">
        <v>0.46364782199999999</v>
      </c>
      <c r="X34" s="690">
        <v>0.56975654499999995</v>
      </c>
      <c r="Y34" s="690">
        <v>0.55105126999999998</v>
      </c>
      <c r="Z34" s="690">
        <v>0.64736818799999996</v>
      </c>
      <c r="AA34" s="690">
        <v>0.55604105400000003</v>
      </c>
      <c r="AB34" s="690">
        <v>0.568946269</v>
      </c>
      <c r="AC34" s="690">
        <v>0.675254197</v>
      </c>
      <c r="AD34" s="690">
        <v>0.64904775999999997</v>
      </c>
      <c r="AE34" s="690">
        <v>0.55314084500000005</v>
      </c>
      <c r="AF34" s="690">
        <v>0.46401141800000001</v>
      </c>
      <c r="AG34" s="690">
        <v>0.49904348199999998</v>
      </c>
      <c r="AH34" s="690">
        <v>0.46676637100000001</v>
      </c>
      <c r="AI34" s="690">
        <v>0.55559442400000003</v>
      </c>
      <c r="AJ34" s="690">
        <v>0.56890435399999995</v>
      </c>
      <c r="AK34" s="690">
        <v>0.74342156299999995</v>
      </c>
      <c r="AL34" s="690">
        <v>0.63309783200000003</v>
      </c>
      <c r="AM34" s="690">
        <v>0.51126909899999995</v>
      </c>
      <c r="AN34" s="690">
        <v>0.56068303799999997</v>
      </c>
      <c r="AO34" s="690">
        <v>0.76396322500000002</v>
      </c>
      <c r="AP34" s="690">
        <v>0.61051191199999999</v>
      </c>
      <c r="AQ34" s="690">
        <v>0.59141381100000001</v>
      </c>
      <c r="AR34" s="690">
        <v>0.59899928199999997</v>
      </c>
      <c r="AS34" s="690">
        <v>0.49341715899999999</v>
      </c>
      <c r="AT34" s="690">
        <v>0.48998946100000002</v>
      </c>
      <c r="AU34" s="690">
        <v>0.58262494499999995</v>
      </c>
      <c r="AV34" s="690">
        <v>0.58897670800000002</v>
      </c>
      <c r="AW34" s="690">
        <v>0.61766717199999999</v>
      </c>
      <c r="AX34" s="690">
        <v>0.722590752</v>
      </c>
      <c r="AY34" s="690">
        <v>0.56473859999999998</v>
      </c>
      <c r="AZ34" s="690">
        <v>0.58743069999999997</v>
      </c>
      <c r="BA34" s="691">
        <v>0.83330349999999997</v>
      </c>
      <c r="BB34" s="691">
        <v>0.67922870000000002</v>
      </c>
      <c r="BC34" s="691">
        <v>0.64265729999999999</v>
      </c>
      <c r="BD34" s="691">
        <v>0.66076179999999995</v>
      </c>
      <c r="BE34" s="691">
        <v>0.53997010000000001</v>
      </c>
      <c r="BF34" s="691">
        <v>0.53317789999999998</v>
      </c>
      <c r="BG34" s="691">
        <v>0.62890449999999998</v>
      </c>
      <c r="BH34" s="691">
        <v>0.62613929999999995</v>
      </c>
      <c r="BI34" s="691">
        <v>0.66774330000000004</v>
      </c>
      <c r="BJ34" s="691">
        <v>0.77423850000000005</v>
      </c>
      <c r="BK34" s="691">
        <v>0.58290059999999999</v>
      </c>
      <c r="BL34" s="691">
        <v>0.67792569999999996</v>
      </c>
      <c r="BM34" s="691">
        <v>0.9304924</v>
      </c>
      <c r="BN34" s="691">
        <v>0.92936099999999999</v>
      </c>
      <c r="BO34" s="691">
        <v>0.82753200000000005</v>
      </c>
      <c r="BP34" s="691">
        <v>0.69425990000000004</v>
      </c>
      <c r="BQ34" s="691">
        <v>0.65300899999999995</v>
      </c>
      <c r="BR34" s="691">
        <v>0.6901718</v>
      </c>
      <c r="BS34" s="691">
        <v>0.72112900000000002</v>
      </c>
      <c r="BT34" s="691">
        <v>0.74821680000000002</v>
      </c>
      <c r="BU34" s="691">
        <v>0.72587270000000004</v>
      </c>
      <c r="BV34" s="691">
        <v>1.181845</v>
      </c>
    </row>
    <row r="35" spans="1:74" ht="11.1" customHeight="1" x14ac:dyDescent="0.2">
      <c r="A35" s="499" t="s">
        <v>1213</v>
      </c>
      <c r="B35" s="500" t="s">
        <v>1306</v>
      </c>
      <c r="C35" s="690">
        <v>1.4075142469999999</v>
      </c>
      <c r="D35" s="690">
        <v>4.5483309E-2</v>
      </c>
      <c r="E35" s="690">
        <v>3.7333226999999997E-2</v>
      </c>
      <c r="F35" s="690">
        <v>4.9897672999999997E-2</v>
      </c>
      <c r="G35" s="690">
        <v>6.4839989000000001E-2</v>
      </c>
      <c r="H35" s="690">
        <v>2.7684779999999999E-2</v>
      </c>
      <c r="I35" s="690">
        <v>4.3189312000000001E-2</v>
      </c>
      <c r="J35" s="690">
        <v>6.3242337999999995E-2</v>
      </c>
      <c r="K35" s="690">
        <v>2.5799375999999999E-2</v>
      </c>
      <c r="L35" s="690">
        <v>2.6768594999999999E-2</v>
      </c>
      <c r="M35" s="690">
        <v>4.3492146000000002E-2</v>
      </c>
      <c r="N35" s="690">
        <v>3.3764875999999999E-2</v>
      </c>
      <c r="O35" s="690">
        <v>0.383799689</v>
      </c>
      <c r="P35" s="690">
        <v>0.11114611100000001</v>
      </c>
      <c r="Q35" s="690">
        <v>1.7319477E-2</v>
      </c>
      <c r="R35" s="690">
        <v>-2.8059040000000001E-3</v>
      </c>
      <c r="S35" s="690">
        <v>4.5998155999999998E-2</v>
      </c>
      <c r="T35" s="690">
        <v>4.3071423999999997E-2</v>
      </c>
      <c r="U35" s="690">
        <v>6.2411135999999999E-2</v>
      </c>
      <c r="V35" s="690">
        <v>4.1215344000000001E-2</v>
      </c>
      <c r="W35" s="690">
        <v>4.3998270999999999E-2</v>
      </c>
      <c r="X35" s="690">
        <v>4.0158036000000001E-2</v>
      </c>
      <c r="Y35" s="690">
        <v>3.8099938999999999E-2</v>
      </c>
      <c r="Z35" s="690">
        <v>8.0465094000000001E-2</v>
      </c>
      <c r="AA35" s="690">
        <v>7.9098932999999996E-2</v>
      </c>
      <c r="AB35" s="690">
        <v>6.9025095999999994E-2</v>
      </c>
      <c r="AC35" s="690">
        <v>7.2007570000000007E-2</v>
      </c>
      <c r="AD35" s="690">
        <v>5.6986938000000001E-2</v>
      </c>
      <c r="AE35" s="690">
        <v>7.3385586000000003E-2</v>
      </c>
      <c r="AF35" s="690">
        <v>4.0627436000000003E-2</v>
      </c>
      <c r="AG35" s="690">
        <v>5.7498475E-2</v>
      </c>
      <c r="AH35" s="690">
        <v>4.7226678000000001E-2</v>
      </c>
      <c r="AI35" s="690">
        <v>5.2539475000000002E-2</v>
      </c>
      <c r="AJ35" s="690">
        <v>5.4941416999999999E-2</v>
      </c>
      <c r="AK35" s="690">
        <v>5.2636744999999999E-2</v>
      </c>
      <c r="AL35" s="690">
        <v>9.4480037000000003E-2</v>
      </c>
      <c r="AM35" s="690">
        <v>0.16161562800000001</v>
      </c>
      <c r="AN35" s="690">
        <v>0.34823922899999998</v>
      </c>
      <c r="AO35" s="690">
        <v>5.4886721999999999E-2</v>
      </c>
      <c r="AP35" s="690">
        <v>5.8234660000000001E-2</v>
      </c>
      <c r="AQ35" s="690">
        <v>4.1034057999999998E-2</v>
      </c>
      <c r="AR35" s="690">
        <v>7.7570218999999996E-2</v>
      </c>
      <c r="AS35" s="690">
        <v>6.5853256999999998E-2</v>
      </c>
      <c r="AT35" s="690">
        <v>0.215271932</v>
      </c>
      <c r="AU35" s="690">
        <v>0.14080399299999999</v>
      </c>
      <c r="AV35" s="690">
        <v>2.9811244000000001E-2</v>
      </c>
      <c r="AW35" s="690">
        <v>3.5876072000000002E-2</v>
      </c>
      <c r="AX35" s="690">
        <v>3.6350062000000002E-2</v>
      </c>
      <c r="AY35" s="690">
        <v>0.20146439999999999</v>
      </c>
      <c r="AZ35" s="690">
        <v>0.1623347</v>
      </c>
      <c r="BA35" s="691">
        <v>4.9602E-2</v>
      </c>
      <c r="BB35" s="691">
        <v>3.7768099999999999E-2</v>
      </c>
      <c r="BC35" s="691">
        <v>4.9480000000000003E-2</v>
      </c>
      <c r="BD35" s="691">
        <v>5.2654800000000002E-2</v>
      </c>
      <c r="BE35" s="691">
        <v>6.5982899999999997E-2</v>
      </c>
      <c r="BF35" s="691">
        <v>9.7211500000000006E-2</v>
      </c>
      <c r="BG35" s="691">
        <v>8.0348100000000006E-2</v>
      </c>
      <c r="BH35" s="691">
        <v>4.1031999999999999E-2</v>
      </c>
      <c r="BI35" s="691">
        <v>3.9097300000000001E-2</v>
      </c>
      <c r="BJ35" s="691">
        <v>6.12206E-2</v>
      </c>
      <c r="BK35" s="691">
        <v>0.1440708</v>
      </c>
      <c r="BL35" s="691">
        <v>0.18789249999999999</v>
      </c>
      <c r="BM35" s="691">
        <v>5.2807199999999999E-2</v>
      </c>
      <c r="BN35" s="691">
        <v>4.1791700000000001E-2</v>
      </c>
      <c r="BO35" s="691">
        <v>5.2815800000000003E-2</v>
      </c>
      <c r="BP35" s="691">
        <v>6.3584000000000002E-2</v>
      </c>
      <c r="BQ35" s="691">
        <v>6.1901400000000002E-2</v>
      </c>
      <c r="BR35" s="691">
        <v>0.1229673</v>
      </c>
      <c r="BS35" s="691">
        <v>0.10427259999999999</v>
      </c>
      <c r="BT35" s="691">
        <v>4.5357599999999998E-2</v>
      </c>
      <c r="BU35" s="691">
        <v>4.2386199999999999E-2</v>
      </c>
      <c r="BV35" s="691">
        <v>5.7730799999999999E-2</v>
      </c>
    </row>
    <row r="36" spans="1:74" ht="11.1" customHeight="1" x14ac:dyDescent="0.2">
      <c r="A36" s="499" t="s">
        <v>1214</v>
      </c>
      <c r="B36" s="502" t="s">
        <v>1206</v>
      </c>
      <c r="C36" s="690">
        <v>12.260334292</v>
      </c>
      <c r="D36" s="690">
        <v>9.4827776359999998</v>
      </c>
      <c r="E36" s="690">
        <v>10.560486302999999</v>
      </c>
      <c r="F36" s="690">
        <v>9.6578092439999992</v>
      </c>
      <c r="G36" s="690">
        <v>10.567535932</v>
      </c>
      <c r="H36" s="690">
        <v>11.396101928</v>
      </c>
      <c r="I36" s="690">
        <v>13.802104547000001</v>
      </c>
      <c r="J36" s="690">
        <v>13.888505128</v>
      </c>
      <c r="K36" s="690">
        <v>11.311836525</v>
      </c>
      <c r="L36" s="690">
        <v>11.286930668</v>
      </c>
      <c r="M36" s="690">
        <v>11.012569747000001</v>
      </c>
      <c r="N36" s="690">
        <v>11.379504259999999</v>
      </c>
      <c r="O36" s="690">
        <v>11.991113465</v>
      </c>
      <c r="P36" s="690">
        <v>10.574644407999999</v>
      </c>
      <c r="Q36" s="690">
        <v>9.8900130550000007</v>
      </c>
      <c r="R36" s="690">
        <v>9.2636092629999993</v>
      </c>
      <c r="S36" s="690">
        <v>10.218725566</v>
      </c>
      <c r="T36" s="690">
        <v>11.11461139</v>
      </c>
      <c r="U36" s="690">
        <v>14.362180516</v>
      </c>
      <c r="V36" s="690">
        <v>13.323432386</v>
      </c>
      <c r="W36" s="690">
        <v>11.385866749</v>
      </c>
      <c r="X36" s="690">
        <v>10.840227536</v>
      </c>
      <c r="Y36" s="690">
        <v>10.827561971</v>
      </c>
      <c r="Z36" s="690">
        <v>11.830068059</v>
      </c>
      <c r="AA36" s="690">
        <v>11.527500257</v>
      </c>
      <c r="AB36" s="690">
        <v>10.548092915</v>
      </c>
      <c r="AC36" s="690">
        <v>10.374995527999999</v>
      </c>
      <c r="AD36" s="690">
        <v>9.2161773799999995</v>
      </c>
      <c r="AE36" s="690">
        <v>9.3559833369999996</v>
      </c>
      <c r="AF36" s="690">
        <v>11.423636682</v>
      </c>
      <c r="AG36" s="690">
        <v>14.260782813000001</v>
      </c>
      <c r="AH36" s="690">
        <v>13.195171686</v>
      </c>
      <c r="AI36" s="690">
        <v>11.047939009</v>
      </c>
      <c r="AJ36" s="690">
        <v>10.283847685</v>
      </c>
      <c r="AK36" s="690">
        <v>10.591518216000001</v>
      </c>
      <c r="AL36" s="690">
        <v>11.045774256</v>
      </c>
      <c r="AM36" s="690">
        <v>11.208946077</v>
      </c>
      <c r="AN36" s="690">
        <v>9.9882361090000007</v>
      </c>
      <c r="AO36" s="690">
        <v>10.298193640999999</v>
      </c>
      <c r="AP36" s="690">
        <v>9.2025155030000008</v>
      </c>
      <c r="AQ36" s="690">
        <v>9.7751104099999999</v>
      </c>
      <c r="AR36" s="690">
        <v>11.620840603</v>
      </c>
      <c r="AS36" s="690">
        <v>12.303131597</v>
      </c>
      <c r="AT36" s="690">
        <v>13.023284540000001</v>
      </c>
      <c r="AU36" s="690">
        <v>10.511749184999999</v>
      </c>
      <c r="AV36" s="690">
        <v>10.212798163</v>
      </c>
      <c r="AW36" s="690">
        <v>10.400021191</v>
      </c>
      <c r="AX36" s="690">
        <v>10.761992574000001</v>
      </c>
      <c r="AY36" s="690">
        <v>11.89828</v>
      </c>
      <c r="AZ36" s="690">
        <v>9.4673459999999992</v>
      </c>
      <c r="BA36" s="691">
        <v>9.8132789999999996</v>
      </c>
      <c r="BB36" s="691">
        <v>9.3308590000000002</v>
      </c>
      <c r="BC36" s="691">
        <v>9.8207280000000008</v>
      </c>
      <c r="BD36" s="691">
        <v>10.930709999999999</v>
      </c>
      <c r="BE36" s="691">
        <v>12.968299999999999</v>
      </c>
      <c r="BF36" s="691">
        <v>12.619289999999999</v>
      </c>
      <c r="BG36" s="691">
        <v>11.158250000000001</v>
      </c>
      <c r="BH36" s="691">
        <v>10.565659999999999</v>
      </c>
      <c r="BI36" s="691">
        <v>10.56559</v>
      </c>
      <c r="BJ36" s="691">
        <v>10.397309999999999</v>
      </c>
      <c r="BK36" s="691">
        <v>11.3721</v>
      </c>
      <c r="BL36" s="691">
        <v>9.7056909999999998</v>
      </c>
      <c r="BM36" s="691">
        <v>9.9666730000000001</v>
      </c>
      <c r="BN36" s="691">
        <v>9.519304</v>
      </c>
      <c r="BO36" s="691">
        <v>10.03721</v>
      </c>
      <c r="BP36" s="691">
        <v>10.99958</v>
      </c>
      <c r="BQ36" s="691">
        <v>13.105180000000001</v>
      </c>
      <c r="BR36" s="691">
        <v>12.881930000000001</v>
      </c>
      <c r="BS36" s="691">
        <v>11.558120000000001</v>
      </c>
      <c r="BT36" s="691">
        <v>10.77087</v>
      </c>
      <c r="BU36" s="691">
        <v>10.631069999999999</v>
      </c>
      <c r="BV36" s="691">
        <v>10.42488</v>
      </c>
    </row>
    <row r="37" spans="1:74" ht="11.1" customHeight="1" x14ac:dyDescent="0.2">
      <c r="A37" s="499" t="s">
        <v>1215</v>
      </c>
      <c r="B37" s="500" t="s">
        <v>1307</v>
      </c>
      <c r="C37" s="690">
        <v>13.966116816</v>
      </c>
      <c r="D37" s="690">
        <v>11.609173638</v>
      </c>
      <c r="E37" s="690">
        <v>12.353857647</v>
      </c>
      <c r="F37" s="690">
        <v>11.221152893999999</v>
      </c>
      <c r="G37" s="690">
        <v>11.713106703999999</v>
      </c>
      <c r="H37" s="690">
        <v>12.988212112999999</v>
      </c>
      <c r="I37" s="690">
        <v>15.876700349</v>
      </c>
      <c r="J37" s="690">
        <v>16.156685634999999</v>
      </c>
      <c r="K37" s="690">
        <v>13.285536919</v>
      </c>
      <c r="L37" s="690">
        <v>11.991113571</v>
      </c>
      <c r="M37" s="690">
        <v>11.98598812</v>
      </c>
      <c r="N37" s="690">
        <v>12.854908172</v>
      </c>
      <c r="O37" s="690">
        <v>13.540335854</v>
      </c>
      <c r="P37" s="690">
        <v>11.877677798000001</v>
      </c>
      <c r="Q37" s="690">
        <v>12.262781199999999</v>
      </c>
      <c r="R37" s="690">
        <v>10.712045429</v>
      </c>
      <c r="S37" s="690">
        <v>11.160597387999999</v>
      </c>
      <c r="T37" s="690">
        <v>12.516947402</v>
      </c>
      <c r="U37" s="690">
        <v>16.042442564000002</v>
      </c>
      <c r="V37" s="690">
        <v>14.573933232</v>
      </c>
      <c r="W37" s="690">
        <v>12.190236412999999</v>
      </c>
      <c r="X37" s="690">
        <v>11.386489687999999</v>
      </c>
      <c r="Y37" s="690">
        <v>11.571480352</v>
      </c>
      <c r="Z37" s="690">
        <v>12.847841904999999</v>
      </c>
      <c r="AA37" s="690">
        <v>12.686242344</v>
      </c>
      <c r="AB37" s="690">
        <v>11.659675622</v>
      </c>
      <c r="AC37" s="690">
        <v>11.156625504000001</v>
      </c>
      <c r="AD37" s="690">
        <v>9.8896833631999996</v>
      </c>
      <c r="AE37" s="690">
        <v>10.272798221</v>
      </c>
      <c r="AF37" s="690">
        <v>12.438595164000001</v>
      </c>
      <c r="AG37" s="690">
        <v>15.755890886</v>
      </c>
      <c r="AH37" s="690">
        <v>14.693643977000001</v>
      </c>
      <c r="AI37" s="690">
        <v>11.948567363</v>
      </c>
      <c r="AJ37" s="690">
        <v>11.018781784</v>
      </c>
      <c r="AK37" s="690">
        <v>11.06699332</v>
      </c>
      <c r="AL37" s="690">
        <v>12.568377184999999</v>
      </c>
      <c r="AM37" s="690">
        <v>12.862458069000001</v>
      </c>
      <c r="AN37" s="690">
        <v>12.09332908</v>
      </c>
      <c r="AO37" s="690">
        <v>11.649985698</v>
      </c>
      <c r="AP37" s="690">
        <v>10.293103654999999</v>
      </c>
      <c r="AQ37" s="690">
        <v>10.920423706999999</v>
      </c>
      <c r="AR37" s="690">
        <v>13.473895492</v>
      </c>
      <c r="AS37" s="690">
        <v>14.787660669999999</v>
      </c>
      <c r="AT37" s="690">
        <v>15.504823094000001</v>
      </c>
      <c r="AU37" s="690">
        <v>12.502101869000001</v>
      </c>
      <c r="AV37" s="690">
        <v>11.352255829000001</v>
      </c>
      <c r="AW37" s="690">
        <v>11.38686008</v>
      </c>
      <c r="AX37" s="690">
        <v>12.198667878</v>
      </c>
      <c r="AY37" s="690">
        <v>13.338270544</v>
      </c>
      <c r="AZ37" s="690">
        <v>11.832723418</v>
      </c>
      <c r="BA37" s="691">
        <v>11.85887</v>
      </c>
      <c r="BB37" s="691">
        <v>10.865930000000001</v>
      </c>
      <c r="BC37" s="691">
        <v>11.394399999999999</v>
      </c>
      <c r="BD37" s="691">
        <v>13.125819999999999</v>
      </c>
      <c r="BE37" s="691">
        <v>15.647040000000001</v>
      </c>
      <c r="BF37" s="691">
        <v>15.04644</v>
      </c>
      <c r="BG37" s="691">
        <v>12.57662</v>
      </c>
      <c r="BH37" s="691">
        <v>11.69425</v>
      </c>
      <c r="BI37" s="691">
        <v>11.717180000000001</v>
      </c>
      <c r="BJ37" s="691">
        <v>12.72331</v>
      </c>
      <c r="BK37" s="691">
        <v>13.52022</v>
      </c>
      <c r="BL37" s="691">
        <v>12.059150000000001</v>
      </c>
      <c r="BM37" s="691">
        <v>12.041639999999999</v>
      </c>
      <c r="BN37" s="691">
        <v>11.09901</v>
      </c>
      <c r="BO37" s="691">
        <v>11.642329999999999</v>
      </c>
      <c r="BP37" s="691">
        <v>13.30781</v>
      </c>
      <c r="BQ37" s="691">
        <v>15.852130000000001</v>
      </c>
      <c r="BR37" s="691">
        <v>15.23931</v>
      </c>
      <c r="BS37" s="691">
        <v>12.73775</v>
      </c>
      <c r="BT37" s="691">
        <v>11.861459999999999</v>
      </c>
      <c r="BU37" s="691">
        <v>11.875209999999999</v>
      </c>
      <c r="BV37" s="691">
        <v>12.909979999999999</v>
      </c>
    </row>
    <row r="38" spans="1:74" ht="11.1" customHeight="1" x14ac:dyDescent="0.2">
      <c r="A38" s="493"/>
      <c r="B38" s="131" t="s">
        <v>1309</v>
      </c>
      <c r="C38" s="243"/>
      <c r="D38" s="243"/>
      <c r="E38" s="243"/>
      <c r="F38" s="243"/>
      <c r="G38" s="243"/>
      <c r="H38" s="243"/>
      <c r="I38" s="243"/>
      <c r="J38" s="243"/>
      <c r="K38" s="243"/>
      <c r="L38" s="243"/>
      <c r="M38" s="243"/>
      <c r="N38" s="243"/>
      <c r="O38" s="243"/>
      <c r="P38" s="243"/>
      <c r="Q38" s="243"/>
      <c r="R38" s="243"/>
      <c r="S38" s="243"/>
      <c r="T38" s="243"/>
      <c r="U38" s="243"/>
      <c r="V38" s="243"/>
      <c r="W38" s="243"/>
      <c r="X38" s="243"/>
      <c r="Y38" s="243"/>
      <c r="Z38" s="243"/>
      <c r="AA38" s="243"/>
      <c r="AB38" s="243"/>
      <c r="AC38" s="243"/>
      <c r="AD38" s="243"/>
      <c r="AE38" s="243"/>
      <c r="AF38" s="243"/>
      <c r="AG38" s="243"/>
      <c r="AH38" s="243"/>
      <c r="AI38" s="243"/>
      <c r="AJ38" s="243"/>
      <c r="AK38" s="243"/>
      <c r="AL38" s="243"/>
      <c r="AM38" s="243"/>
      <c r="AN38" s="243"/>
      <c r="AO38" s="243"/>
      <c r="AP38" s="243"/>
      <c r="AQ38" s="243"/>
      <c r="AR38" s="243"/>
      <c r="AS38" s="243"/>
      <c r="AT38" s="243"/>
      <c r="AU38" s="243"/>
      <c r="AV38" s="243"/>
      <c r="AW38" s="243"/>
      <c r="AX38" s="243"/>
      <c r="AY38" s="243"/>
      <c r="AZ38" s="243"/>
      <c r="BA38" s="333"/>
      <c r="BB38" s="333"/>
      <c r="BC38" s="333"/>
      <c r="BD38" s="333"/>
      <c r="BE38" s="333"/>
      <c r="BF38" s="333"/>
      <c r="BG38" s="333"/>
      <c r="BH38" s="333"/>
      <c r="BI38" s="333"/>
      <c r="BJ38" s="333"/>
      <c r="BK38" s="333"/>
      <c r="BL38" s="333"/>
      <c r="BM38" s="333"/>
      <c r="BN38" s="333"/>
      <c r="BO38" s="333"/>
      <c r="BP38" s="333"/>
      <c r="BQ38" s="333"/>
      <c r="BR38" s="333"/>
      <c r="BS38" s="333"/>
      <c r="BT38" s="333"/>
      <c r="BU38" s="333"/>
      <c r="BV38" s="333"/>
    </row>
    <row r="39" spans="1:74" ht="11.1" customHeight="1" x14ac:dyDescent="0.2">
      <c r="A39" s="499" t="s">
        <v>1216</v>
      </c>
      <c r="B39" s="500" t="s">
        <v>82</v>
      </c>
      <c r="C39" s="690">
        <v>17.856907496000002</v>
      </c>
      <c r="D39" s="690">
        <v>18.007398051999999</v>
      </c>
      <c r="E39" s="690">
        <v>19.835081129999999</v>
      </c>
      <c r="F39" s="690">
        <v>16.618383300000001</v>
      </c>
      <c r="G39" s="690">
        <v>18.296445446</v>
      </c>
      <c r="H39" s="690">
        <v>21.798990437</v>
      </c>
      <c r="I39" s="690">
        <v>26.397471823</v>
      </c>
      <c r="J39" s="690">
        <v>27.688134263999999</v>
      </c>
      <c r="K39" s="690">
        <v>24.651835641000002</v>
      </c>
      <c r="L39" s="690">
        <v>20.38082872</v>
      </c>
      <c r="M39" s="690">
        <v>19.499185719</v>
      </c>
      <c r="N39" s="690">
        <v>21.277946833000001</v>
      </c>
      <c r="O39" s="690">
        <v>23.435271385</v>
      </c>
      <c r="P39" s="690">
        <v>23.332585303999998</v>
      </c>
      <c r="Q39" s="690">
        <v>23.493376654999999</v>
      </c>
      <c r="R39" s="690">
        <v>18.970734359000001</v>
      </c>
      <c r="S39" s="690">
        <v>20.502851672999999</v>
      </c>
      <c r="T39" s="690">
        <v>25.607726799999998</v>
      </c>
      <c r="U39" s="690">
        <v>32.988511672000001</v>
      </c>
      <c r="V39" s="690">
        <v>31.411151861</v>
      </c>
      <c r="W39" s="690">
        <v>26.324839862000001</v>
      </c>
      <c r="X39" s="690">
        <v>23.043245843000001</v>
      </c>
      <c r="Y39" s="690">
        <v>21.853505769000002</v>
      </c>
      <c r="Z39" s="690">
        <v>26.075723537999998</v>
      </c>
      <c r="AA39" s="690">
        <v>28.313081084</v>
      </c>
      <c r="AB39" s="690">
        <v>26.188578873000001</v>
      </c>
      <c r="AC39" s="690">
        <v>26.098596827000001</v>
      </c>
      <c r="AD39" s="690">
        <v>21.734367092999999</v>
      </c>
      <c r="AE39" s="690">
        <v>21.463736522000001</v>
      </c>
      <c r="AF39" s="690">
        <v>27.439904335000001</v>
      </c>
      <c r="AG39" s="690">
        <v>36.322351845999997</v>
      </c>
      <c r="AH39" s="690">
        <v>33.276293633000002</v>
      </c>
      <c r="AI39" s="690">
        <v>26.541966845000001</v>
      </c>
      <c r="AJ39" s="690">
        <v>23.980353406999999</v>
      </c>
      <c r="AK39" s="690">
        <v>20.212509800999999</v>
      </c>
      <c r="AL39" s="690">
        <v>25.651549503999998</v>
      </c>
      <c r="AM39" s="690">
        <v>25.734712791</v>
      </c>
      <c r="AN39" s="690">
        <v>23.085331865000001</v>
      </c>
      <c r="AO39" s="690">
        <v>23.913838799000001</v>
      </c>
      <c r="AP39" s="690">
        <v>21.338389566</v>
      </c>
      <c r="AQ39" s="690">
        <v>22.183743311000001</v>
      </c>
      <c r="AR39" s="690">
        <v>27.254040942</v>
      </c>
      <c r="AS39" s="690">
        <v>30.964794850000001</v>
      </c>
      <c r="AT39" s="690">
        <v>32.366013068999997</v>
      </c>
      <c r="AU39" s="690">
        <v>25.550692294000001</v>
      </c>
      <c r="AV39" s="690">
        <v>25.816972641</v>
      </c>
      <c r="AW39" s="690">
        <v>25.373699803000001</v>
      </c>
      <c r="AX39" s="690">
        <v>27.311617306999999</v>
      </c>
      <c r="AY39" s="690">
        <v>26.00977</v>
      </c>
      <c r="AZ39" s="690">
        <v>23.168769999999999</v>
      </c>
      <c r="BA39" s="691">
        <v>24.420439999999999</v>
      </c>
      <c r="BB39" s="691">
        <v>22.435860000000002</v>
      </c>
      <c r="BC39" s="691">
        <v>21.337499999999999</v>
      </c>
      <c r="BD39" s="691">
        <v>26.252559999999999</v>
      </c>
      <c r="BE39" s="691">
        <v>31.977589999999999</v>
      </c>
      <c r="BF39" s="691">
        <v>31.11599</v>
      </c>
      <c r="BG39" s="691">
        <v>25.07404</v>
      </c>
      <c r="BH39" s="691">
        <v>25.751049999999999</v>
      </c>
      <c r="BI39" s="691">
        <v>24.030989999999999</v>
      </c>
      <c r="BJ39" s="691">
        <v>25.079910000000002</v>
      </c>
      <c r="BK39" s="691">
        <v>29.09065</v>
      </c>
      <c r="BL39" s="691">
        <v>23.518809999999998</v>
      </c>
      <c r="BM39" s="691">
        <v>24.023669999999999</v>
      </c>
      <c r="BN39" s="691">
        <v>21.85059</v>
      </c>
      <c r="BO39" s="691">
        <v>23.04609</v>
      </c>
      <c r="BP39" s="691">
        <v>28.04299</v>
      </c>
      <c r="BQ39" s="691">
        <v>34.221130000000002</v>
      </c>
      <c r="BR39" s="691">
        <v>33.214730000000003</v>
      </c>
      <c r="BS39" s="691">
        <v>27.015509999999999</v>
      </c>
      <c r="BT39" s="691">
        <v>26.468160000000001</v>
      </c>
      <c r="BU39" s="691">
        <v>23.453690000000002</v>
      </c>
      <c r="BV39" s="691">
        <v>24.816099999999999</v>
      </c>
    </row>
    <row r="40" spans="1:74" ht="11.1" customHeight="1" x14ac:dyDescent="0.2">
      <c r="A40" s="499" t="s">
        <v>1217</v>
      </c>
      <c r="B40" s="502" t="s">
        <v>81</v>
      </c>
      <c r="C40" s="690">
        <v>26.218818358</v>
      </c>
      <c r="D40" s="690">
        <v>17.235104842999998</v>
      </c>
      <c r="E40" s="690">
        <v>18.540511127999999</v>
      </c>
      <c r="F40" s="690">
        <v>15.530596149000001</v>
      </c>
      <c r="G40" s="690">
        <v>16.756243374</v>
      </c>
      <c r="H40" s="690">
        <v>19.258195006000001</v>
      </c>
      <c r="I40" s="690">
        <v>22.456825106</v>
      </c>
      <c r="J40" s="690">
        <v>23.010925725</v>
      </c>
      <c r="K40" s="690">
        <v>16.794681686000001</v>
      </c>
      <c r="L40" s="690">
        <v>15.306007267</v>
      </c>
      <c r="M40" s="690">
        <v>16.494740970999999</v>
      </c>
      <c r="N40" s="690">
        <v>18.907411406000001</v>
      </c>
      <c r="O40" s="690">
        <v>21.747715916000001</v>
      </c>
      <c r="P40" s="690">
        <v>15.292684415</v>
      </c>
      <c r="Q40" s="690">
        <v>16.307267370000002</v>
      </c>
      <c r="R40" s="690">
        <v>11.771934763000001</v>
      </c>
      <c r="S40" s="690">
        <v>13.657118228</v>
      </c>
      <c r="T40" s="690">
        <v>14.294750832</v>
      </c>
      <c r="U40" s="690">
        <v>20.030178351</v>
      </c>
      <c r="V40" s="690">
        <v>16.674341817999998</v>
      </c>
      <c r="W40" s="690">
        <v>14.876386153</v>
      </c>
      <c r="X40" s="690">
        <v>10.562555604</v>
      </c>
      <c r="Y40" s="690">
        <v>14.433888047</v>
      </c>
      <c r="Z40" s="690">
        <v>13.645176169999999</v>
      </c>
      <c r="AA40" s="690">
        <v>12.442781044</v>
      </c>
      <c r="AB40" s="690">
        <v>11.977560064</v>
      </c>
      <c r="AC40" s="690">
        <v>9.3370079760000007</v>
      </c>
      <c r="AD40" s="690">
        <v>7.313116076</v>
      </c>
      <c r="AE40" s="690">
        <v>9.0785404520000004</v>
      </c>
      <c r="AF40" s="690">
        <v>13.251508526</v>
      </c>
      <c r="AG40" s="690">
        <v>18.817444277</v>
      </c>
      <c r="AH40" s="690">
        <v>16.887344279000001</v>
      </c>
      <c r="AI40" s="690">
        <v>10.882438966</v>
      </c>
      <c r="AJ40" s="690">
        <v>9.6242066919999996</v>
      </c>
      <c r="AK40" s="690">
        <v>12.151286494000001</v>
      </c>
      <c r="AL40" s="690">
        <v>16.18249101</v>
      </c>
      <c r="AM40" s="690">
        <v>16.981647772999999</v>
      </c>
      <c r="AN40" s="690">
        <v>20.792567982000001</v>
      </c>
      <c r="AO40" s="690">
        <v>12.754581167</v>
      </c>
      <c r="AP40" s="690">
        <v>10.475158104</v>
      </c>
      <c r="AQ40" s="690">
        <v>11.482558084000001</v>
      </c>
      <c r="AR40" s="690">
        <v>17.909354277999999</v>
      </c>
      <c r="AS40" s="690">
        <v>21.289065897</v>
      </c>
      <c r="AT40" s="690">
        <v>20.801539581</v>
      </c>
      <c r="AU40" s="690">
        <v>13.358080038000001</v>
      </c>
      <c r="AV40" s="690">
        <v>9.0427360369999992</v>
      </c>
      <c r="AW40" s="690">
        <v>9.0628415879999995</v>
      </c>
      <c r="AX40" s="690">
        <v>11.410112027</v>
      </c>
      <c r="AY40" s="690">
        <v>20.862459999999999</v>
      </c>
      <c r="AZ40" s="690">
        <v>15.504960000000001</v>
      </c>
      <c r="BA40" s="691">
        <v>10.827019999999999</v>
      </c>
      <c r="BB40" s="691">
        <v>8.9733900000000002</v>
      </c>
      <c r="BC40" s="691">
        <v>10.56611</v>
      </c>
      <c r="BD40" s="691">
        <v>15.9717</v>
      </c>
      <c r="BE40" s="691">
        <v>19.068169999999999</v>
      </c>
      <c r="BF40" s="691">
        <v>17.923670000000001</v>
      </c>
      <c r="BG40" s="691">
        <v>13.09797</v>
      </c>
      <c r="BH40" s="691">
        <v>10.541679999999999</v>
      </c>
      <c r="BI40" s="691">
        <v>11.63837</v>
      </c>
      <c r="BJ40" s="691">
        <v>14.391310000000001</v>
      </c>
      <c r="BK40" s="691">
        <v>16.957920000000001</v>
      </c>
      <c r="BL40" s="691">
        <v>15.38283</v>
      </c>
      <c r="BM40" s="691">
        <v>12.33733</v>
      </c>
      <c r="BN40" s="691">
        <v>9.7253450000000008</v>
      </c>
      <c r="BO40" s="691">
        <v>10.92564</v>
      </c>
      <c r="BP40" s="691">
        <v>14.900180000000001</v>
      </c>
      <c r="BQ40" s="691">
        <v>18.35275</v>
      </c>
      <c r="BR40" s="691">
        <v>17.27797</v>
      </c>
      <c r="BS40" s="691">
        <v>12.55115</v>
      </c>
      <c r="BT40" s="691">
        <v>9.8695229999999992</v>
      </c>
      <c r="BU40" s="691">
        <v>11.415089999999999</v>
      </c>
      <c r="BV40" s="691">
        <v>14.698</v>
      </c>
    </row>
    <row r="41" spans="1:74" ht="11.1" customHeight="1" x14ac:dyDescent="0.2">
      <c r="A41" s="499" t="s">
        <v>1218</v>
      </c>
      <c r="B41" s="502" t="s">
        <v>84</v>
      </c>
      <c r="C41" s="690">
        <v>26.296500999999999</v>
      </c>
      <c r="D41" s="690">
        <v>22.914876</v>
      </c>
      <c r="E41" s="690">
        <v>22.497935999999999</v>
      </c>
      <c r="F41" s="690">
        <v>20.571363000000002</v>
      </c>
      <c r="G41" s="690">
        <v>23.991274000000001</v>
      </c>
      <c r="H41" s="690">
        <v>24.602101000000001</v>
      </c>
      <c r="I41" s="690">
        <v>25.186368000000002</v>
      </c>
      <c r="J41" s="690">
        <v>24.820713000000001</v>
      </c>
      <c r="K41" s="690">
        <v>23.146605999999998</v>
      </c>
      <c r="L41" s="690">
        <v>22.415308</v>
      </c>
      <c r="M41" s="690">
        <v>23.336442000000002</v>
      </c>
      <c r="N41" s="690">
        <v>25.599620999999999</v>
      </c>
      <c r="O41" s="690">
        <v>25.511693000000001</v>
      </c>
      <c r="P41" s="690">
        <v>22.232628999999999</v>
      </c>
      <c r="Q41" s="690">
        <v>21.816561</v>
      </c>
      <c r="R41" s="690">
        <v>20.985571</v>
      </c>
      <c r="S41" s="690">
        <v>23.905849</v>
      </c>
      <c r="T41" s="690">
        <v>23.655968999999999</v>
      </c>
      <c r="U41" s="690">
        <v>24.594460000000002</v>
      </c>
      <c r="V41" s="690">
        <v>24.391673999999998</v>
      </c>
      <c r="W41" s="690">
        <v>22.711638000000001</v>
      </c>
      <c r="X41" s="690">
        <v>21.379864000000001</v>
      </c>
      <c r="Y41" s="690">
        <v>21.870892999999999</v>
      </c>
      <c r="Z41" s="690">
        <v>24.861221</v>
      </c>
      <c r="AA41" s="690">
        <v>24.934111000000001</v>
      </c>
      <c r="AB41" s="690">
        <v>22.001196</v>
      </c>
      <c r="AC41" s="690">
        <v>21.964994999999998</v>
      </c>
      <c r="AD41" s="690">
        <v>20.822652000000001</v>
      </c>
      <c r="AE41" s="690">
        <v>22.672436000000001</v>
      </c>
      <c r="AF41" s="690">
        <v>23.568380999999999</v>
      </c>
      <c r="AG41" s="690">
        <v>24.085398999999999</v>
      </c>
      <c r="AH41" s="690">
        <v>24.138093000000001</v>
      </c>
      <c r="AI41" s="690">
        <v>22.629688000000002</v>
      </c>
      <c r="AJ41" s="690">
        <v>21.771270000000001</v>
      </c>
      <c r="AK41" s="690">
        <v>22.651841999999998</v>
      </c>
      <c r="AL41" s="690">
        <v>24.509457000000001</v>
      </c>
      <c r="AM41" s="690">
        <v>25.059024999999998</v>
      </c>
      <c r="AN41" s="690">
        <v>22.059631</v>
      </c>
      <c r="AO41" s="690">
        <v>21.140552</v>
      </c>
      <c r="AP41" s="690">
        <v>19.603925</v>
      </c>
      <c r="AQ41" s="690">
        <v>21.749980999999998</v>
      </c>
      <c r="AR41" s="690">
        <v>23.295214999999999</v>
      </c>
      <c r="AS41" s="690">
        <v>23.527076999999998</v>
      </c>
      <c r="AT41" s="690">
        <v>24.210357999999999</v>
      </c>
      <c r="AU41" s="690">
        <v>22.780801</v>
      </c>
      <c r="AV41" s="690">
        <v>21.486812</v>
      </c>
      <c r="AW41" s="690">
        <v>21.970548000000001</v>
      </c>
      <c r="AX41" s="690">
        <v>24.808299999999999</v>
      </c>
      <c r="AY41" s="690">
        <v>24.724360000000001</v>
      </c>
      <c r="AZ41" s="690">
        <v>21.50883</v>
      </c>
      <c r="BA41" s="691">
        <v>22.272349999999999</v>
      </c>
      <c r="BB41" s="691">
        <v>19.972799999999999</v>
      </c>
      <c r="BC41" s="691">
        <v>24.26605</v>
      </c>
      <c r="BD41" s="691">
        <v>23.704599999999999</v>
      </c>
      <c r="BE41" s="691">
        <v>24.49475</v>
      </c>
      <c r="BF41" s="691">
        <v>24.49475</v>
      </c>
      <c r="BG41" s="691">
        <v>23.282720000000001</v>
      </c>
      <c r="BH41" s="691">
        <v>21.135940000000002</v>
      </c>
      <c r="BI41" s="691">
        <v>21.18243</v>
      </c>
      <c r="BJ41" s="691">
        <v>24.49475</v>
      </c>
      <c r="BK41" s="691">
        <v>24.49475</v>
      </c>
      <c r="BL41" s="691">
        <v>21.911930000000002</v>
      </c>
      <c r="BM41" s="691">
        <v>21.500360000000001</v>
      </c>
      <c r="BN41" s="691">
        <v>20.664680000000001</v>
      </c>
      <c r="BO41" s="691">
        <v>22.800429999999999</v>
      </c>
      <c r="BP41" s="691">
        <v>23.704599999999999</v>
      </c>
      <c r="BQ41" s="691">
        <v>24.49475</v>
      </c>
      <c r="BR41" s="691">
        <v>24.49475</v>
      </c>
      <c r="BS41" s="691">
        <v>22.885660000000001</v>
      </c>
      <c r="BT41" s="691">
        <v>21.986899999999999</v>
      </c>
      <c r="BU41" s="691">
        <v>22.93601</v>
      </c>
      <c r="BV41" s="691">
        <v>24.49475</v>
      </c>
    </row>
    <row r="42" spans="1:74" ht="11.1" customHeight="1" x14ac:dyDescent="0.2">
      <c r="A42" s="499" t="s">
        <v>1219</v>
      </c>
      <c r="B42" s="502" t="s">
        <v>1202</v>
      </c>
      <c r="C42" s="690">
        <v>0.811087958</v>
      </c>
      <c r="D42" s="690">
        <v>0.89665849200000003</v>
      </c>
      <c r="E42" s="690">
        <v>0.89191040099999996</v>
      </c>
      <c r="F42" s="690">
        <v>1.064679479</v>
      </c>
      <c r="G42" s="690">
        <v>1.077067341</v>
      </c>
      <c r="H42" s="690">
        <v>0.79407940700000001</v>
      </c>
      <c r="I42" s="690">
        <v>0.82247784300000004</v>
      </c>
      <c r="J42" s="690">
        <v>1.0318456380000001</v>
      </c>
      <c r="K42" s="690">
        <v>0.98764116700000004</v>
      </c>
      <c r="L42" s="690">
        <v>1.073724675</v>
      </c>
      <c r="M42" s="690">
        <v>1.1616064850000001</v>
      </c>
      <c r="N42" s="690">
        <v>1.258055114</v>
      </c>
      <c r="O42" s="690">
        <v>1.207606612</v>
      </c>
      <c r="P42" s="690">
        <v>0.92531664199999997</v>
      </c>
      <c r="Q42" s="690">
        <v>1.0474000409999999</v>
      </c>
      <c r="R42" s="690">
        <v>1.01866908</v>
      </c>
      <c r="S42" s="690">
        <v>1.0066494109999999</v>
      </c>
      <c r="T42" s="690">
        <v>0.92454915900000001</v>
      </c>
      <c r="U42" s="690">
        <v>0.74882807299999998</v>
      </c>
      <c r="V42" s="690">
        <v>0.64692022000000005</v>
      </c>
      <c r="W42" s="690">
        <v>0.56300937200000001</v>
      </c>
      <c r="X42" s="690">
        <v>0.60812718399999999</v>
      </c>
      <c r="Y42" s="690">
        <v>0.63696984999999995</v>
      </c>
      <c r="Z42" s="690">
        <v>0.89523295599999997</v>
      </c>
      <c r="AA42" s="690">
        <v>0.93949220899999997</v>
      </c>
      <c r="AB42" s="690">
        <v>1.0188192709999999</v>
      </c>
      <c r="AC42" s="690">
        <v>1.0669614650000001</v>
      </c>
      <c r="AD42" s="690">
        <v>0.99442952399999995</v>
      </c>
      <c r="AE42" s="690">
        <v>0.98901821899999998</v>
      </c>
      <c r="AF42" s="690">
        <v>0.76655817500000001</v>
      </c>
      <c r="AG42" s="690">
        <v>0.63732705099999998</v>
      </c>
      <c r="AH42" s="690">
        <v>0.62380544900000001</v>
      </c>
      <c r="AI42" s="690">
        <v>0.53583539599999996</v>
      </c>
      <c r="AJ42" s="690">
        <v>0.48072120099999999</v>
      </c>
      <c r="AK42" s="690">
        <v>0.57964233899999995</v>
      </c>
      <c r="AL42" s="690">
        <v>0.73478606099999999</v>
      </c>
      <c r="AM42" s="690">
        <v>0.83691295499999996</v>
      </c>
      <c r="AN42" s="690">
        <v>0.69479303199999998</v>
      </c>
      <c r="AO42" s="690">
        <v>1.0495957339999999</v>
      </c>
      <c r="AP42" s="690">
        <v>0.82062615900000002</v>
      </c>
      <c r="AQ42" s="690">
        <v>0.78775784800000004</v>
      </c>
      <c r="AR42" s="690">
        <v>0.66707428700000004</v>
      </c>
      <c r="AS42" s="690">
        <v>0.76266853499999998</v>
      </c>
      <c r="AT42" s="690">
        <v>0.702099574</v>
      </c>
      <c r="AU42" s="690">
        <v>0.77015615900000001</v>
      </c>
      <c r="AV42" s="690">
        <v>0.73154395100000003</v>
      </c>
      <c r="AW42" s="690">
        <v>0.76627662900000004</v>
      </c>
      <c r="AX42" s="690">
        <v>0.683579991</v>
      </c>
      <c r="AY42" s="690">
        <v>0.78466409999999998</v>
      </c>
      <c r="AZ42" s="690">
        <v>0.73108830000000002</v>
      </c>
      <c r="BA42" s="691">
        <v>0.96617969999999997</v>
      </c>
      <c r="BB42" s="691">
        <v>0.96700889999999995</v>
      </c>
      <c r="BC42" s="691">
        <v>0.94082659999999996</v>
      </c>
      <c r="BD42" s="691">
        <v>0.70463030000000004</v>
      </c>
      <c r="BE42" s="691">
        <v>0.63207029999999997</v>
      </c>
      <c r="BF42" s="691">
        <v>0.54820619999999998</v>
      </c>
      <c r="BG42" s="691">
        <v>0.49469679999999999</v>
      </c>
      <c r="BH42" s="691">
        <v>0.61239600000000005</v>
      </c>
      <c r="BI42" s="691">
        <v>0.64883869999999999</v>
      </c>
      <c r="BJ42" s="691">
        <v>0.84214610000000001</v>
      </c>
      <c r="BK42" s="691">
        <v>0.87232109999999996</v>
      </c>
      <c r="BL42" s="691">
        <v>0.77485649999999995</v>
      </c>
      <c r="BM42" s="691">
        <v>0.99296759999999995</v>
      </c>
      <c r="BN42" s="691">
        <v>0.98295200000000005</v>
      </c>
      <c r="BO42" s="691">
        <v>0.95057199999999997</v>
      </c>
      <c r="BP42" s="691">
        <v>0.71017459999999999</v>
      </c>
      <c r="BQ42" s="691">
        <v>0.63561460000000003</v>
      </c>
      <c r="BR42" s="691">
        <v>0.55049210000000004</v>
      </c>
      <c r="BS42" s="691">
        <v>0.49625059999999999</v>
      </c>
      <c r="BT42" s="691">
        <v>0.61587689999999995</v>
      </c>
      <c r="BU42" s="691">
        <v>0.65516090000000005</v>
      </c>
      <c r="BV42" s="691">
        <v>0.85358009999999995</v>
      </c>
    </row>
    <row r="43" spans="1:74" ht="11.1" customHeight="1" x14ac:dyDescent="0.2">
      <c r="A43" s="499" t="s">
        <v>1220</v>
      </c>
      <c r="B43" s="502" t="s">
        <v>1305</v>
      </c>
      <c r="C43" s="690">
        <v>3.5469997320000002</v>
      </c>
      <c r="D43" s="690">
        <v>2.8723530529999999</v>
      </c>
      <c r="E43" s="690">
        <v>3.1915773920000001</v>
      </c>
      <c r="F43" s="690">
        <v>2.8782846059999998</v>
      </c>
      <c r="G43" s="690">
        <v>2.5886281179999999</v>
      </c>
      <c r="H43" s="690">
        <v>2.1860811600000001</v>
      </c>
      <c r="I43" s="690">
        <v>2.006996408</v>
      </c>
      <c r="J43" s="690">
        <v>2.0618294989999999</v>
      </c>
      <c r="K43" s="690">
        <v>1.979550586</v>
      </c>
      <c r="L43" s="690">
        <v>2.8417748170000001</v>
      </c>
      <c r="M43" s="690">
        <v>2.740455726</v>
      </c>
      <c r="N43" s="690">
        <v>2.9400788709999999</v>
      </c>
      <c r="O43" s="690">
        <v>3.29020431</v>
      </c>
      <c r="P43" s="690">
        <v>2.902195538</v>
      </c>
      <c r="Q43" s="690">
        <v>3.3687249860000001</v>
      </c>
      <c r="R43" s="690">
        <v>3.5398405780000002</v>
      </c>
      <c r="S43" s="690">
        <v>2.8797917879999999</v>
      </c>
      <c r="T43" s="690">
        <v>2.7316174950000001</v>
      </c>
      <c r="U43" s="690">
        <v>2.2322015309999999</v>
      </c>
      <c r="V43" s="690">
        <v>2.023152048</v>
      </c>
      <c r="W43" s="690">
        <v>2.366585766</v>
      </c>
      <c r="X43" s="690">
        <v>2.9860838260000002</v>
      </c>
      <c r="Y43" s="690">
        <v>2.809927064</v>
      </c>
      <c r="Z43" s="690">
        <v>3.5456450180000001</v>
      </c>
      <c r="AA43" s="690">
        <v>3.3234190859999999</v>
      </c>
      <c r="AB43" s="690">
        <v>3.3412046260000001</v>
      </c>
      <c r="AC43" s="690">
        <v>3.709327268</v>
      </c>
      <c r="AD43" s="690">
        <v>3.724188174</v>
      </c>
      <c r="AE43" s="690">
        <v>3.4129003459999998</v>
      </c>
      <c r="AF43" s="690">
        <v>2.7791806019999998</v>
      </c>
      <c r="AG43" s="690">
        <v>2.1787901920000001</v>
      </c>
      <c r="AH43" s="690">
        <v>1.982678943</v>
      </c>
      <c r="AI43" s="690">
        <v>2.5467741529999999</v>
      </c>
      <c r="AJ43" s="690">
        <v>3.2090289529999998</v>
      </c>
      <c r="AK43" s="690">
        <v>4.0851077250000003</v>
      </c>
      <c r="AL43" s="690">
        <v>3.6278745400000001</v>
      </c>
      <c r="AM43" s="690">
        <v>3.2460707759999998</v>
      </c>
      <c r="AN43" s="690">
        <v>3.335506788</v>
      </c>
      <c r="AO43" s="690">
        <v>4.4073806429999998</v>
      </c>
      <c r="AP43" s="690">
        <v>3.914216401</v>
      </c>
      <c r="AQ43" s="690">
        <v>3.6114799030000002</v>
      </c>
      <c r="AR43" s="690">
        <v>3.2071164479999998</v>
      </c>
      <c r="AS43" s="690">
        <v>2.8092052540000001</v>
      </c>
      <c r="AT43" s="690">
        <v>2.8182170630000001</v>
      </c>
      <c r="AU43" s="690">
        <v>3.5532455879999998</v>
      </c>
      <c r="AV43" s="690">
        <v>3.4464446290000001</v>
      </c>
      <c r="AW43" s="690">
        <v>3.8884661980000002</v>
      </c>
      <c r="AX43" s="690">
        <v>4.132046119</v>
      </c>
      <c r="AY43" s="690">
        <v>3.531272</v>
      </c>
      <c r="AZ43" s="690">
        <v>3.6821630000000001</v>
      </c>
      <c r="BA43" s="691">
        <v>4.8186540000000004</v>
      </c>
      <c r="BB43" s="691">
        <v>4.3023230000000003</v>
      </c>
      <c r="BC43" s="691">
        <v>4.1597</v>
      </c>
      <c r="BD43" s="691">
        <v>3.7098629999999999</v>
      </c>
      <c r="BE43" s="691">
        <v>3.2003659999999998</v>
      </c>
      <c r="BF43" s="691">
        <v>3.0091239999999999</v>
      </c>
      <c r="BG43" s="691">
        <v>3.977293</v>
      </c>
      <c r="BH43" s="691">
        <v>3.6842640000000002</v>
      </c>
      <c r="BI43" s="691">
        <v>4.1194050000000004</v>
      </c>
      <c r="BJ43" s="691">
        <v>4.5084419999999996</v>
      </c>
      <c r="BK43" s="691">
        <v>3.841777</v>
      </c>
      <c r="BL43" s="691">
        <v>4.0183580000000001</v>
      </c>
      <c r="BM43" s="691">
        <v>5.4504999999999999</v>
      </c>
      <c r="BN43" s="691">
        <v>4.6967840000000001</v>
      </c>
      <c r="BO43" s="691">
        <v>4.7108639999999999</v>
      </c>
      <c r="BP43" s="691">
        <v>4.3273929999999998</v>
      </c>
      <c r="BQ43" s="691">
        <v>3.6757689999999998</v>
      </c>
      <c r="BR43" s="691">
        <v>3.6083129999999999</v>
      </c>
      <c r="BS43" s="691">
        <v>4.542961</v>
      </c>
      <c r="BT43" s="691">
        <v>4.1062750000000001</v>
      </c>
      <c r="BU43" s="691">
        <v>4.5204510000000004</v>
      </c>
      <c r="BV43" s="691">
        <v>4.989439</v>
      </c>
    </row>
    <row r="44" spans="1:74" ht="11.1" customHeight="1" x14ac:dyDescent="0.2">
      <c r="A44" s="499" t="s">
        <v>1221</v>
      </c>
      <c r="B44" s="500" t="s">
        <v>1306</v>
      </c>
      <c r="C44" s="690">
        <v>1.634717939</v>
      </c>
      <c r="D44" s="690">
        <v>0.21452505099999999</v>
      </c>
      <c r="E44" s="690">
        <v>0.15956369500000001</v>
      </c>
      <c r="F44" s="690">
        <v>0.22991208499999999</v>
      </c>
      <c r="G44" s="690">
        <v>0.25073255</v>
      </c>
      <c r="H44" s="690">
        <v>0.25162770899999998</v>
      </c>
      <c r="I44" s="690">
        <v>0.117848968</v>
      </c>
      <c r="J44" s="690">
        <v>0.13185066000000001</v>
      </c>
      <c r="K44" s="690">
        <v>0.16007829000000001</v>
      </c>
      <c r="L44" s="690">
        <v>0.23788077999999999</v>
      </c>
      <c r="M44" s="690">
        <v>0.30973266700000002</v>
      </c>
      <c r="N44" s="690">
        <v>0.300918291</v>
      </c>
      <c r="O44" s="690">
        <v>0.37256593500000001</v>
      </c>
      <c r="P44" s="690">
        <v>0.20109909200000001</v>
      </c>
      <c r="Q44" s="690">
        <v>0.119212945</v>
      </c>
      <c r="R44" s="690">
        <v>0.18479230799999999</v>
      </c>
      <c r="S44" s="690">
        <v>0.24279518899999999</v>
      </c>
      <c r="T44" s="690">
        <v>0.22083216899999999</v>
      </c>
      <c r="U44" s="690">
        <v>0.179178912</v>
      </c>
      <c r="V44" s="690">
        <v>0.227516521</v>
      </c>
      <c r="W44" s="690">
        <v>0.11899725799999999</v>
      </c>
      <c r="X44" s="690">
        <v>0.102443535</v>
      </c>
      <c r="Y44" s="690">
        <v>0.12408551299999999</v>
      </c>
      <c r="Z44" s="690">
        <v>0.19846838999999999</v>
      </c>
      <c r="AA44" s="690">
        <v>0.212039225</v>
      </c>
      <c r="AB44" s="690">
        <v>0.223980293</v>
      </c>
      <c r="AC44" s="690">
        <v>0.25260438499999999</v>
      </c>
      <c r="AD44" s="690">
        <v>0.24162708599999999</v>
      </c>
      <c r="AE44" s="690">
        <v>0.19252097100000001</v>
      </c>
      <c r="AF44" s="690">
        <v>0.17367027800000001</v>
      </c>
      <c r="AG44" s="690">
        <v>0.143495185</v>
      </c>
      <c r="AH44" s="690">
        <v>0.134289562</v>
      </c>
      <c r="AI44" s="690">
        <v>0.157093493</v>
      </c>
      <c r="AJ44" s="690">
        <v>0.178143524</v>
      </c>
      <c r="AK44" s="690">
        <v>0.248418263</v>
      </c>
      <c r="AL44" s="690">
        <v>0.27803732799999997</v>
      </c>
      <c r="AM44" s="690">
        <v>0.229304589</v>
      </c>
      <c r="AN44" s="690">
        <v>0.35349725999999998</v>
      </c>
      <c r="AO44" s="690">
        <v>0.28916995499999998</v>
      </c>
      <c r="AP44" s="690">
        <v>0.24784369000000001</v>
      </c>
      <c r="AQ44" s="690">
        <v>0.17205382299999999</v>
      </c>
      <c r="AR44" s="690">
        <v>0.13369708899999999</v>
      </c>
      <c r="AS44" s="690">
        <v>0.107488415</v>
      </c>
      <c r="AT44" s="690">
        <v>0.15411773000000001</v>
      </c>
      <c r="AU44" s="690">
        <v>0.13709719100000001</v>
      </c>
      <c r="AV44" s="690">
        <v>0.156631251</v>
      </c>
      <c r="AW44" s="690">
        <v>0.26480589199999999</v>
      </c>
      <c r="AX44" s="690">
        <v>0.22059516800000001</v>
      </c>
      <c r="AY44" s="690">
        <v>0.23932039999999999</v>
      </c>
      <c r="AZ44" s="690">
        <v>0.2542644</v>
      </c>
      <c r="BA44" s="691">
        <v>0.2686923</v>
      </c>
      <c r="BB44" s="691">
        <v>0.24034810000000001</v>
      </c>
      <c r="BC44" s="691">
        <v>0.19103500000000001</v>
      </c>
      <c r="BD44" s="691">
        <v>0.136319</v>
      </c>
      <c r="BE44" s="691">
        <v>0.1183411</v>
      </c>
      <c r="BF44" s="691">
        <v>0.1572605</v>
      </c>
      <c r="BG44" s="691">
        <v>0.111499</v>
      </c>
      <c r="BH44" s="691">
        <v>0.13697880000000001</v>
      </c>
      <c r="BI44" s="691">
        <v>0.24521899999999999</v>
      </c>
      <c r="BJ44" s="691">
        <v>0.22279750000000001</v>
      </c>
      <c r="BK44" s="691">
        <v>0.2037997</v>
      </c>
      <c r="BL44" s="691">
        <v>0.27679239999999999</v>
      </c>
      <c r="BM44" s="691">
        <v>0.2888713</v>
      </c>
      <c r="BN44" s="691">
        <v>0.24432409999999999</v>
      </c>
      <c r="BO44" s="691">
        <v>0.19773850000000001</v>
      </c>
      <c r="BP44" s="691">
        <v>0.1085305</v>
      </c>
      <c r="BQ44" s="691">
        <v>0.12645390000000001</v>
      </c>
      <c r="BR44" s="691">
        <v>0.15119260000000001</v>
      </c>
      <c r="BS44" s="691">
        <v>0.12031269999999999</v>
      </c>
      <c r="BT44" s="691">
        <v>0.15226509999999999</v>
      </c>
      <c r="BU44" s="691">
        <v>0.26105780000000001</v>
      </c>
      <c r="BV44" s="691">
        <v>0.22945679999999999</v>
      </c>
    </row>
    <row r="45" spans="1:74" ht="11.1" customHeight="1" x14ac:dyDescent="0.2">
      <c r="A45" s="499" t="s">
        <v>1222</v>
      </c>
      <c r="B45" s="502" t="s">
        <v>1206</v>
      </c>
      <c r="C45" s="690">
        <v>76.365032482999993</v>
      </c>
      <c r="D45" s="690">
        <v>62.140915491000001</v>
      </c>
      <c r="E45" s="690">
        <v>65.116579745999999</v>
      </c>
      <c r="F45" s="690">
        <v>56.893218619000002</v>
      </c>
      <c r="G45" s="690">
        <v>62.960390828999998</v>
      </c>
      <c r="H45" s="690">
        <v>68.891074719000002</v>
      </c>
      <c r="I45" s="690">
        <v>76.987988147999999</v>
      </c>
      <c r="J45" s="690">
        <v>78.745298786000006</v>
      </c>
      <c r="K45" s="690">
        <v>67.720393369999996</v>
      </c>
      <c r="L45" s="690">
        <v>62.255524258999998</v>
      </c>
      <c r="M45" s="690">
        <v>63.542163567999999</v>
      </c>
      <c r="N45" s="690">
        <v>70.284031514999995</v>
      </c>
      <c r="O45" s="690">
        <v>75.565057158000002</v>
      </c>
      <c r="P45" s="690">
        <v>64.886509990999997</v>
      </c>
      <c r="Q45" s="690">
        <v>66.152542996999998</v>
      </c>
      <c r="R45" s="690">
        <v>56.471542088</v>
      </c>
      <c r="S45" s="690">
        <v>62.195055289000003</v>
      </c>
      <c r="T45" s="690">
        <v>67.435445455000007</v>
      </c>
      <c r="U45" s="690">
        <v>80.773358539</v>
      </c>
      <c r="V45" s="690">
        <v>75.374756468000001</v>
      </c>
      <c r="W45" s="690">
        <v>66.961456411</v>
      </c>
      <c r="X45" s="690">
        <v>58.682319991999996</v>
      </c>
      <c r="Y45" s="690">
        <v>61.729269242999997</v>
      </c>
      <c r="Z45" s="690">
        <v>69.221467071999996</v>
      </c>
      <c r="AA45" s="690">
        <v>70.164923647999998</v>
      </c>
      <c r="AB45" s="690">
        <v>64.751339126999994</v>
      </c>
      <c r="AC45" s="690">
        <v>62.429492920999998</v>
      </c>
      <c r="AD45" s="690">
        <v>54.830379952999998</v>
      </c>
      <c r="AE45" s="690">
        <v>57.809152509999997</v>
      </c>
      <c r="AF45" s="690">
        <v>67.979202916000006</v>
      </c>
      <c r="AG45" s="690">
        <v>82.184807551000006</v>
      </c>
      <c r="AH45" s="690">
        <v>77.042504866000002</v>
      </c>
      <c r="AI45" s="690">
        <v>63.293796853000003</v>
      </c>
      <c r="AJ45" s="690">
        <v>59.243723777</v>
      </c>
      <c r="AK45" s="690">
        <v>59.928806622000003</v>
      </c>
      <c r="AL45" s="690">
        <v>70.984195443000004</v>
      </c>
      <c r="AM45" s="690">
        <v>72.087673883999997</v>
      </c>
      <c r="AN45" s="690">
        <v>70.321327926999999</v>
      </c>
      <c r="AO45" s="690">
        <v>63.555118297999996</v>
      </c>
      <c r="AP45" s="690">
        <v>56.400158920000003</v>
      </c>
      <c r="AQ45" s="690">
        <v>59.987573969000003</v>
      </c>
      <c r="AR45" s="690">
        <v>72.466498044000005</v>
      </c>
      <c r="AS45" s="690">
        <v>79.460299950999996</v>
      </c>
      <c r="AT45" s="690">
        <v>81.052345016999993</v>
      </c>
      <c r="AU45" s="690">
        <v>66.150072269999995</v>
      </c>
      <c r="AV45" s="690">
        <v>60.681140509000002</v>
      </c>
      <c r="AW45" s="690">
        <v>61.326638109999998</v>
      </c>
      <c r="AX45" s="690">
        <v>68.566250612000005</v>
      </c>
      <c r="AY45" s="690">
        <v>76.151849999999996</v>
      </c>
      <c r="AZ45" s="690">
        <v>64.850080000000005</v>
      </c>
      <c r="BA45" s="691">
        <v>63.573329999999999</v>
      </c>
      <c r="BB45" s="691">
        <v>56.891730000000003</v>
      </c>
      <c r="BC45" s="691">
        <v>61.46123</v>
      </c>
      <c r="BD45" s="691">
        <v>70.479669999999999</v>
      </c>
      <c r="BE45" s="691">
        <v>79.491290000000006</v>
      </c>
      <c r="BF45" s="691">
        <v>77.248999999999995</v>
      </c>
      <c r="BG45" s="691">
        <v>66.038210000000007</v>
      </c>
      <c r="BH45" s="691">
        <v>61.862310000000001</v>
      </c>
      <c r="BI45" s="691">
        <v>61.865250000000003</v>
      </c>
      <c r="BJ45" s="691">
        <v>69.539360000000002</v>
      </c>
      <c r="BK45" s="691">
        <v>75.461219999999997</v>
      </c>
      <c r="BL45" s="691">
        <v>65.883589999999998</v>
      </c>
      <c r="BM45" s="691">
        <v>64.593699999999998</v>
      </c>
      <c r="BN45" s="691">
        <v>58.164670000000001</v>
      </c>
      <c r="BO45" s="691">
        <v>62.631340000000002</v>
      </c>
      <c r="BP45" s="691">
        <v>71.793869999999998</v>
      </c>
      <c r="BQ45" s="691">
        <v>81.506469999999993</v>
      </c>
      <c r="BR45" s="691">
        <v>79.297449999999998</v>
      </c>
      <c r="BS45" s="691">
        <v>67.611840000000001</v>
      </c>
      <c r="BT45" s="691">
        <v>63.198999999999998</v>
      </c>
      <c r="BU45" s="691">
        <v>63.241459999999996</v>
      </c>
      <c r="BV45" s="691">
        <v>70.081329999999994</v>
      </c>
    </row>
    <row r="46" spans="1:74" ht="11.1" customHeight="1" x14ac:dyDescent="0.2">
      <c r="A46" s="499" t="s">
        <v>1223</v>
      </c>
      <c r="B46" s="500" t="s">
        <v>1307</v>
      </c>
      <c r="C46" s="690">
        <v>74.783111235999996</v>
      </c>
      <c r="D46" s="690">
        <v>59.641248238999999</v>
      </c>
      <c r="E46" s="690">
        <v>63.769605222999999</v>
      </c>
      <c r="F46" s="690">
        <v>55.564443486000002</v>
      </c>
      <c r="G46" s="690">
        <v>60.031779081000003</v>
      </c>
      <c r="H46" s="690">
        <v>65.700107498999998</v>
      </c>
      <c r="I46" s="690">
        <v>73.945877620999994</v>
      </c>
      <c r="J46" s="690">
        <v>75.211387772999998</v>
      </c>
      <c r="K46" s="690">
        <v>64.514412516999997</v>
      </c>
      <c r="L46" s="690">
        <v>59.660473664999998</v>
      </c>
      <c r="M46" s="690">
        <v>61.125741763999997</v>
      </c>
      <c r="N46" s="690">
        <v>66.637385472999995</v>
      </c>
      <c r="O46" s="690">
        <v>71.990484430999999</v>
      </c>
      <c r="P46" s="690">
        <v>61.782536503000003</v>
      </c>
      <c r="Q46" s="690">
        <v>63.042643572999999</v>
      </c>
      <c r="R46" s="690">
        <v>52.906514354000002</v>
      </c>
      <c r="S46" s="690">
        <v>58.036497531999999</v>
      </c>
      <c r="T46" s="690">
        <v>62.504576778999997</v>
      </c>
      <c r="U46" s="690">
        <v>76.581420468999994</v>
      </c>
      <c r="V46" s="690">
        <v>70.937780989000004</v>
      </c>
      <c r="W46" s="690">
        <v>62.552432904</v>
      </c>
      <c r="X46" s="690">
        <v>56.308688492999998</v>
      </c>
      <c r="Y46" s="690">
        <v>59.485241516000002</v>
      </c>
      <c r="Z46" s="690">
        <v>65.335749503000002</v>
      </c>
      <c r="AA46" s="690">
        <v>65.950829200000001</v>
      </c>
      <c r="AB46" s="690">
        <v>60.669433884999997</v>
      </c>
      <c r="AC46" s="690">
        <v>57.035186158000002</v>
      </c>
      <c r="AD46" s="690">
        <v>49.629546032999997</v>
      </c>
      <c r="AE46" s="690">
        <v>52.304784574999999</v>
      </c>
      <c r="AF46" s="690">
        <v>62.435166785</v>
      </c>
      <c r="AG46" s="690">
        <v>76.956314925000001</v>
      </c>
      <c r="AH46" s="690">
        <v>71.558833399999997</v>
      </c>
      <c r="AI46" s="690">
        <v>58.397438717</v>
      </c>
      <c r="AJ46" s="690">
        <v>54.369241561999999</v>
      </c>
      <c r="AK46" s="690">
        <v>55.845273292000002</v>
      </c>
      <c r="AL46" s="690">
        <v>66.743768187000001</v>
      </c>
      <c r="AM46" s="690">
        <v>68.812256300000001</v>
      </c>
      <c r="AN46" s="690">
        <v>65.863057069999996</v>
      </c>
      <c r="AO46" s="690">
        <v>59.803311553999997</v>
      </c>
      <c r="AP46" s="690">
        <v>53.353970607000001</v>
      </c>
      <c r="AQ46" s="690">
        <v>56.4959597</v>
      </c>
      <c r="AR46" s="690">
        <v>67.737560668</v>
      </c>
      <c r="AS46" s="690">
        <v>75.007524724000007</v>
      </c>
      <c r="AT46" s="690">
        <v>77.256022904000005</v>
      </c>
      <c r="AU46" s="690">
        <v>63.053933612000002</v>
      </c>
      <c r="AV46" s="690">
        <v>57.543525316</v>
      </c>
      <c r="AW46" s="690">
        <v>59.882956555</v>
      </c>
      <c r="AX46" s="690">
        <v>65.434445042999997</v>
      </c>
      <c r="AY46" s="690">
        <v>72.934787546999999</v>
      </c>
      <c r="AZ46" s="690">
        <v>62.392803020000002</v>
      </c>
      <c r="BA46" s="691">
        <v>60.908450000000002</v>
      </c>
      <c r="BB46" s="691">
        <v>53.667140000000003</v>
      </c>
      <c r="BC46" s="691">
        <v>57.451889999999999</v>
      </c>
      <c r="BD46" s="691">
        <v>65.333370000000002</v>
      </c>
      <c r="BE46" s="691">
        <v>75.041669999999996</v>
      </c>
      <c r="BF46" s="691">
        <v>73.101650000000006</v>
      </c>
      <c r="BG46" s="691">
        <v>61.31221</v>
      </c>
      <c r="BH46" s="691">
        <v>57.38767</v>
      </c>
      <c r="BI46" s="691">
        <v>58.92353</v>
      </c>
      <c r="BJ46" s="691">
        <v>66.122739999999993</v>
      </c>
      <c r="BK46" s="691">
        <v>72.216120000000004</v>
      </c>
      <c r="BL46" s="691">
        <v>63.429749999999999</v>
      </c>
      <c r="BM46" s="691">
        <v>61.788629999999998</v>
      </c>
      <c r="BN46" s="691">
        <v>54.870170000000002</v>
      </c>
      <c r="BO46" s="691">
        <v>58.738930000000003</v>
      </c>
      <c r="BP46" s="691">
        <v>66.348569999999995</v>
      </c>
      <c r="BQ46" s="691">
        <v>76.159829999999999</v>
      </c>
      <c r="BR46" s="691">
        <v>74.170550000000006</v>
      </c>
      <c r="BS46" s="691">
        <v>62.219790000000003</v>
      </c>
      <c r="BT46" s="691">
        <v>58.32582</v>
      </c>
      <c r="BU46" s="691">
        <v>59.847410000000004</v>
      </c>
      <c r="BV46" s="691">
        <v>67.204139999999995</v>
      </c>
    </row>
    <row r="47" spans="1:74" ht="11.1" customHeight="1" x14ac:dyDescent="0.2">
      <c r="A47" s="493"/>
      <c r="B47" s="131" t="s">
        <v>1224</v>
      </c>
      <c r="C47" s="243"/>
      <c r="D47" s="243"/>
      <c r="E47" s="243"/>
      <c r="F47" s="243"/>
      <c r="G47" s="243"/>
      <c r="H47" s="243"/>
      <c r="I47" s="243"/>
      <c r="J47" s="243"/>
      <c r="K47" s="243"/>
      <c r="L47" s="243"/>
      <c r="M47" s="243"/>
      <c r="N47" s="243"/>
      <c r="O47" s="243"/>
      <c r="P47" s="243"/>
      <c r="Q47" s="243"/>
      <c r="R47" s="243"/>
      <c r="S47" s="243"/>
      <c r="T47" s="243"/>
      <c r="U47" s="243"/>
      <c r="V47" s="243"/>
      <c r="W47" s="243"/>
      <c r="X47" s="243"/>
      <c r="Y47" s="243"/>
      <c r="Z47" s="243"/>
      <c r="AA47" s="243"/>
      <c r="AB47" s="243"/>
      <c r="AC47" s="243"/>
      <c r="AD47" s="243"/>
      <c r="AE47" s="243"/>
      <c r="AF47" s="243"/>
      <c r="AG47" s="243"/>
      <c r="AH47" s="243"/>
      <c r="AI47" s="243"/>
      <c r="AJ47" s="243"/>
      <c r="AK47" s="243"/>
      <c r="AL47" s="243"/>
      <c r="AM47" s="243"/>
      <c r="AN47" s="243"/>
      <c r="AO47" s="243"/>
      <c r="AP47" s="243"/>
      <c r="AQ47" s="243"/>
      <c r="AR47" s="243"/>
      <c r="AS47" s="243"/>
      <c r="AT47" s="243"/>
      <c r="AU47" s="243"/>
      <c r="AV47" s="243"/>
      <c r="AW47" s="243"/>
      <c r="AX47" s="243"/>
      <c r="AY47" s="243"/>
      <c r="AZ47" s="243"/>
      <c r="BA47" s="333"/>
      <c r="BB47" s="333"/>
      <c r="BC47" s="333"/>
      <c r="BD47" s="333"/>
      <c r="BE47" s="333"/>
      <c r="BF47" s="333"/>
      <c r="BG47" s="333"/>
      <c r="BH47" s="333"/>
      <c r="BI47" s="333"/>
      <c r="BJ47" s="333"/>
      <c r="BK47" s="333"/>
      <c r="BL47" s="333"/>
      <c r="BM47" s="333"/>
      <c r="BN47" s="333"/>
      <c r="BO47" s="333"/>
      <c r="BP47" s="333"/>
      <c r="BQ47" s="333"/>
      <c r="BR47" s="333"/>
      <c r="BS47" s="333"/>
      <c r="BT47" s="333"/>
      <c r="BU47" s="333"/>
      <c r="BV47" s="333"/>
    </row>
    <row r="48" spans="1:74" ht="11.1" customHeight="1" x14ac:dyDescent="0.2">
      <c r="A48" s="499" t="s">
        <v>1225</v>
      </c>
      <c r="B48" s="500" t="s">
        <v>82</v>
      </c>
      <c r="C48" s="690">
        <v>21.111847431000001</v>
      </c>
      <c r="D48" s="690">
        <v>16.842808183999999</v>
      </c>
      <c r="E48" s="690">
        <v>18.815603347</v>
      </c>
      <c r="F48" s="690">
        <v>16.569318773999999</v>
      </c>
      <c r="G48" s="690">
        <v>19.468083912000001</v>
      </c>
      <c r="H48" s="690">
        <v>21.745044674999999</v>
      </c>
      <c r="I48" s="690">
        <v>25.440577935</v>
      </c>
      <c r="J48" s="690">
        <v>24.849993065</v>
      </c>
      <c r="K48" s="690">
        <v>23.696181516999999</v>
      </c>
      <c r="L48" s="690">
        <v>20.017831301000001</v>
      </c>
      <c r="M48" s="690">
        <v>18.806005965000001</v>
      </c>
      <c r="N48" s="690">
        <v>17.241582118</v>
      </c>
      <c r="O48" s="690">
        <v>19.566168769000001</v>
      </c>
      <c r="P48" s="690">
        <v>18.75059478</v>
      </c>
      <c r="Q48" s="690">
        <v>19.214730939999999</v>
      </c>
      <c r="R48" s="690">
        <v>16.422428592999999</v>
      </c>
      <c r="S48" s="690">
        <v>20.632168356000001</v>
      </c>
      <c r="T48" s="690">
        <v>22.031366667</v>
      </c>
      <c r="U48" s="690">
        <v>25.625671627999999</v>
      </c>
      <c r="V48" s="690">
        <v>26.066586714</v>
      </c>
      <c r="W48" s="690">
        <v>24.203025386</v>
      </c>
      <c r="X48" s="690">
        <v>20.539608568999999</v>
      </c>
      <c r="Y48" s="690">
        <v>19.223671639999999</v>
      </c>
      <c r="Z48" s="690">
        <v>20.074597221000001</v>
      </c>
      <c r="AA48" s="690">
        <v>21.829198731999998</v>
      </c>
      <c r="AB48" s="690">
        <v>22.298677219999998</v>
      </c>
      <c r="AC48" s="690">
        <v>18.999464283999998</v>
      </c>
      <c r="AD48" s="690">
        <v>15.913345143000001</v>
      </c>
      <c r="AE48" s="690">
        <v>20.356350396</v>
      </c>
      <c r="AF48" s="690">
        <v>23.013706450000001</v>
      </c>
      <c r="AG48" s="690">
        <v>27.479775710999998</v>
      </c>
      <c r="AH48" s="690">
        <v>25.270728081000001</v>
      </c>
      <c r="AI48" s="690">
        <v>20.523459862999999</v>
      </c>
      <c r="AJ48" s="690">
        <v>19.142515945</v>
      </c>
      <c r="AK48" s="690">
        <v>17.596132727000001</v>
      </c>
      <c r="AL48" s="690">
        <v>22.025530706000001</v>
      </c>
      <c r="AM48" s="690">
        <v>23.145446531000001</v>
      </c>
      <c r="AN48" s="690">
        <v>18.104139424</v>
      </c>
      <c r="AO48" s="690">
        <v>16.333945183000001</v>
      </c>
      <c r="AP48" s="690">
        <v>16.288751682000001</v>
      </c>
      <c r="AQ48" s="690">
        <v>18.065507030999999</v>
      </c>
      <c r="AR48" s="690">
        <v>22.861731445</v>
      </c>
      <c r="AS48" s="690">
        <v>25.675935266</v>
      </c>
      <c r="AT48" s="690">
        <v>26.277572643999999</v>
      </c>
      <c r="AU48" s="690">
        <v>21.221199519999999</v>
      </c>
      <c r="AV48" s="690">
        <v>20.644216401000001</v>
      </c>
      <c r="AW48" s="690">
        <v>21.614922055000001</v>
      </c>
      <c r="AX48" s="690">
        <v>22.069046154999999</v>
      </c>
      <c r="AY48" s="690">
        <v>23.411059999999999</v>
      </c>
      <c r="AZ48" s="690">
        <v>19.0199</v>
      </c>
      <c r="BA48" s="691">
        <v>16.605920000000001</v>
      </c>
      <c r="BB48" s="691">
        <v>16.439029999999999</v>
      </c>
      <c r="BC48" s="691">
        <v>18.071210000000001</v>
      </c>
      <c r="BD48" s="691">
        <v>22.411850000000001</v>
      </c>
      <c r="BE48" s="691">
        <v>26.33586</v>
      </c>
      <c r="BF48" s="691">
        <v>25.250170000000001</v>
      </c>
      <c r="BG48" s="691">
        <v>19.436620000000001</v>
      </c>
      <c r="BH48" s="691">
        <v>19.466570000000001</v>
      </c>
      <c r="BI48" s="691">
        <v>17.303640000000001</v>
      </c>
      <c r="BJ48" s="691">
        <v>20.172470000000001</v>
      </c>
      <c r="BK48" s="691">
        <v>21.219080000000002</v>
      </c>
      <c r="BL48" s="691">
        <v>17.832920000000001</v>
      </c>
      <c r="BM48" s="691">
        <v>18.01848</v>
      </c>
      <c r="BN48" s="691">
        <v>17.708120000000001</v>
      </c>
      <c r="BO48" s="691">
        <v>18.692060000000001</v>
      </c>
      <c r="BP48" s="691">
        <v>22.715720000000001</v>
      </c>
      <c r="BQ48" s="691">
        <v>26.465199999999999</v>
      </c>
      <c r="BR48" s="691">
        <v>25.493189999999998</v>
      </c>
      <c r="BS48" s="691">
        <v>19.80519</v>
      </c>
      <c r="BT48" s="691">
        <v>18.37893</v>
      </c>
      <c r="BU48" s="691">
        <v>17.130569999999999</v>
      </c>
      <c r="BV48" s="691">
        <v>20.870419999999999</v>
      </c>
    </row>
    <row r="49" spans="1:74" ht="11.1" customHeight="1" x14ac:dyDescent="0.2">
      <c r="A49" s="499" t="s">
        <v>1226</v>
      </c>
      <c r="B49" s="502" t="s">
        <v>81</v>
      </c>
      <c r="C49" s="690">
        <v>21.974256937</v>
      </c>
      <c r="D49" s="690">
        <v>10.79221823</v>
      </c>
      <c r="E49" s="690">
        <v>11.484672120999999</v>
      </c>
      <c r="F49" s="690">
        <v>10.505463726</v>
      </c>
      <c r="G49" s="690">
        <v>15.148293511</v>
      </c>
      <c r="H49" s="690">
        <v>19.356741023000001</v>
      </c>
      <c r="I49" s="690">
        <v>18.855354074000001</v>
      </c>
      <c r="J49" s="690">
        <v>18.496230815000001</v>
      </c>
      <c r="K49" s="690">
        <v>16.554136192000001</v>
      </c>
      <c r="L49" s="690">
        <v>13.660126096999999</v>
      </c>
      <c r="M49" s="690">
        <v>13.983456367</v>
      </c>
      <c r="N49" s="690">
        <v>14.688913333</v>
      </c>
      <c r="O49" s="690">
        <v>14.935958747999999</v>
      </c>
      <c r="P49" s="690">
        <v>8.9798332379999994</v>
      </c>
      <c r="Q49" s="690">
        <v>11.153107417999999</v>
      </c>
      <c r="R49" s="690">
        <v>9.8626930080000008</v>
      </c>
      <c r="S49" s="690">
        <v>14.126700984999999</v>
      </c>
      <c r="T49" s="690">
        <v>14.033393421</v>
      </c>
      <c r="U49" s="690">
        <v>18.356220172</v>
      </c>
      <c r="V49" s="690">
        <v>17.482441949999998</v>
      </c>
      <c r="W49" s="690">
        <v>17.446216704000001</v>
      </c>
      <c r="X49" s="690">
        <v>11.237416222</v>
      </c>
      <c r="Y49" s="690">
        <v>11.577909407</v>
      </c>
      <c r="Z49" s="690">
        <v>10.642608989999999</v>
      </c>
      <c r="AA49" s="690">
        <v>9.2578089830000003</v>
      </c>
      <c r="AB49" s="690">
        <v>7.1305350499999998</v>
      </c>
      <c r="AC49" s="690">
        <v>7.3710632980000002</v>
      </c>
      <c r="AD49" s="690">
        <v>4.8364365979999997</v>
      </c>
      <c r="AE49" s="690">
        <v>6.1472956190000003</v>
      </c>
      <c r="AF49" s="690">
        <v>11.164512327000001</v>
      </c>
      <c r="AG49" s="690">
        <v>16.161089513</v>
      </c>
      <c r="AH49" s="690">
        <v>16.526285273999999</v>
      </c>
      <c r="AI49" s="690">
        <v>11.707046948</v>
      </c>
      <c r="AJ49" s="690">
        <v>7.952245885</v>
      </c>
      <c r="AK49" s="690">
        <v>7.9375904200000003</v>
      </c>
      <c r="AL49" s="690">
        <v>12.086746728</v>
      </c>
      <c r="AM49" s="690">
        <v>11.647750309999999</v>
      </c>
      <c r="AN49" s="690">
        <v>15.154973752</v>
      </c>
      <c r="AO49" s="690">
        <v>9.4838357260000006</v>
      </c>
      <c r="AP49" s="690">
        <v>8.8773331130000006</v>
      </c>
      <c r="AQ49" s="690">
        <v>10.850094249</v>
      </c>
      <c r="AR49" s="690">
        <v>13.999787378000001</v>
      </c>
      <c r="AS49" s="690">
        <v>15.939976949</v>
      </c>
      <c r="AT49" s="690">
        <v>16.867741472999999</v>
      </c>
      <c r="AU49" s="690">
        <v>11.497792859</v>
      </c>
      <c r="AV49" s="690">
        <v>7.7290044309999999</v>
      </c>
      <c r="AW49" s="690">
        <v>8.5729405720000003</v>
      </c>
      <c r="AX49" s="690">
        <v>7.0302237810000001</v>
      </c>
      <c r="AY49" s="690">
        <v>13.35271</v>
      </c>
      <c r="AZ49" s="690">
        <v>10.340619999999999</v>
      </c>
      <c r="BA49" s="691">
        <v>11.27275</v>
      </c>
      <c r="BB49" s="691">
        <v>9.3364899999999995</v>
      </c>
      <c r="BC49" s="691">
        <v>11.73748</v>
      </c>
      <c r="BD49" s="691">
        <v>14.67876</v>
      </c>
      <c r="BE49" s="691">
        <v>18.033110000000001</v>
      </c>
      <c r="BF49" s="691">
        <v>18.36271</v>
      </c>
      <c r="BG49" s="691">
        <v>14.21533</v>
      </c>
      <c r="BH49" s="691">
        <v>10.357200000000001</v>
      </c>
      <c r="BI49" s="691">
        <v>10.10562</v>
      </c>
      <c r="BJ49" s="691">
        <v>12.118589999999999</v>
      </c>
      <c r="BK49" s="691">
        <v>13.75116</v>
      </c>
      <c r="BL49" s="691">
        <v>12.03806</v>
      </c>
      <c r="BM49" s="691">
        <v>10.00118</v>
      </c>
      <c r="BN49" s="691">
        <v>9.4338300000000004</v>
      </c>
      <c r="BO49" s="691">
        <v>11.57672</v>
      </c>
      <c r="BP49" s="691">
        <v>14.27158</v>
      </c>
      <c r="BQ49" s="691">
        <v>17.544910000000002</v>
      </c>
      <c r="BR49" s="691">
        <v>17.758469999999999</v>
      </c>
      <c r="BS49" s="691">
        <v>13.761380000000001</v>
      </c>
      <c r="BT49" s="691">
        <v>9.6187690000000003</v>
      </c>
      <c r="BU49" s="691">
        <v>10.13447</v>
      </c>
      <c r="BV49" s="691">
        <v>12.49283</v>
      </c>
    </row>
    <row r="50" spans="1:74" ht="11.1" customHeight="1" x14ac:dyDescent="0.2">
      <c r="A50" s="499" t="s">
        <v>1227</v>
      </c>
      <c r="B50" s="502" t="s">
        <v>84</v>
      </c>
      <c r="C50" s="690">
        <v>19.088445</v>
      </c>
      <c r="D50" s="690">
        <v>15.952855</v>
      </c>
      <c r="E50" s="690">
        <v>16.991759999999999</v>
      </c>
      <c r="F50" s="690">
        <v>15.538569000000001</v>
      </c>
      <c r="G50" s="690">
        <v>17.415361000000001</v>
      </c>
      <c r="H50" s="690">
        <v>17.77965</v>
      </c>
      <c r="I50" s="690">
        <v>18.820608</v>
      </c>
      <c r="J50" s="690">
        <v>18.670936999999999</v>
      </c>
      <c r="K50" s="690">
        <v>16.038767</v>
      </c>
      <c r="L50" s="690">
        <v>14.656088</v>
      </c>
      <c r="M50" s="690">
        <v>15.363988000000001</v>
      </c>
      <c r="N50" s="690">
        <v>18.478275</v>
      </c>
      <c r="O50" s="690">
        <v>19.464435999999999</v>
      </c>
      <c r="P50" s="690">
        <v>16.682307999999999</v>
      </c>
      <c r="Q50" s="690">
        <v>16.179718000000001</v>
      </c>
      <c r="R50" s="690">
        <v>15.775627</v>
      </c>
      <c r="S50" s="690">
        <v>18.466839</v>
      </c>
      <c r="T50" s="690">
        <v>18.562017999999998</v>
      </c>
      <c r="U50" s="690">
        <v>18.935409</v>
      </c>
      <c r="V50" s="690">
        <v>18.617035999999999</v>
      </c>
      <c r="W50" s="690">
        <v>16.152846</v>
      </c>
      <c r="X50" s="690">
        <v>16.408214999999998</v>
      </c>
      <c r="Y50" s="690">
        <v>16.521829</v>
      </c>
      <c r="Z50" s="690">
        <v>19.220815000000002</v>
      </c>
      <c r="AA50" s="690">
        <v>19.340544000000001</v>
      </c>
      <c r="AB50" s="690">
        <v>17.202967000000001</v>
      </c>
      <c r="AC50" s="690">
        <v>16.429819999999999</v>
      </c>
      <c r="AD50" s="690">
        <v>16.481005</v>
      </c>
      <c r="AE50" s="690">
        <v>16.382496</v>
      </c>
      <c r="AF50" s="690">
        <v>17.664995999999999</v>
      </c>
      <c r="AG50" s="690">
        <v>18.529578999999998</v>
      </c>
      <c r="AH50" s="690">
        <v>18.085519999999999</v>
      </c>
      <c r="AI50" s="690">
        <v>17.502645999999999</v>
      </c>
      <c r="AJ50" s="690">
        <v>16.755226</v>
      </c>
      <c r="AK50" s="690">
        <v>16.615877000000001</v>
      </c>
      <c r="AL50" s="690">
        <v>19.153713</v>
      </c>
      <c r="AM50" s="690">
        <v>19.530722999999998</v>
      </c>
      <c r="AN50" s="690">
        <v>16.982538999999999</v>
      </c>
      <c r="AO50" s="690">
        <v>17.324390000000001</v>
      </c>
      <c r="AP50" s="690">
        <v>15.76116</v>
      </c>
      <c r="AQ50" s="690">
        <v>18.088152999999998</v>
      </c>
      <c r="AR50" s="690">
        <v>18.365967000000001</v>
      </c>
      <c r="AS50" s="690">
        <v>18.954926</v>
      </c>
      <c r="AT50" s="690">
        <v>18.491440999999998</v>
      </c>
      <c r="AU50" s="690">
        <v>16.658725</v>
      </c>
      <c r="AV50" s="690">
        <v>16.633362999999999</v>
      </c>
      <c r="AW50" s="690">
        <v>16.663706999999999</v>
      </c>
      <c r="AX50" s="690">
        <v>18.752912999999999</v>
      </c>
      <c r="AY50" s="690">
        <v>19.198689999999999</v>
      </c>
      <c r="AZ50" s="690">
        <v>16.239830000000001</v>
      </c>
      <c r="BA50" s="691">
        <v>16.123190000000001</v>
      </c>
      <c r="BB50" s="691">
        <v>16.782389999999999</v>
      </c>
      <c r="BC50" s="691">
        <v>17.536249999999999</v>
      </c>
      <c r="BD50" s="691">
        <v>18.241389999999999</v>
      </c>
      <c r="BE50" s="691">
        <v>19.032299999999999</v>
      </c>
      <c r="BF50" s="691">
        <v>19.032299999999999</v>
      </c>
      <c r="BG50" s="691">
        <v>18.021429999999999</v>
      </c>
      <c r="BH50" s="691">
        <v>16.106660000000002</v>
      </c>
      <c r="BI50" s="691">
        <v>17.35446</v>
      </c>
      <c r="BJ50" s="691">
        <v>19.868369999999999</v>
      </c>
      <c r="BK50" s="691">
        <v>19.156829999999999</v>
      </c>
      <c r="BL50" s="691">
        <v>17.42024</v>
      </c>
      <c r="BM50" s="691">
        <v>17.052320000000002</v>
      </c>
      <c r="BN50" s="691">
        <v>16.681149999999999</v>
      </c>
      <c r="BO50" s="691">
        <v>18.413869999999999</v>
      </c>
      <c r="BP50" s="691">
        <v>19.156400000000001</v>
      </c>
      <c r="BQ50" s="691">
        <v>19.8855</v>
      </c>
      <c r="BR50" s="691">
        <v>19.892340000000001</v>
      </c>
      <c r="BS50" s="691">
        <v>18.914809999999999</v>
      </c>
      <c r="BT50" s="691">
        <v>19.367640000000002</v>
      </c>
      <c r="BU50" s="691">
        <v>18.35417</v>
      </c>
      <c r="BV50" s="691">
        <v>20.33849</v>
      </c>
    </row>
    <row r="51" spans="1:74" ht="11.1" customHeight="1" x14ac:dyDescent="0.2">
      <c r="A51" s="499" t="s">
        <v>1228</v>
      </c>
      <c r="B51" s="502" t="s">
        <v>1202</v>
      </c>
      <c r="C51" s="690">
        <v>3.021052735</v>
      </c>
      <c r="D51" s="690">
        <v>3.1246986589999999</v>
      </c>
      <c r="E51" s="690">
        <v>3.0737684230000002</v>
      </c>
      <c r="F51" s="690">
        <v>3.3489936039999999</v>
      </c>
      <c r="G51" s="690">
        <v>3.5831225130000002</v>
      </c>
      <c r="H51" s="690">
        <v>3.2497962899999999</v>
      </c>
      <c r="I51" s="690">
        <v>2.8376627430000001</v>
      </c>
      <c r="J51" s="690">
        <v>2.7873631510000001</v>
      </c>
      <c r="K51" s="690">
        <v>2.6089647789999999</v>
      </c>
      <c r="L51" s="690">
        <v>2.7162941960000002</v>
      </c>
      <c r="M51" s="690">
        <v>3.1906393240000002</v>
      </c>
      <c r="N51" s="690">
        <v>3.641462583</v>
      </c>
      <c r="O51" s="690">
        <v>4.2847657269999999</v>
      </c>
      <c r="P51" s="690">
        <v>3.160581928</v>
      </c>
      <c r="Q51" s="690">
        <v>3.360832711</v>
      </c>
      <c r="R51" s="690">
        <v>3.6019993000000001</v>
      </c>
      <c r="S51" s="690">
        <v>3.795982725</v>
      </c>
      <c r="T51" s="690">
        <v>3.4045171359999999</v>
      </c>
      <c r="U51" s="690">
        <v>2.7580952160000001</v>
      </c>
      <c r="V51" s="690">
        <v>2.6434004139999998</v>
      </c>
      <c r="W51" s="690">
        <v>2.100999523</v>
      </c>
      <c r="X51" s="690">
        <v>2.0600046519999999</v>
      </c>
      <c r="Y51" s="690">
        <v>2.6366538620000002</v>
      </c>
      <c r="Z51" s="690">
        <v>3.1959433210000001</v>
      </c>
      <c r="AA51" s="690">
        <v>4.26294358</v>
      </c>
      <c r="AB51" s="690">
        <v>4.6452358159999996</v>
      </c>
      <c r="AC51" s="690">
        <v>4.5990997819999997</v>
      </c>
      <c r="AD51" s="690">
        <v>3.7711147779999998</v>
      </c>
      <c r="AE51" s="690">
        <v>4.3247778669999999</v>
      </c>
      <c r="AF51" s="690">
        <v>4.0797222250000003</v>
      </c>
      <c r="AG51" s="690">
        <v>3.8064122650000001</v>
      </c>
      <c r="AH51" s="690">
        <v>3.521669395</v>
      </c>
      <c r="AI51" s="690">
        <v>3.0796764040000002</v>
      </c>
      <c r="AJ51" s="690">
        <v>2.9351726089999999</v>
      </c>
      <c r="AK51" s="690">
        <v>3.5275855059999999</v>
      </c>
      <c r="AL51" s="690">
        <v>3.5702815430000001</v>
      </c>
      <c r="AM51" s="690">
        <v>3.948743624</v>
      </c>
      <c r="AN51" s="690">
        <v>3.4628835219999998</v>
      </c>
      <c r="AO51" s="690">
        <v>4.1755078909999996</v>
      </c>
      <c r="AP51" s="690">
        <v>3.6112400500000001</v>
      </c>
      <c r="AQ51" s="690">
        <v>3.456392761</v>
      </c>
      <c r="AR51" s="690">
        <v>3.3689760120000001</v>
      </c>
      <c r="AS51" s="690">
        <v>3.547700233</v>
      </c>
      <c r="AT51" s="690">
        <v>3.621281867</v>
      </c>
      <c r="AU51" s="690">
        <v>3.6841585540000001</v>
      </c>
      <c r="AV51" s="690">
        <v>3.755169741</v>
      </c>
      <c r="AW51" s="690">
        <v>3.5778141670000001</v>
      </c>
      <c r="AX51" s="690">
        <v>3.6951835019999999</v>
      </c>
      <c r="AY51" s="690">
        <v>4.1825390000000002</v>
      </c>
      <c r="AZ51" s="690">
        <v>3.5460479999999999</v>
      </c>
      <c r="BA51" s="691">
        <v>3.525636</v>
      </c>
      <c r="BB51" s="691">
        <v>2.9049369999999999</v>
      </c>
      <c r="BC51" s="691">
        <v>2.8198059999999998</v>
      </c>
      <c r="BD51" s="691">
        <v>2.533868</v>
      </c>
      <c r="BE51" s="691">
        <v>2.5560420000000001</v>
      </c>
      <c r="BF51" s="691">
        <v>2.5269339999999998</v>
      </c>
      <c r="BG51" s="691">
        <v>2.1915140000000002</v>
      </c>
      <c r="BH51" s="691">
        <v>2.323712</v>
      </c>
      <c r="BI51" s="691">
        <v>2.6086740000000002</v>
      </c>
      <c r="BJ51" s="691">
        <v>3.2481260000000001</v>
      </c>
      <c r="BK51" s="691">
        <v>4.0142379999999998</v>
      </c>
      <c r="BL51" s="691">
        <v>3.464407</v>
      </c>
      <c r="BM51" s="691">
        <v>3.4828489999999999</v>
      </c>
      <c r="BN51" s="691">
        <v>2.8916469999999999</v>
      </c>
      <c r="BO51" s="691">
        <v>2.8332320000000002</v>
      </c>
      <c r="BP51" s="691">
        <v>2.5627589999999998</v>
      </c>
      <c r="BQ51" s="691">
        <v>2.6044700000000001</v>
      </c>
      <c r="BR51" s="691">
        <v>2.5899030000000001</v>
      </c>
      <c r="BS51" s="691">
        <v>2.2475839999999998</v>
      </c>
      <c r="BT51" s="691">
        <v>2.3946519999999998</v>
      </c>
      <c r="BU51" s="691">
        <v>2.6980689999999998</v>
      </c>
      <c r="BV51" s="691">
        <v>3.3721839999999998</v>
      </c>
    </row>
    <row r="52" spans="1:74" ht="11.1" customHeight="1" x14ac:dyDescent="0.2">
      <c r="A52" s="499" t="s">
        <v>1229</v>
      </c>
      <c r="B52" s="502" t="s">
        <v>1305</v>
      </c>
      <c r="C52" s="690">
        <v>0.85243183</v>
      </c>
      <c r="D52" s="690">
        <v>0.76696078599999995</v>
      </c>
      <c r="E52" s="690">
        <v>1.005282786</v>
      </c>
      <c r="F52" s="690">
        <v>1.109077318</v>
      </c>
      <c r="G52" s="690">
        <v>1.1213096060000001</v>
      </c>
      <c r="H52" s="690">
        <v>1.1580755300000001</v>
      </c>
      <c r="I52" s="690">
        <v>1.1397275790000001</v>
      </c>
      <c r="J52" s="690">
        <v>1.1462381349999999</v>
      </c>
      <c r="K52" s="690">
        <v>0.89637699100000001</v>
      </c>
      <c r="L52" s="690">
        <v>0.927473196</v>
      </c>
      <c r="M52" s="690">
        <v>0.70381718999999998</v>
      </c>
      <c r="N52" s="690">
        <v>0.64646320599999996</v>
      </c>
      <c r="O52" s="690">
        <v>0.81972944000000003</v>
      </c>
      <c r="P52" s="690">
        <v>0.75168318000000001</v>
      </c>
      <c r="Q52" s="690">
        <v>1.126636755</v>
      </c>
      <c r="R52" s="690">
        <v>1.188951777</v>
      </c>
      <c r="S52" s="690">
        <v>1.3578621399999999</v>
      </c>
      <c r="T52" s="690">
        <v>1.2716821030000001</v>
      </c>
      <c r="U52" s="690">
        <v>1.375880437</v>
      </c>
      <c r="V52" s="690">
        <v>1.283690942</v>
      </c>
      <c r="W52" s="690">
        <v>1.2337731089999999</v>
      </c>
      <c r="X52" s="690">
        <v>1.021008151</v>
      </c>
      <c r="Y52" s="690">
        <v>0.98917722100000005</v>
      </c>
      <c r="Z52" s="690">
        <v>0.984179252</v>
      </c>
      <c r="AA52" s="690">
        <v>1.0065230759999999</v>
      </c>
      <c r="AB52" s="690">
        <v>1.0372151329999999</v>
      </c>
      <c r="AC52" s="690">
        <v>1.2757807409999999</v>
      </c>
      <c r="AD52" s="690">
        <v>1.5420123910000001</v>
      </c>
      <c r="AE52" s="690">
        <v>1.7244459249999999</v>
      </c>
      <c r="AF52" s="690">
        <v>1.565514772</v>
      </c>
      <c r="AG52" s="690">
        <v>1.721721815</v>
      </c>
      <c r="AH52" s="690">
        <v>1.592344169</v>
      </c>
      <c r="AI52" s="690">
        <v>1.379848105</v>
      </c>
      <c r="AJ52" s="690">
        <v>1.3945271130000001</v>
      </c>
      <c r="AK52" s="690">
        <v>1.2360148929999999</v>
      </c>
      <c r="AL52" s="690">
        <v>1.1832227449999999</v>
      </c>
      <c r="AM52" s="690">
        <v>1.177540295</v>
      </c>
      <c r="AN52" s="690">
        <v>1.147947268</v>
      </c>
      <c r="AO52" s="690">
        <v>1.61012548</v>
      </c>
      <c r="AP52" s="690">
        <v>1.806661445</v>
      </c>
      <c r="AQ52" s="690">
        <v>2.0467568840000001</v>
      </c>
      <c r="AR52" s="690">
        <v>1.823573825</v>
      </c>
      <c r="AS52" s="690">
        <v>1.846879943</v>
      </c>
      <c r="AT52" s="690">
        <v>1.791437108</v>
      </c>
      <c r="AU52" s="690">
        <v>1.724492533</v>
      </c>
      <c r="AV52" s="690">
        <v>1.511593247</v>
      </c>
      <c r="AW52" s="690">
        <v>1.402595244</v>
      </c>
      <c r="AX52" s="690">
        <v>1.221451004</v>
      </c>
      <c r="AY52" s="690">
        <v>1.185025</v>
      </c>
      <c r="AZ52" s="690">
        <v>1.230988</v>
      </c>
      <c r="BA52" s="691">
        <v>1.821707</v>
      </c>
      <c r="BB52" s="691">
        <v>2.1165620000000001</v>
      </c>
      <c r="BC52" s="691">
        <v>2.3863750000000001</v>
      </c>
      <c r="BD52" s="691">
        <v>2.1804579999999998</v>
      </c>
      <c r="BE52" s="691">
        <v>2.2213699999999998</v>
      </c>
      <c r="BF52" s="691">
        <v>2.1223930000000002</v>
      </c>
      <c r="BG52" s="691">
        <v>2.0334889999999999</v>
      </c>
      <c r="BH52" s="691">
        <v>1.743287</v>
      </c>
      <c r="BI52" s="691">
        <v>1.568435</v>
      </c>
      <c r="BJ52" s="691">
        <v>1.3702780000000001</v>
      </c>
      <c r="BK52" s="691">
        <v>1.336422</v>
      </c>
      <c r="BL52" s="691">
        <v>1.3965749999999999</v>
      </c>
      <c r="BM52" s="691">
        <v>2.1670889999999998</v>
      </c>
      <c r="BN52" s="691">
        <v>2.467765</v>
      </c>
      <c r="BO52" s="691">
        <v>2.7991739999999998</v>
      </c>
      <c r="BP52" s="691">
        <v>2.5448089999999999</v>
      </c>
      <c r="BQ52" s="691">
        <v>2.5837140000000001</v>
      </c>
      <c r="BR52" s="691">
        <v>2.4218009999999999</v>
      </c>
      <c r="BS52" s="691">
        <v>2.334511</v>
      </c>
      <c r="BT52" s="691">
        <v>1.9430259999999999</v>
      </c>
      <c r="BU52" s="691">
        <v>1.7208950000000001</v>
      </c>
      <c r="BV52" s="691">
        <v>1.4821169999999999</v>
      </c>
    </row>
    <row r="53" spans="1:74" ht="11.1" customHeight="1" x14ac:dyDescent="0.2">
      <c r="A53" s="499" t="s">
        <v>1230</v>
      </c>
      <c r="B53" s="500" t="s">
        <v>1306</v>
      </c>
      <c r="C53" s="690">
        <v>0.57997975999999996</v>
      </c>
      <c r="D53" s="690">
        <v>-2.9948145999999998E-2</v>
      </c>
      <c r="E53" s="690">
        <v>-9.6099170000000008E-3</v>
      </c>
      <c r="F53" s="690">
        <v>-5.8646660000000001E-3</v>
      </c>
      <c r="G53" s="690">
        <v>-7.051402E-3</v>
      </c>
      <c r="H53" s="690">
        <v>-8.8168116000000005E-2</v>
      </c>
      <c r="I53" s="690">
        <v>-0.167354214</v>
      </c>
      <c r="J53" s="690">
        <v>-0.10515300599999999</v>
      </c>
      <c r="K53" s="690">
        <v>-0.19154469299999999</v>
      </c>
      <c r="L53" s="690">
        <v>-0.102636106</v>
      </c>
      <c r="M53" s="690">
        <v>-2.0955194999999999E-2</v>
      </c>
      <c r="N53" s="690">
        <v>1.9599498999999999E-2</v>
      </c>
      <c r="O53" s="690">
        <v>5.8853872000000002E-2</v>
      </c>
      <c r="P53" s="690">
        <v>-5.6984801000000002E-2</v>
      </c>
      <c r="Q53" s="690">
        <v>-1.7126380000000001E-3</v>
      </c>
      <c r="R53" s="690">
        <v>3.6323207000000003E-2</v>
      </c>
      <c r="S53" s="690">
        <v>-9.5476031000000003E-2</v>
      </c>
      <c r="T53" s="690">
        <v>-0.15384451199999999</v>
      </c>
      <c r="U53" s="690">
        <v>-0.17964660599999999</v>
      </c>
      <c r="V53" s="690">
        <v>-0.21056349599999999</v>
      </c>
      <c r="W53" s="690">
        <v>-0.24640946799999999</v>
      </c>
      <c r="X53" s="690">
        <v>-0.16928085500000001</v>
      </c>
      <c r="Y53" s="690">
        <v>-0.142812352</v>
      </c>
      <c r="Z53" s="690">
        <v>-0.11880468800000001</v>
      </c>
      <c r="AA53" s="690">
        <v>-3.2075909E-2</v>
      </c>
      <c r="AB53" s="690">
        <v>-6.5674030000000003E-3</v>
      </c>
      <c r="AC53" s="690">
        <v>-6.8861770000000003E-3</v>
      </c>
      <c r="AD53" s="690">
        <v>-5.6281198999999997E-2</v>
      </c>
      <c r="AE53" s="690">
        <v>-6.4439148000000002E-2</v>
      </c>
      <c r="AF53" s="690">
        <v>-0.17101904200000001</v>
      </c>
      <c r="AG53" s="690">
        <v>-0.20873729799999999</v>
      </c>
      <c r="AH53" s="690">
        <v>-0.21908997999999999</v>
      </c>
      <c r="AI53" s="690">
        <v>-0.148404128</v>
      </c>
      <c r="AJ53" s="690">
        <v>-0.108859438</v>
      </c>
      <c r="AK53" s="690">
        <v>-4.8588399999999997E-2</v>
      </c>
      <c r="AL53" s="690">
        <v>-5.4406893999999997E-2</v>
      </c>
      <c r="AM53" s="690">
        <v>-5.6724174000000002E-2</v>
      </c>
      <c r="AN53" s="690">
        <v>6.0075740000000002E-2</v>
      </c>
      <c r="AO53" s="690">
        <v>-2.9213960000000001E-3</v>
      </c>
      <c r="AP53" s="690">
        <v>-8.9187810000000006E-3</v>
      </c>
      <c r="AQ53" s="690">
        <v>-0.11367416499999999</v>
      </c>
      <c r="AR53" s="690">
        <v>-0.110731959</v>
      </c>
      <c r="AS53" s="690">
        <v>-0.20301208000000001</v>
      </c>
      <c r="AT53" s="690">
        <v>-0.14803058299999999</v>
      </c>
      <c r="AU53" s="690">
        <v>-0.120125601</v>
      </c>
      <c r="AV53" s="690">
        <v>-1.4029008000000001E-2</v>
      </c>
      <c r="AW53" s="690">
        <v>-8.2317431999999996E-2</v>
      </c>
      <c r="AX53" s="690">
        <v>-0.128077624</v>
      </c>
      <c r="AY53" s="690">
        <v>2.1236200000000001E-3</v>
      </c>
      <c r="AZ53" s="690">
        <v>-2.2941E-2</v>
      </c>
      <c r="BA53" s="691">
        <v>1.12912E-2</v>
      </c>
      <c r="BB53" s="691">
        <v>-2.01146E-2</v>
      </c>
      <c r="BC53" s="691">
        <v>-0.1304264</v>
      </c>
      <c r="BD53" s="691">
        <v>-0.1071457</v>
      </c>
      <c r="BE53" s="691">
        <v>-0.16100729999999999</v>
      </c>
      <c r="BF53" s="691">
        <v>-0.18648410000000001</v>
      </c>
      <c r="BG53" s="691">
        <v>-0.1246732</v>
      </c>
      <c r="BH53" s="691">
        <v>-2.95727E-2</v>
      </c>
      <c r="BI53" s="691">
        <v>-9.1547100000000006E-2</v>
      </c>
      <c r="BJ53" s="691">
        <v>-0.1210967</v>
      </c>
      <c r="BK53" s="691">
        <v>-1.2142E-2</v>
      </c>
      <c r="BL53" s="691">
        <v>-1.7053100000000002E-2</v>
      </c>
      <c r="BM53" s="691">
        <v>1.17503E-2</v>
      </c>
      <c r="BN53" s="691">
        <v>-2.46035E-2</v>
      </c>
      <c r="BO53" s="691">
        <v>-0.1237785</v>
      </c>
      <c r="BP53" s="691">
        <v>-9.7163600000000003E-2</v>
      </c>
      <c r="BQ53" s="691">
        <v>-0.1521594</v>
      </c>
      <c r="BR53" s="691">
        <v>-0.17935409999999999</v>
      </c>
      <c r="BS53" s="691">
        <v>-0.12650729999999999</v>
      </c>
      <c r="BT53" s="691">
        <v>-2.49932E-2</v>
      </c>
      <c r="BU53" s="691">
        <v>-8.9684100000000003E-2</v>
      </c>
      <c r="BV53" s="691">
        <v>-0.1250453</v>
      </c>
    </row>
    <row r="54" spans="1:74" ht="11.1" customHeight="1" x14ac:dyDescent="0.2">
      <c r="A54" s="499" t="s">
        <v>1231</v>
      </c>
      <c r="B54" s="502" t="s">
        <v>1206</v>
      </c>
      <c r="C54" s="690">
        <v>66.628013693</v>
      </c>
      <c r="D54" s="690">
        <v>47.449592713000001</v>
      </c>
      <c r="E54" s="690">
        <v>51.361476760000002</v>
      </c>
      <c r="F54" s="690">
        <v>47.065557755999997</v>
      </c>
      <c r="G54" s="690">
        <v>56.729119140000002</v>
      </c>
      <c r="H54" s="690">
        <v>63.201139402000003</v>
      </c>
      <c r="I54" s="690">
        <v>66.926576116999996</v>
      </c>
      <c r="J54" s="690">
        <v>65.845609159999995</v>
      </c>
      <c r="K54" s="690">
        <v>59.602881785999998</v>
      </c>
      <c r="L54" s="690">
        <v>51.875176684000003</v>
      </c>
      <c r="M54" s="690">
        <v>52.026951650999997</v>
      </c>
      <c r="N54" s="690">
        <v>54.716295739000003</v>
      </c>
      <c r="O54" s="690">
        <v>59.129912556000001</v>
      </c>
      <c r="P54" s="690">
        <v>48.268016324999998</v>
      </c>
      <c r="Q54" s="690">
        <v>51.033313186000001</v>
      </c>
      <c r="R54" s="690">
        <v>46.888022884999998</v>
      </c>
      <c r="S54" s="690">
        <v>58.284077175</v>
      </c>
      <c r="T54" s="690">
        <v>59.149132815000002</v>
      </c>
      <c r="U54" s="690">
        <v>66.871629846999994</v>
      </c>
      <c r="V54" s="690">
        <v>65.882592524000003</v>
      </c>
      <c r="W54" s="690">
        <v>60.890451253999998</v>
      </c>
      <c r="X54" s="690">
        <v>51.096971738999997</v>
      </c>
      <c r="Y54" s="690">
        <v>50.806428777999997</v>
      </c>
      <c r="Z54" s="690">
        <v>53.999339096</v>
      </c>
      <c r="AA54" s="690">
        <v>55.664942461999999</v>
      </c>
      <c r="AB54" s="690">
        <v>52.308062816000003</v>
      </c>
      <c r="AC54" s="690">
        <v>48.668341927999997</v>
      </c>
      <c r="AD54" s="690">
        <v>42.487632711000003</v>
      </c>
      <c r="AE54" s="690">
        <v>48.870926658999998</v>
      </c>
      <c r="AF54" s="690">
        <v>57.317432732</v>
      </c>
      <c r="AG54" s="690">
        <v>67.489841006000006</v>
      </c>
      <c r="AH54" s="690">
        <v>64.777456939000004</v>
      </c>
      <c r="AI54" s="690">
        <v>54.044273191999999</v>
      </c>
      <c r="AJ54" s="690">
        <v>48.070828114000001</v>
      </c>
      <c r="AK54" s="690">
        <v>46.864612145999999</v>
      </c>
      <c r="AL54" s="690">
        <v>57.965087828000001</v>
      </c>
      <c r="AM54" s="690">
        <v>59.393479585999998</v>
      </c>
      <c r="AN54" s="690">
        <v>54.912558705999999</v>
      </c>
      <c r="AO54" s="690">
        <v>48.924882883999999</v>
      </c>
      <c r="AP54" s="690">
        <v>46.336227508999997</v>
      </c>
      <c r="AQ54" s="690">
        <v>52.393229759999997</v>
      </c>
      <c r="AR54" s="690">
        <v>60.309303700999997</v>
      </c>
      <c r="AS54" s="690">
        <v>65.762406311000007</v>
      </c>
      <c r="AT54" s="690">
        <v>66.901443509000003</v>
      </c>
      <c r="AU54" s="690">
        <v>54.666242865000001</v>
      </c>
      <c r="AV54" s="690">
        <v>50.259317811999999</v>
      </c>
      <c r="AW54" s="690">
        <v>51.749661605999997</v>
      </c>
      <c r="AX54" s="690">
        <v>52.640739818</v>
      </c>
      <c r="AY54" s="690">
        <v>61.332149999999999</v>
      </c>
      <c r="AZ54" s="690">
        <v>50.35445</v>
      </c>
      <c r="BA54" s="691">
        <v>49.360489999999999</v>
      </c>
      <c r="BB54" s="691">
        <v>47.559289999999997</v>
      </c>
      <c r="BC54" s="691">
        <v>52.42069</v>
      </c>
      <c r="BD54" s="691">
        <v>59.93918</v>
      </c>
      <c r="BE54" s="691">
        <v>68.017669999999995</v>
      </c>
      <c r="BF54" s="691">
        <v>67.108019999999996</v>
      </c>
      <c r="BG54" s="691">
        <v>55.773699999999998</v>
      </c>
      <c r="BH54" s="691">
        <v>49.967849999999999</v>
      </c>
      <c r="BI54" s="691">
        <v>48.849269999999997</v>
      </c>
      <c r="BJ54" s="691">
        <v>56.656739999999999</v>
      </c>
      <c r="BK54" s="691">
        <v>59.465580000000003</v>
      </c>
      <c r="BL54" s="691">
        <v>52.135150000000003</v>
      </c>
      <c r="BM54" s="691">
        <v>50.73366</v>
      </c>
      <c r="BN54" s="691">
        <v>49.157910000000001</v>
      </c>
      <c r="BO54" s="691">
        <v>54.191279999999999</v>
      </c>
      <c r="BP54" s="691">
        <v>61.154110000000003</v>
      </c>
      <c r="BQ54" s="691">
        <v>68.931629999999998</v>
      </c>
      <c r="BR54" s="691">
        <v>67.976349999999996</v>
      </c>
      <c r="BS54" s="691">
        <v>56.936959999999999</v>
      </c>
      <c r="BT54" s="691">
        <v>51.67803</v>
      </c>
      <c r="BU54" s="691">
        <v>49.948480000000004</v>
      </c>
      <c r="BV54" s="691">
        <v>58.430990000000001</v>
      </c>
    </row>
    <row r="55" spans="1:74" ht="11.1" customHeight="1" x14ac:dyDescent="0.2">
      <c r="A55" s="499" t="s">
        <v>1232</v>
      </c>
      <c r="B55" s="500" t="s">
        <v>1307</v>
      </c>
      <c r="C55" s="690">
        <v>66.774840135999995</v>
      </c>
      <c r="D55" s="690">
        <v>47.541246651999998</v>
      </c>
      <c r="E55" s="690">
        <v>51.657150485000003</v>
      </c>
      <c r="F55" s="690">
        <v>46.700862194000003</v>
      </c>
      <c r="G55" s="690">
        <v>56.277655009</v>
      </c>
      <c r="H55" s="690">
        <v>62.783823974000001</v>
      </c>
      <c r="I55" s="690">
        <v>65.751962993000006</v>
      </c>
      <c r="J55" s="690">
        <v>64.837813468999997</v>
      </c>
      <c r="K55" s="690">
        <v>59.690952279999998</v>
      </c>
      <c r="L55" s="690">
        <v>51.752237911999998</v>
      </c>
      <c r="M55" s="690">
        <v>51.909578758999999</v>
      </c>
      <c r="N55" s="690">
        <v>55.616617288</v>
      </c>
      <c r="O55" s="690">
        <v>60.021401769000001</v>
      </c>
      <c r="P55" s="690">
        <v>48.710574797</v>
      </c>
      <c r="Q55" s="690">
        <v>51.628486291999998</v>
      </c>
      <c r="R55" s="690">
        <v>47.647249616000003</v>
      </c>
      <c r="S55" s="690">
        <v>60.617085093</v>
      </c>
      <c r="T55" s="690">
        <v>61.167357148999997</v>
      </c>
      <c r="U55" s="690">
        <v>66.529517859999999</v>
      </c>
      <c r="V55" s="690">
        <v>65.212837574000005</v>
      </c>
      <c r="W55" s="690">
        <v>61.435991287999997</v>
      </c>
      <c r="X55" s="690">
        <v>50.737599146000001</v>
      </c>
      <c r="Y55" s="690">
        <v>50.386594338000002</v>
      </c>
      <c r="Z55" s="690">
        <v>53.564762811999998</v>
      </c>
      <c r="AA55" s="690">
        <v>56.337845623</v>
      </c>
      <c r="AB55" s="690">
        <v>53.006075860999999</v>
      </c>
      <c r="AC55" s="690">
        <v>49.186200233000001</v>
      </c>
      <c r="AD55" s="690">
        <v>43.398164145000003</v>
      </c>
      <c r="AE55" s="690">
        <v>50.674745731000002</v>
      </c>
      <c r="AF55" s="690">
        <v>58.544192803000001</v>
      </c>
      <c r="AG55" s="690">
        <v>65.986371317999996</v>
      </c>
      <c r="AH55" s="690">
        <v>63.578260221000001</v>
      </c>
      <c r="AI55" s="690">
        <v>53.686669567000003</v>
      </c>
      <c r="AJ55" s="690">
        <v>47.725678299999998</v>
      </c>
      <c r="AK55" s="690">
        <v>47.416577461999999</v>
      </c>
      <c r="AL55" s="690">
        <v>58.046327679000001</v>
      </c>
      <c r="AM55" s="690">
        <v>59.763366138000002</v>
      </c>
      <c r="AN55" s="690">
        <v>54.250353335</v>
      </c>
      <c r="AO55" s="690">
        <v>49.668690937000001</v>
      </c>
      <c r="AP55" s="690">
        <v>46.608328630999999</v>
      </c>
      <c r="AQ55" s="690">
        <v>54.041284431999998</v>
      </c>
      <c r="AR55" s="690">
        <v>61.633283157999998</v>
      </c>
      <c r="AS55" s="690">
        <v>64.853689134000007</v>
      </c>
      <c r="AT55" s="690">
        <v>66.552598474000007</v>
      </c>
      <c r="AU55" s="690">
        <v>54.977622191999998</v>
      </c>
      <c r="AV55" s="690">
        <v>49.887974987</v>
      </c>
      <c r="AW55" s="690">
        <v>52.378219504</v>
      </c>
      <c r="AX55" s="690">
        <v>53.403173672999998</v>
      </c>
      <c r="AY55" s="690">
        <v>64.434387067000003</v>
      </c>
      <c r="AZ55" s="690">
        <v>52.448238623999998</v>
      </c>
      <c r="BA55" s="691">
        <v>49.707540000000002</v>
      </c>
      <c r="BB55" s="691">
        <v>47.359020000000001</v>
      </c>
      <c r="BC55" s="691">
        <v>53.420929999999998</v>
      </c>
      <c r="BD55" s="691">
        <v>60.786799999999999</v>
      </c>
      <c r="BE55" s="691">
        <v>68.297060000000002</v>
      </c>
      <c r="BF55" s="691">
        <v>67.276229999999998</v>
      </c>
      <c r="BG55" s="691">
        <v>56.762630000000001</v>
      </c>
      <c r="BH55" s="691">
        <v>51.093420000000002</v>
      </c>
      <c r="BI55" s="691">
        <v>50.329920000000001</v>
      </c>
      <c r="BJ55" s="691">
        <v>57.092289999999998</v>
      </c>
      <c r="BK55" s="691">
        <v>61.84158</v>
      </c>
      <c r="BL55" s="691">
        <v>54.088009999999997</v>
      </c>
      <c r="BM55" s="691">
        <v>51.080199999999998</v>
      </c>
      <c r="BN55" s="691">
        <v>48.587980000000002</v>
      </c>
      <c r="BO55" s="691">
        <v>54.621699999999997</v>
      </c>
      <c r="BP55" s="691">
        <v>61.816020000000002</v>
      </c>
      <c r="BQ55" s="691">
        <v>69.403760000000005</v>
      </c>
      <c r="BR55" s="691">
        <v>68.325280000000006</v>
      </c>
      <c r="BS55" s="691">
        <v>57.670430000000003</v>
      </c>
      <c r="BT55" s="691">
        <v>52.11403</v>
      </c>
      <c r="BU55" s="691">
        <v>51.289720000000003</v>
      </c>
      <c r="BV55" s="691">
        <v>58.213810000000002</v>
      </c>
    </row>
    <row r="56" spans="1:74" ht="11.1" customHeight="1" x14ac:dyDescent="0.2">
      <c r="A56" s="493"/>
      <c r="B56" s="131" t="s">
        <v>1233</v>
      </c>
      <c r="C56" s="243"/>
      <c r="D56" s="243"/>
      <c r="E56" s="243"/>
      <c r="F56" s="243"/>
      <c r="G56" s="243"/>
      <c r="H56" s="243"/>
      <c r="I56" s="243"/>
      <c r="J56" s="243"/>
      <c r="K56" s="243"/>
      <c r="L56" s="243"/>
      <c r="M56" s="243"/>
      <c r="N56" s="243"/>
      <c r="O56" s="243"/>
      <c r="P56" s="243"/>
      <c r="Q56" s="243"/>
      <c r="R56" s="243"/>
      <c r="S56" s="243"/>
      <c r="T56" s="243"/>
      <c r="U56" s="243"/>
      <c r="V56" s="243"/>
      <c r="W56" s="243"/>
      <c r="X56" s="243"/>
      <c r="Y56" s="243"/>
      <c r="Z56" s="243"/>
      <c r="AA56" s="243"/>
      <c r="AB56" s="243"/>
      <c r="AC56" s="243"/>
      <c r="AD56" s="243"/>
      <c r="AE56" s="243"/>
      <c r="AF56" s="243"/>
      <c r="AG56" s="243"/>
      <c r="AH56" s="243"/>
      <c r="AI56" s="243"/>
      <c r="AJ56" s="243"/>
      <c r="AK56" s="243"/>
      <c r="AL56" s="243"/>
      <c r="AM56" s="243"/>
      <c r="AN56" s="243"/>
      <c r="AO56" s="243"/>
      <c r="AP56" s="243"/>
      <c r="AQ56" s="243"/>
      <c r="AR56" s="243"/>
      <c r="AS56" s="243"/>
      <c r="AT56" s="243"/>
      <c r="AU56" s="243"/>
      <c r="AV56" s="243"/>
      <c r="AW56" s="243"/>
      <c r="AX56" s="243"/>
      <c r="AY56" s="243"/>
      <c r="AZ56" s="243"/>
      <c r="BA56" s="333"/>
      <c r="BB56" s="333"/>
      <c r="BC56" s="333"/>
      <c r="BD56" s="333"/>
      <c r="BE56" s="333"/>
      <c r="BF56" s="333"/>
      <c r="BG56" s="333"/>
      <c r="BH56" s="333"/>
      <c r="BI56" s="333"/>
      <c r="BJ56" s="333"/>
      <c r="BK56" s="333"/>
      <c r="BL56" s="333"/>
      <c r="BM56" s="333"/>
      <c r="BN56" s="333"/>
      <c r="BO56" s="333"/>
      <c r="BP56" s="333"/>
      <c r="BQ56" s="333"/>
      <c r="BR56" s="333"/>
      <c r="BS56" s="333"/>
      <c r="BT56" s="333"/>
      <c r="BU56" s="333"/>
      <c r="BV56" s="333"/>
    </row>
    <row r="57" spans="1:74" ht="11.1" customHeight="1" x14ac:dyDescent="0.2">
      <c r="A57" s="499" t="s">
        <v>1234</v>
      </c>
      <c r="B57" s="500" t="s">
        <v>82</v>
      </c>
      <c r="C57" s="690">
        <v>11.67024627</v>
      </c>
      <c r="D57" s="690">
        <v>10.852148679000001</v>
      </c>
      <c r="E57" s="690">
        <v>11.647886418000001</v>
      </c>
      <c r="F57" s="690">
        <v>12.420406678999999</v>
      </c>
      <c r="G57" s="690">
        <v>13.612432969</v>
      </c>
      <c r="H57" s="690">
        <v>15.35300713</v>
      </c>
      <c r="I57" s="690">
        <v>16.482309965999999</v>
      </c>
      <c r="J57" s="690">
        <v>16.745342182000002</v>
      </c>
      <c r="K57" s="690">
        <v>16.771030188000001</v>
      </c>
      <c r="L57" s="690">
        <v>15.826186211</v>
      </c>
      <c r="M57" s="690">
        <v>12.235906895999999</v>
      </c>
      <c r="N57" s="690">
        <v>11.222797577</v>
      </c>
      <c r="O57" s="690">
        <v>11.913719540000001</v>
      </c>
      <c r="P57" s="690">
        <v>11.26398749</v>
      </c>
      <c r="Q57" s="690">
        <v>12.472542506</v>
      </c>
      <c r="R57" s="690">
        <v>13.174255058</v>
      </c>
      <c r="S57" s="690">
        <v>16.507530731999999</v>
      </c>
      <c r="T57" s="690">
        <v>16.968608961000001</v>
      </c>
      <c r="U57" s="690">
        <v>17.563178034</v>
      </c>
      <c r="V57" s="690">
        <v>17.859841793000001</v>
      </c>
      <c r="W57" s="690">
        <v>17.176754506999998</v>
      </c>
      <c r="X57" s="690">
        <v>16.142579980000001</v>
      </c>
      <c r="Y57" s="690">
        <v>11.813047903999999</v>
      </c>
      <c r="Z57" s="690">
        <v>12.041057034</v>
      </c>
      <c r="AA57" s="690">
        <v>12.847017472999999</v>
      </c>
      <c r="AB57" s="690">
        <v>12.806938805</v>
      </c>
      <c r="AC57" s="690">
        <v>14.761056041</v>
      </c>
      <c r="AD57" s="690">
        <v>14.483319440000001</v>
      </c>
      <c r="AE57" s="690">
        <v>14.541875431999999</v>
      </c>
      <c r="AF57" s="690">
        <v>16.853682117000002</v>
      </c>
      <c r="AG57" s="690">
        <v>18.186544221999998</v>
      </c>
      <c r="AH57" s="690">
        <v>18.301915597000001</v>
      </c>
      <c r="AI57" s="690">
        <v>16.381990561999999</v>
      </c>
      <c r="AJ57" s="690">
        <v>16.118633306</v>
      </c>
      <c r="AK57" s="690">
        <v>13.297094921999999</v>
      </c>
      <c r="AL57" s="690">
        <v>12.214287839000001</v>
      </c>
      <c r="AM57" s="690">
        <v>11.527267147</v>
      </c>
      <c r="AN57" s="690">
        <v>10.978195144000001</v>
      </c>
      <c r="AO57" s="690">
        <v>12.039068437999999</v>
      </c>
      <c r="AP57" s="690">
        <v>12.876542432000001</v>
      </c>
      <c r="AQ57" s="690">
        <v>15.101298870000001</v>
      </c>
      <c r="AR57" s="690">
        <v>15.81412738</v>
      </c>
      <c r="AS57" s="690">
        <v>17.553387353000002</v>
      </c>
      <c r="AT57" s="690">
        <v>18.303083586</v>
      </c>
      <c r="AU57" s="690">
        <v>16.657261626</v>
      </c>
      <c r="AV57" s="690">
        <v>15.692245985</v>
      </c>
      <c r="AW57" s="690">
        <v>12.204336634000001</v>
      </c>
      <c r="AX57" s="690">
        <v>13.051713045</v>
      </c>
      <c r="AY57" s="690">
        <v>14.329560000000001</v>
      </c>
      <c r="AZ57" s="690">
        <v>10.23789</v>
      </c>
      <c r="BA57" s="691">
        <v>11.03518</v>
      </c>
      <c r="BB57" s="691">
        <v>12.909840000000001</v>
      </c>
      <c r="BC57" s="691">
        <v>15.758319999999999</v>
      </c>
      <c r="BD57" s="691">
        <v>17.64583</v>
      </c>
      <c r="BE57" s="691">
        <v>18.03847</v>
      </c>
      <c r="BF57" s="691">
        <v>17.754539999999999</v>
      </c>
      <c r="BG57" s="691">
        <v>16.094339999999999</v>
      </c>
      <c r="BH57" s="691">
        <v>14.58333</v>
      </c>
      <c r="BI57" s="691">
        <v>12.761990000000001</v>
      </c>
      <c r="BJ57" s="691">
        <v>13.079560000000001</v>
      </c>
      <c r="BK57" s="691">
        <v>13.03575</v>
      </c>
      <c r="BL57" s="691">
        <v>11.150130000000001</v>
      </c>
      <c r="BM57" s="691">
        <v>12.089840000000001</v>
      </c>
      <c r="BN57" s="691">
        <v>13.07281</v>
      </c>
      <c r="BO57" s="691">
        <v>16.398969999999998</v>
      </c>
      <c r="BP57" s="691">
        <v>17.755099999999999</v>
      </c>
      <c r="BQ57" s="691">
        <v>18.231809999999999</v>
      </c>
      <c r="BR57" s="691">
        <v>17.927790000000002</v>
      </c>
      <c r="BS57" s="691">
        <v>16.28668</v>
      </c>
      <c r="BT57" s="691">
        <v>14.79792</v>
      </c>
      <c r="BU57" s="691">
        <v>12.5633</v>
      </c>
      <c r="BV57" s="691">
        <v>13.249650000000001</v>
      </c>
    </row>
    <row r="58" spans="1:74" ht="11.1" customHeight="1" x14ac:dyDescent="0.2">
      <c r="A58" s="499" t="s">
        <v>1235</v>
      </c>
      <c r="B58" s="502" t="s">
        <v>81</v>
      </c>
      <c r="C58" s="690">
        <v>3.114699281</v>
      </c>
      <c r="D58" s="690">
        <v>1.7376257100000001</v>
      </c>
      <c r="E58" s="690">
        <v>1.5220968909999999</v>
      </c>
      <c r="F58" s="690">
        <v>1.960638441</v>
      </c>
      <c r="G58" s="690">
        <v>2.2408358979999998</v>
      </c>
      <c r="H58" s="690">
        <v>2.5152366800000001</v>
      </c>
      <c r="I58" s="690">
        <v>2.4736096019999998</v>
      </c>
      <c r="J58" s="690">
        <v>2.8997226989999998</v>
      </c>
      <c r="K58" s="690">
        <v>2.470995668</v>
      </c>
      <c r="L58" s="690">
        <v>2.1342549790000001</v>
      </c>
      <c r="M58" s="690">
        <v>1.8814072900000001</v>
      </c>
      <c r="N58" s="690">
        <v>2.0974131690000002</v>
      </c>
      <c r="O58" s="690">
        <v>1.7345724629999999</v>
      </c>
      <c r="P58" s="690">
        <v>0.92068753400000003</v>
      </c>
      <c r="Q58" s="690">
        <v>1.087805044</v>
      </c>
      <c r="R58" s="690">
        <v>1.167952192</v>
      </c>
      <c r="S58" s="690">
        <v>1.7305873510000001</v>
      </c>
      <c r="T58" s="690">
        <v>1.8876953400000001</v>
      </c>
      <c r="U58" s="690">
        <v>1.928923977</v>
      </c>
      <c r="V58" s="690">
        <v>1.712507166</v>
      </c>
      <c r="W58" s="690">
        <v>1.662759554</v>
      </c>
      <c r="X58" s="690">
        <v>1.9560435650000001</v>
      </c>
      <c r="Y58" s="690">
        <v>1.808206744</v>
      </c>
      <c r="Z58" s="690">
        <v>1.034348912</v>
      </c>
      <c r="AA58" s="690">
        <v>0.96290076099999999</v>
      </c>
      <c r="AB58" s="690">
        <v>0.53999663600000003</v>
      </c>
      <c r="AC58" s="690">
        <v>0.57244601100000003</v>
      </c>
      <c r="AD58" s="690">
        <v>0.87348255399999997</v>
      </c>
      <c r="AE58" s="690">
        <v>1.1971562570000001</v>
      </c>
      <c r="AF58" s="690">
        <v>1.466689599</v>
      </c>
      <c r="AG58" s="690">
        <v>1.8280766159999999</v>
      </c>
      <c r="AH58" s="690">
        <v>1.9967631859999999</v>
      </c>
      <c r="AI58" s="690">
        <v>1.8458949389999999</v>
      </c>
      <c r="AJ58" s="690">
        <v>1.9528855110000001</v>
      </c>
      <c r="AK58" s="690">
        <v>1.2637792999999999</v>
      </c>
      <c r="AL58" s="690">
        <v>1.3527508880000001</v>
      </c>
      <c r="AM58" s="690">
        <v>1.5886616339999999</v>
      </c>
      <c r="AN58" s="690">
        <v>1.585293716</v>
      </c>
      <c r="AO58" s="690">
        <v>1.509506974</v>
      </c>
      <c r="AP58" s="690">
        <v>1.497808356</v>
      </c>
      <c r="AQ58" s="690">
        <v>1.8647080330000001</v>
      </c>
      <c r="AR58" s="690">
        <v>1.91030813</v>
      </c>
      <c r="AS58" s="690">
        <v>1.7638038659999999</v>
      </c>
      <c r="AT58" s="690">
        <v>2.1572938760000002</v>
      </c>
      <c r="AU58" s="690">
        <v>1.6475769280000001</v>
      </c>
      <c r="AV58" s="690">
        <v>1.4357871760000001</v>
      </c>
      <c r="AW58" s="690">
        <v>0.76035298699999998</v>
      </c>
      <c r="AX58" s="690">
        <v>0.62008380100000005</v>
      </c>
      <c r="AY58" s="690">
        <v>1.235349</v>
      </c>
      <c r="AZ58" s="690">
        <v>1.1905479999999999</v>
      </c>
      <c r="BA58" s="691">
        <v>0.72843270000000004</v>
      </c>
      <c r="BB58" s="691">
        <v>0.80097300000000005</v>
      </c>
      <c r="BC58" s="691">
        <v>0.95490819999999998</v>
      </c>
      <c r="BD58" s="691">
        <v>1.104258</v>
      </c>
      <c r="BE58" s="691">
        <v>1.356617</v>
      </c>
      <c r="BF58" s="691">
        <v>1.4793590000000001</v>
      </c>
      <c r="BG58" s="691">
        <v>1.166763</v>
      </c>
      <c r="BH58" s="691">
        <v>1.249341</v>
      </c>
      <c r="BI58" s="691">
        <v>0.91307890000000003</v>
      </c>
      <c r="BJ58" s="691">
        <v>0.67812410000000001</v>
      </c>
      <c r="BK58" s="691">
        <v>1.5668329999999999</v>
      </c>
      <c r="BL58" s="691">
        <v>0.87985780000000002</v>
      </c>
      <c r="BM58" s="691">
        <v>0.70690430000000004</v>
      </c>
      <c r="BN58" s="691">
        <v>0.79223010000000005</v>
      </c>
      <c r="BO58" s="691">
        <v>0.94350210000000001</v>
      </c>
      <c r="BP58" s="691">
        <v>1.1260049999999999</v>
      </c>
      <c r="BQ58" s="691">
        <v>1.3559399999999999</v>
      </c>
      <c r="BR58" s="691">
        <v>1.464593</v>
      </c>
      <c r="BS58" s="691">
        <v>1.165994</v>
      </c>
      <c r="BT58" s="691">
        <v>1.246318</v>
      </c>
      <c r="BU58" s="691">
        <v>0.86829259999999997</v>
      </c>
      <c r="BV58" s="691">
        <v>0.67851209999999995</v>
      </c>
    </row>
    <row r="59" spans="1:74" ht="11.1" customHeight="1" x14ac:dyDescent="0.2">
      <c r="A59" s="499" t="s">
        <v>1236</v>
      </c>
      <c r="B59" s="502" t="s">
        <v>84</v>
      </c>
      <c r="C59" s="690">
        <v>2.7718669999999999</v>
      </c>
      <c r="D59" s="690">
        <v>2.4831750000000001</v>
      </c>
      <c r="E59" s="690">
        <v>2.2617859999999999</v>
      </c>
      <c r="F59" s="690">
        <v>2.3624079999999998</v>
      </c>
      <c r="G59" s="690">
        <v>2.7343489999999999</v>
      </c>
      <c r="H59" s="690">
        <v>2.622598</v>
      </c>
      <c r="I59" s="690">
        <v>2.687157</v>
      </c>
      <c r="J59" s="690">
        <v>2.4485920000000001</v>
      </c>
      <c r="K59" s="690">
        <v>1.8734170000000001</v>
      </c>
      <c r="L59" s="690">
        <v>1.816878</v>
      </c>
      <c r="M59" s="690">
        <v>2.4661360000000001</v>
      </c>
      <c r="N59" s="690">
        <v>2.7839860000000001</v>
      </c>
      <c r="O59" s="690">
        <v>2.7848850000000001</v>
      </c>
      <c r="P59" s="690">
        <v>2.5095320000000001</v>
      </c>
      <c r="Q59" s="690">
        <v>2.3357999999999999</v>
      </c>
      <c r="R59" s="690">
        <v>2.2938939999999999</v>
      </c>
      <c r="S59" s="690">
        <v>1.9673590000000001</v>
      </c>
      <c r="T59" s="690">
        <v>2.1528749999999999</v>
      </c>
      <c r="U59" s="690">
        <v>2.7412879999999999</v>
      </c>
      <c r="V59" s="690">
        <v>2.7347519999999998</v>
      </c>
      <c r="W59" s="690">
        <v>2.2733889999999999</v>
      </c>
      <c r="X59" s="690">
        <v>2.3089050000000002</v>
      </c>
      <c r="Y59" s="690">
        <v>2.2236530000000001</v>
      </c>
      <c r="Z59" s="690">
        <v>2.7817340000000002</v>
      </c>
      <c r="AA59" s="690">
        <v>2.785361</v>
      </c>
      <c r="AB59" s="690">
        <v>2.2682500000000001</v>
      </c>
      <c r="AC59" s="690">
        <v>2.2341259999999998</v>
      </c>
      <c r="AD59" s="690">
        <v>2.138395</v>
      </c>
      <c r="AE59" s="690">
        <v>2.7600850000000001</v>
      </c>
      <c r="AF59" s="690">
        <v>2.656558</v>
      </c>
      <c r="AG59" s="690">
        <v>2.4182709999999998</v>
      </c>
      <c r="AH59" s="690">
        <v>2.5729730000000002</v>
      </c>
      <c r="AI59" s="690">
        <v>2.6260330000000001</v>
      </c>
      <c r="AJ59" s="690">
        <v>2.1504259999999999</v>
      </c>
      <c r="AK59" s="690">
        <v>2.1959</v>
      </c>
      <c r="AL59" s="690">
        <v>2.6129739999999999</v>
      </c>
      <c r="AM59" s="690">
        <v>2.6986210000000002</v>
      </c>
      <c r="AN59" s="690">
        <v>2.4724119999999998</v>
      </c>
      <c r="AO59" s="690">
        <v>2.6728779999999999</v>
      </c>
      <c r="AP59" s="690">
        <v>2.1834370000000001</v>
      </c>
      <c r="AQ59" s="690">
        <v>2.344614</v>
      </c>
      <c r="AR59" s="690">
        <v>2.67801</v>
      </c>
      <c r="AS59" s="690">
        <v>2.751655</v>
      </c>
      <c r="AT59" s="690">
        <v>2.5181870000000002</v>
      </c>
      <c r="AU59" s="690">
        <v>1.938461</v>
      </c>
      <c r="AV59" s="690">
        <v>0.79544199999999998</v>
      </c>
      <c r="AW59" s="690">
        <v>2.2611759999999999</v>
      </c>
      <c r="AX59" s="690">
        <v>2.7433939999999999</v>
      </c>
      <c r="AY59" s="690">
        <v>2.44015</v>
      </c>
      <c r="AZ59" s="690">
        <v>2.5204300000000002</v>
      </c>
      <c r="BA59" s="691">
        <v>2.6816800000000001</v>
      </c>
      <c r="BB59" s="691">
        <v>2.0015100000000001</v>
      </c>
      <c r="BC59" s="691">
        <v>2.6244800000000001</v>
      </c>
      <c r="BD59" s="691">
        <v>2.59517</v>
      </c>
      <c r="BE59" s="691">
        <v>2.6816800000000001</v>
      </c>
      <c r="BF59" s="691">
        <v>2.6816800000000001</v>
      </c>
      <c r="BG59" s="691">
        <v>2.59517</v>
      </c>
      <c r="BH59" s="691">
        <v>2.1814499999999999</v>
      </c>
      <c r="BI59" s="691">
        <v>2.2278799999999999</v>
      </c>
      <c r="BJ59" s="691">
        <v>2.6816800000000001</v>
      </c>
      <c r="BK59" s="691">
        <v>2.6816800000000001</v>
      </c>
      <c r="BL59" s="691">
        <v>2.3866000000000001</v>
      </c>
      <c r="BM59" s="691">
        <v>1.9517500000000001</v>
      </c>
      <c r="BN59" s="691">
        <v>2.06765</v>
      </c>
      <c r="BO59" s="691">
        <v>2.2533400000000001</v>
      </c>
      <c r="BP59" s="691">
        <v>2.59517</v>
      </c>
      <c r="BQ59" s="691">
        <v>2.6816800000000001</v>
      </c>
      <c r="BR59" s="691">
        <v>2.6816800000000001</v>
      </c>
      <c r="BS59" s="691">
        <v>2.59517</v>
      </c>
      <c r="BT59" s="691">
        <v>2.0668199999999999</v>
      </c>
      <c r="BU59" s="691">
        <v>2.56657</v>
      </c>
      <c r="BV59" s="691">
        <v>2.6816800000000001</v>
      </c>
    </row>
    <row r="60" spans="1:74" ht="11.1" customHeight="1" x14ac:dyDescent="0.2">
      <c r="A60" s="499" t="s">
        <v>1237</v>
      </c>
      <c r="B60" s="502" t="s">
        <v>1202</v>
      </c>
      <c r="C60" s="690">
        <v>1.4669313E-2</v>
      </c>
      <c r="D60" s="690">
        <v>1.7589282000000001E-2</v>
      </c>
      <c r="E60" s="690">
        <v>1.5322136E-2</v>
      </c>
      <c r="F60" s="690">
        <v>2.0510703000000002E-2</v>
      </c>
      <c r="G60" s="690">
        <v>2.0323805E-2</v>
      </c>
      <c r="H60" s="690">
        <v>1.37316E-2</v>
      </c>
      <c r="I60" s="690">
        <v>1.4107952999999999E-2</v>
      </c>
      <c r="J60" s="690">
        <v>2.0838812000000002E-2</v>
      </c>
      <c r="K60" s="690">
        <v>2.0121963999999999E-2</v>
      </c>
      <c r="L60" s="690">
        <v>2.2375274000000001E-2</v>
      </c>
      <c r="M60" s="690">
        <v>2.4389589999999999E-2</v>
      </c>
      <c r="N60" s="690">
        <v>2.8593568E-2</v>
      </c>
      <c r="O60" s="690">
        <v>3.2909938999999999E-2</v>
      </c>
      <c r="P60" s="690">
        <v>2.3166724999999999E-2</v>
      </c>
      <c r="Q60" s="690">
        <v>2.2615822000000001E-2</v>
      </c>
      <c r="R60" s="690">
        <v>2.2362492000000001E-2</v>
      </c>
      <c r="S60" s="690">
        <v>2.0213445E-2</v>
      </c>
      <c r="T60" s="690">
        <v>1.8531229999999999E-2</v>
      </c>
      <c r="U60" s="690">
        <v>1.3094197E-2</v>
      </c>
      <c r="V60" s="690">
        <v>1.0669636999999999E-2</v>
      </c>
      <c r="W60" s="690">
        <v>8.4611770000000003E-3</v>
      </c>
      <c r="X60" s="690">
        <v>9.9048920000000002E-3</v>
      </c>
      <c r="Y60" s="690">
        <v>1.0188684999999999E-2</v>
      </c>
      <c r="Z60" s="690">
        <v>1.7763759E-2</v>
      </c>
      <c r="AA60" s="690">
        <v>2.5229835999999999E-2</v>
      </c>
      <c r="AB60" s="690">
        <v>2.8146886999999999E-2</v>
      </c>
      <c r="AC60" s="690">
        <v>3.2171242000000003E-2</v>
      </c>
      <c r="AD60" s="690">
        <v>2.6713780999999999E-2</v>
      </c>
      <c r="AE60" s="690">
        <v>2.4550926000000001E-2</v>
      </c>
      <c r="AF60" s="690">
        <v>1.6210400999999999E-2</v>
      </c>
      <c r="AG60" s="690">
        <v>1.2875189E-2</v>
      </c>
      <c r="AH60" s="690">
        <v>1.3775054E-2</v>
      </c>
      <c r="AI60" s="690">
        <v>1.1514271E-2</v>
      </c>
      <c r="AJ60" s="690">
        <v>9.5506089999999998E-3</v>
      </c>
      <c r="AK60" s="690">
        <v>1.3320677E-2</v>
      </c>
      <c r="AL60" s="690">
        <v>1.7621127E-2</v>
      </c>
      <c r="AM60" s="690">
        <v>1.9841439999999998E-2</v>
      </c>
      <c r="AN60" s="690">
        <v>1.6695110999999999E-2</v>
      </c>
      <c r="AO60" s="690">
        <v>2.0002748000000001E-2</v>
      </c>
      <c r="AP60" s="690">
        <v>1.7968466999999998E-2</v>
      </c>
      <c r="AQ60" s="690">
        <v>1.7839313999999998E-2</v>
      </c>
      <c r="AR60" s="690">
        <v>1.7125453999999998E-2</v>
      </c>
      <c r="AS60" s="690">
        <v>1.8161330999999999E-2</v>
      </c>
      <c r="AT60" s="690">
        <v>1.8466308000000001E-2</v>
      </c>
      <c r="AU60" s="690">
        <v>1.8276423E-2</v>
      </c>
      <c r="AV60" s="690">
        <v>1.8616784000000001E-2</v>
      </c>
      <c r="AW60" s="690">
        <v>1.8723501E-2</v>
      </c>
      <c r="AX60" s="690">
        <v>1.9077759E-2</v>
      </c>
      <c r="AY60" s="690">
        <v>2.2051399999999999E-2</v>
      </c>
      <c r="AZ60" s="690">
        <v>1.8384299999999999E-2</v>
      </c>
      <c r="BA60" s="691">
        <v>1.9520900000000001E-2</v>
      </c>
      <c r="BB60" s="691">
        <v>1.8259000000000001E-2</v>
      </c>
      <c r="BC60" s="691">
        <v>1.7250700000000001E-2</v>
      </c>
      <c r="BD60" s="691">
        <v>1.3724200000000001E-2</v>
      </c>
      <c r="BE60" s="691">
        <v>1.31123E-2</v>
      </c>
      <c r="BF60" s="691">
        <v>1.22092E-2</v>
      </c>
      <c r="BG60" s="691">
        <v>1.05562E-2</v>
      </c>
      <c r="BH60" s="691">
        <v>1.1886600000000001E-2</v>
      </c>
      <c r="BI60" s="691">
        <v>1.27502E-2</v>
      </c>
      <c r="BJ60" s="691">
        <v>1.6208500000000001E-2</v>
      </c>
      <c r="BK60" s="691">
        <v>1.9898800000000001E-2</v>
      </c>
      <c r="BL60" s="691">
        <v>1.6925599999999999E-2</v>
      </c>
      <c r="BM60" s="691">
        <v>1.8309200000000001E-2</v>
      </c>
      <c r="BN60" s="691">
        <v>1.73793E-2</v>
      </c>
      <c r="BO60" s="691">
        <v>1.6568699999999999E-2</v>
      </c>
      <c r="BP60" s="691">
        <v>1.3228999999999999E-2</v>
      </c>
      <c r="BQ60" s="691">
        <v>1.2728400000000001E-2</v>
      </c>
      <c r="BR60" s="691">
        <v>1.19212E-2</v>
      </c>
      <c r="BS60" s="691">
        <v>1.03471E-2</v>
      </c>
      <c r="BT60" s="691">
        <v>1.1724500000000001E-2</v>
      </c>
      <c r="BU60" s="691">
        <v>1.26325E-2</v>
      </c>
      <c r="BV60" s="691">
        <v>1.6117200000000002E-2</v>
      </c>
    </row>
    <row r="61" spans="1:74" ht="11.1" customHeight="1" x14ac:dyDescent="0.2">
      <c r="A61" s="499" t="s">
        <v>1238</v>
      </c>
      <c r="B61" s="502" t="s">
        <v>1305</v>
      </c>
      <c r="C61" s="690">
        <v>0.432219456</v>
      </c>
      <c r="D61" s="690">
        <v>0.41859573</v>
      </c>
      <c r="E61" s="690">
        <v>0.49259824400000002</v>
      </c>
      <c r="F61" s="690">
        <v>0.45300195300000001</v>
      </c>
      <c r="G61" s="690">
        <v>0.41204792899999998</v>
      </c>
      <c r="H61" s="690">
        <v>0.464895477</v>
      </c>
      <c r="I61" s="690">
        <v>0.42358036100000002</v>
      </c>
      <c r="J61" s="690">
        <v>0.426050716</v>
      </c>
      <c r="K61" s="690">
        <v>0.40338411600000001</v>
      </c>
      <c r="L61" s="690">
        <v>0.44182183200000003</v>
      </c>
      <c r="M61" s="690">
        <v>0.42019769099999998</v>
      </c>
      <c r="N61" s="690">
        <v>0.40838026599999999</v>
      </c>
      <c r="O61" s="690">
        <v>0.46932773799999999</v>
      </c>
      <c r="P61" s="690">
        <v>0.45010873600000001</v>
      </c>
      <c r="Q61" s="690">
        <v>0.55068344599999997</v>
      </c>
      <c r="R61" s="690">
        <v>0.55374109999999999</v>
      </c>
      <c r="S61" s="690">
        <v>0.60736652700000004</v>
      </c>
      <c r="T61" s="690">
        <v>0.53030766600000001</v>
      </c>
      <c r="U61" s="690">
        <v>0.53203237599999997</v>
      </c>
      <c r="V61" s="690">
        <v>0.50461931400000004</v>
      </c>
      <c r="W61" s="690">
        <v>0.55473050400000001</v>
      </c>
      <c r="X61" s="690">
        <v>0.51069381899999999</v>
      </c>
      <c r="Y61" s="690">
        <v>0.41446704299999998</v>
      </c>
      <c r="Z61" s="690">
        <v>0.44846611400000003</v>
      </c>
      <c r="AA61" s="690">
        <v>0.54682485000000003</v>
      </c>
      <c r="AB61" s="690">
        <v>0.58206390299999999</v>
      </c>
      <c r="AC61" s="690">
        <v>0.71961809700000001</v>
      </c>
      <c r="AD61" s="690">
        <v>0.72080593199999998</v>
      </c>
      <c r="AE61" s="690">
        <v>0.840014967</v>
      </c>
      <c r="AF61" s="690">
        <v>0.76626838600000002</v>
      </c>
      <c r="AG61" s="690">
        <v>0.78967364900000003</v>
      </c>
      <c r="AH61" s="690">
        <v>0.77788214099999997</v>
      </c>
      <c r="AI61" s="690">
        <v>0.66313550700000001</v>
      </c>
      <c r="AJ61" s="690">
        <v>0.60373613299999995</v>
      </c>
      <c r="AK61" s="690">
        <v>0.59488144899999995</v>
      </c>
      <c r="AL61" s="690">
        <v>0.67429821899999998</v>
      </c>
      <c r="AM61" s="690">
        <v>0.72393338900000004</v>
      </c>
      <c r="AN61" s="690">
        <v>0.73092179899999998</v>
      </c>
      <c r="AO61" s="690">
        <v>0.92169114900000004</v>
      </c>
      <c r="AP61" s="690">
        <v>1.0209650079999999</v>
      </c>
      <c r="AQ61" s="690">
        <v>1.1713078830000001</v>
      </c>
      <c r="AR61" s="690">
        <v>0.95376200499999997</v>
      </c>
      <c r="AS61" s="690">
        <v>0.99153979299999995</v>
      </c>
      <c r="AT61" s="690">
        <v>0.96707993299999995</v>
      </c>
      <c r="AU61" s="690">
        <v>0.94936019999999999</v>
      </c>
      <c r="AV61" s="690">
        <v>0.93529859999999998</v>
      </c>
      <c r="AW61" s="690">
        <v>0.788427663</v>
      </c>
      <c r="AX61" s="690">
        <v>0.84167175800000005</v>
      </c>
      <c r="AY61" s="690">
        <v>0.93437219999999999</v>
      </c>
      <c r="AZ61" s="690">
        <v>0.95000470000000004</v>
      </c>
      <c r="BA61" s="691">
        <v>1.1994940000000001</v>
      </c>
      <c r="BB61" s="691">
        <v>1.240748</v>
      </c>
      <c r="BC61" s="691">
        <v>1.313866</v>
      </c>
      <c r="BD61" s="691">
        <v>1.046532</v>
      </c>
      <c r="BE61" s="691">
        <v>1.2104820000000001</v>
      </c>
      <c r="BF61" s="691">
        <v>1.1864209999999999</v>
      </c>
      <c r="BG61" s="691">
        <v>1.1067089999999999</v>
      </c>
      <c r="BH61" s="691">
        <v>1.066432</v>
      </c>
      <c r="BI61" s="691">
        <v>0.92274100000000003</v>
      </c>
      <c r="BJ61" s="691">
        <v>0.9399999</v>
      </c>
      <c r="BK61" s="691">
        <v>1.121273</v>
      </c>
      <c r="BL61" s="691">
        <v>1.1187119999999999</v>
      </c>
      <c r="BM61" s="691">
        <v>1.3843190000000001</v>
      </c>
      <c r="BN61" s="691">
        <v>1.3990340000000001</v>
      </c>
      <c r="BO61" s="691">
        <v>1.4846889999999999</v>
      </c>
      <c r="BP61" s="691">
        <v>1.1895549999999999</v>
      </c>
      <c r="BQ61" s="691">
        <v>1.3336520000000001</v>
      </c>
      <c r="BR61" s="691">
        <v>1.30189</v>
      </c>
      <c r="BS61" s="691">
        <v>1.1954480000000001</v>
      </c>
      <c r="BT61" s="691">
        <v>1.1628689999999999</v>
      </c>
      <c r="BU61" s="691">
        <v>1.0135050000000001</v>
      </c>
      <c r="BV61" s="691">
        <v>0.98267360000000004</v>
      </c>
    </row>
    <row r="62" spans="1:74" ht="11.1" customHeight="1" x14ac:dyDescent="0.2">
      <c r="A62" s="499" t="s">
        <v>1239</v>
      </c>
      <c r="B62" s="500" t="s">
        <v>1306</v>
      </c>
      <c r="C62" s="690">
        <v>0.47530421099999998</v>
      </c>
      <c r="D62" s="690">
        <v>0.25676259400000001</v>
      </c>
      <c r="E62" s="690">
        <v>0.218893579</v>
      </c>
      <c r="F62" s="690">
        <v>0.23075362799999999</v>
      </c>
      <c r="G62" s="690">
        <v>0.22717443200000001</v>
      </c>
      <c r="H62" s="690">
        <v>0.33799332599999998</v>
      </c>
      <c r="I62" s="690">
        <v>0.35617348100000001</v>
      </c>
      <c r="J62" s="690">
        <v>0.36540869399999998</v>
      </c>
      <c r="K62" s="690">
        <v>0.40646457499999999</v>
      </c>
      <c r="L62" s="690">
        <v>0.25227106100000002</v>
      </c>
      <c r="M62" s="690">
        <v>0.16104269700000001</v>
      </c>
      <c r="N62" s="690">
        <v>0.263396293</v>
      </c>
      <c r="O62" s="690">
        <v>0.29953679900000002</v>
      </c>
      <c r="P62" s="690">
        <v>0.27181545699999998</v>
      </c>
      <c r="Q62" s="690">
        <v>0.25539806799999998</v>
      </c>
      <c r="R62" s="690">
        <v>0.248568759</v>
      </c>
      <c r="S62" s="690">
        <v>0.30766470200000001</v>
      </c>
      <c r="T62" s="690">
        <v>0.30005527599999998</v>
      </c>
      <c r="U62" s="690">
        <v>0.26412963</v>
      </c>
      <c r="V62" s="690">
        <v>0.25727915899999998</v>
      </c>
      <c r="W62" s="690">
        <v>0.25382717799999999</v>
      </c>
      <c r="X62" s="690">
        <v>0.18012288800000001</v>
      </c>
      <c r="Y62" s="690">
        <v>0.240702637</v>
      </c>
      <c r="Z62" s="690">
        <v>0.26434848</v>
      </c>
      <c r="AA62" s="690">
        <v>0.32871497500000002</v>
      </c>
      <c r="AB62" s="690">
        <v>0.32186183499999999</v>
      </c>
      <c r="AC62" s="690">
        <v>0.23731821</v>
      </c>
      <c r="AD62" s="690">
        <v>0.23033708999999999</v>
      </c>
      <c r="AE62" s="690">
        <v>0.22762326699999999</v>
      </c>
      <c r="AF62" s="690">
        <v>0.32043117300000001</v>
      </c>
      <c r="AG62" s="690">
        <v>0.35011255299999999</v>
      </c>
      <c r="AH62" s="690">
        <v>0.32210138799999999</v>
      </c>
      <c r="AI62" s="690">
        <v>0.23306622799999999</v>
      </c>
      <c r="AJ62" s="690">
        <v>0.23175489499999999</v>
      </c>
      <c r="AK62" s="690">
        <v>0.20749246499999999</v>
      </c>
      <c r="AL62" s="690">
        <v>0.25211278100000001</v>
      </c>
      <c r="AM62" s="690">
        <v>0.246043552</v>
      </c>
      <c r="AN62" s="690">
        <v>0.33224394000000002</v>
      </c>
      <c r="AO62" s="690">
        <v>0.21904469800000001</v>
      </c>
      <c r="AP62" s="690">
        <v>0.25275555500000002</v>
      </c>
      <c r="AQ62" s="690">
        <v>0.233197771</v>
      </c>
      <c r="AR62" s="690">
        <v>0.24722493700000001</v>
      </c>
      <c r="AS62" s="690">
        <v>0.21845742000000001</v>
      </c>
      <c r="AT62" s="690">
        <v>0.23033747199999999</v>
      </c>
      <c r="AU62" s="690">
        <v>0.217525633</v>
      </c>
      <c r="AV62" s="690">
        <v>0.189773573</v>
      </c>
      <c r="AW62" s="690">
        <v>0.181476268</v>
      </c>
      <c r="AX62" s="690">
        <v>0.21866909000000001</v>
      </c>
      <c r="AY62" s="690">
        <v>0.31072280000000002</v>
      </c>
      <c r="AZ62" s="690">
        <v>0.29863960000000001</v>
      </c>
      <c r="BA62" s="691">
        <v>0.21851599999999999</v>
      </c>
      <c r="BB62" s="691">
        <v>0.24393380000000001</v>
      </c>
      <c r="BC62" s="691">
        <v>0.25302599999999997</v>
      </c>
      <c r="BD62" s="691">
        <v>0.30242390000000002</v>
      </c>
      <c r="BE62" s="691">
        <v>0.27821420000000002</v>
      </c>
      <c r="BF62" s="691">
        <v>0.26898830000000001</v>
      </c>
      <c r="BG62" s="691">
        <v>0.23895569999999999</v>
      </c>
      <c r="BH62" s="691">
        <v>0.2069067</v>
      </c>
      <c r="BI62" s="691">
        <v>0.21269440000000001</v>
      </c>
      <c r="BJ62" s="691">
        <v>0.2498978</v>
      </c>
      <c r="BK62" s="691">
        <v>0.30521999999999999</v>
      </c>
      <c r="BL62" s="691">
        <v>0.31568380000000001</v>
      </c>
      <c r="BM62" s="691">
        <v>0.21713440000000001</v>
      </c>
      <c r="BN62" s="691">
        <v>0.2424299</v>
      </c>
      <c r="BO62" s="691">
        <v>0.2421924</v>
      </c>
      <c r="BP62" s="691">
        <v>0.30244159999999998</v>
      </c>
      <c r="BQ62" s="691">
        <v>0.28599799999999997</v>
      </c>
      <c r="BR62" s="691">
        <v>0.27308650000000001</v>
      </c>
      <c r="BS62" s="691">
        <v>0.23458979999999999</v>
      </c>
      <c r="BT62" s="691">
        <v>0.21726000000000001</v>
      </c>
      <c r="BU62" s="691">
        <v>0.20600570000000001</v>
      </c>
      <c r="BV62" s="691">
        <v>0.2443282</v>
      </c>
    </row>
    <row r="63" spans="1:74" ht="11.1" customHeight="1" x14ac:dyDescent="0.2">
      <c r="A63" s="499" t="s">
        <v>1240</v>
      </c>
      <c r="B63" s="502" t="s">
        <v>1206</v>
      </c>
      <c r="C63" s="690">
        <v>18.479005530999999</v>
      </c>
      <c r="D63" s="690">
        <v>15.765896995</v>
      </c>
      <c r="E63" s="690">
        <v>16.158583268000001</v>
      </c>
      <c r="F63" s="690">
        <v>17.447719404000001</v>
      </c>
      <c r="G63" s="690">
        <v>19.247164033000001</v>
      </c>
      <c r="H63" s="690">
        <v>21.307462213000001</v>
      </c>
      <c r="I63" s="690">
        <v>22.436938362999999</v>
      </c>
      <c r="J63" s="690">
        <v>22.905955103</v>
      </c>
      <c r="K63" s="690">
        <v>21.945413511000002</v>
      </c>
      <c r="L63" s="690">
        <v>20.493787356999999</v>
      </c>
      <c r="M63" s="690">
        <v>17.189080164</v>
      </c>
      <c r="N63" s="690">
        <v>16.804566872999999</v>
      </c>
      <c r="O63" s="690">
        <v>17.234951478999999</v>
      </c>
      <c r="P63" s="690">
        <v>15.439297942</v>
      </c>
      <c r="Q63" s="690">
        <v>16.724844886</v>
      </c>
      <c r="R63" s="690">
        <v>17.460773601</v>
      </c>
      <c r="S63" s="690">
        <v>21.140721757000001</v>
      </c>
      <c r="T63" s="690">
        <v>21.858073473000001</v>
      </c>
      <c r="U63" s="690">
        <v>23.042646214000001</v>
      </c>
      <c r="V63" s="690">
        <v>23.079669069000001</v>
      </c>
      <c r="W63" s="690">
        <v>21.929921920000002</v>
      </c>
      <c r="X63" s="690">
        <v>21.108250143999999</v>
      </c>
      <c r="Y63" s="690">
        <v>16.510266012999999</v>
      </c>
      <c r="Z63" s="690">
        <v>16.587718298999999</v>
      </c>
      <c r="AA63" s="690">
        <v>17.496048895000001</v>
      </c>
      <c r="AB63" s="690">
        <v>16.547258066000001</v>
      </c>
      <c r="AC63" s="690">
        <v>18.556735601</v>
      </c>
      <c r="AD63" s="690">
        <v>18.473053796999999</v>
      </c>
      <c r="AE63" s="690">
        <v>19.591305849000001</v>
      </c>
      <c r="AF63" s="690">
        <v>22.079839675999999</v>
      </c>
      <c r="AG63" s="690">
        <v>23.585553228999999</v>
      </c>
      <c r="AH63" s="690">
        <v>23.985410366</v>
      </c>
      <c r="AI63" s="690">
        <v>21.761634507</v>
      </c>
      <c r="AJ63" s="690">
        <v>21.066986453999998</v>
      </c>
      <c r="AK63" s="690">
        <v>17.572468813</v>
      </c>
      <c r="AL63" s="690">
        <v>17.124044854000001</v>
      </c>
      <c r="AM63" s="690">
        <v>16.804368161999999</v>
      </c>
      <c r="AN63" s="690">
        <v>16.115761710000001</v>
      </c>
      <c r="AO63" s="690">
        <v>17.382192007</v>
      </c>
      <c r="AP63" s="690">
        <v>17.849476817999999</v>
      </c>
      <c r="AQ63" s="690">
        <v>20.732965871000001</v>
      </c>
      <c r="AR63" s="690">
        <v>21.620557905999998</v>
      </c>
      <c r="AS63" s="690">
        <v>23.297004763</v>
      </c>
      <c r="AT63" s="690">
        <v>24.194448175000002</v>
      </c>
      <c r="AU63" s="690">
        <v>21.428461810000002</v>
      </c>
      <c r="AV63" s="690">
        <v>19.067164118000001</v>
      </c>
      <c r="AW63" s="690">
        <v>16.214493053000002</v>
      </c>
      <c r="AX63" s="690">
        <v>17.494609452999999</v>
      </c>
      <c r="AY63" s="690">
        <v>19.272200000000002</v>
      </c>
      <c r="AZ63" s="690">
        <v>15.2159</v>
      </c>
      <c r="BA63" s="691">
        <v>15.88283</v>
      </c>
      <c r="BB63" s="691">
        <v>17.215260000000001</v>
      </c>
      <c r="BC63" s="691">
        <v>20.921849999999999</v>
      </c>
      <c r="BD63" s="691">
        <v>22.707940000000001</v>
      </c>
      <c r="BE63" s="691">
        <v>23.578579999999999</v>
      </c>
      <c r="BF63" s="691">
        <v>23.383199999999999</v>
      </c>
      <c r="BG63" s="691">
        <v>21.212499999999999</v>
      </c>
      <c r="BH63" s="691">
        <v>19.299340000000001</v>
      </c>
      <c r="BI63" s="691">
        <v>17.05114</v>
      </c>
      <c r="BJ63" s="691">
        <v>17.64547</v>
      </c>
      <c r="BK63" s="691">
        <v>18.73066</v>
      </c>
      <c r="BL63" s="691">
        <v>15.86791</v>
      </c>
      <c r="BM63" s="691">
        <v>16.368259999999999</v>
      </c>
      <c r="BN63" s="691">
        <v>17.591529999999999</v>
      </c>
      <c r="BO63" s="691">
        <v>21.339259999999999</v>
      </c>
      <c r="BP63" s="691">
        <v>22.9815</v>
      </c>
      <c r="BQ63" s="691">
        <v>23.901810000000001</v>
      </c>
      <c r="BR63" s="691">
        <v>23.660959999999999</v>
      </c>
      <c r="BS63" s="691">
        <v>21.488230000000001</v>
      </c>
      <c r="BT63" s="691">
        <v>19.50291</v>
      </c>
      <c r="BU63" s="691">
        <v>17.230309999999999</v>
      </c>
      <c r="BV63" s="691">
        <v>17.852959999999999</v>
      </c>
    </row>
    <row r="64" spans="1:74" ht="11.1" customHeight="1" x14ac:dyDescent="0.2">
      <c r="A64" s="504" t="s">
        <v>1241</v>
      </c>
      <c r="B64" s="505" t="s">
        <v>1307</v>
      </c>
      <c r="C64" s="521">
        <v>18.363130559999998</v>
      </c>
      <c r="D64" s="521">
        <v>15.826472235000001</v>
      </c>
      <c r="E64" s="521">
        <v>16.278246847999998</v>
      </c>
      <c r="F64" s="521">
        <v>17.711586797999999</v>
      </c>
      <c r="G64" s="521">
        <v>19.428465406000001</v>
      </c>
      <c r="H64" s="521">
        <v>21.88427656</v>
      </c>
      <c r="I64" s="521">
        <v>23.036603484</v>
      </c>
      <c r="J64" s="521">
        <v>23.380439787</v>
      </c>
      <c r="K64" s="521">
        <v>22.410714125999998</v>
      </c>
      <c r="L64" s="521">
        <v>20.809480074</v>
      </c>
      <c r="M64" s="521">
        <v>17.380886527000001</v>
      </c>
      <c r="N64" s="521">
        <v>16.748185887999998</v>
      </c>
      <c r="O64" s="521">
        <v>16.993473872999999</v>
      </c>
      <c r="P64" s="521">
        <v>15.458794465</v>
      </c>
      <c r="Q64" s="521">
        <v>16.921371906000001</v>
      </c>
      <c r="R64" s="521">
        <v>17.218828579</v>
      </c>
      <c r="S64" s="521">
        <v>18.425262197999999</v>
      </c>
      <c r="T64" s="521">
        <v>19.149861392999998</v>
      </c>
      <c r="U64" s="521">
        <v>23.17232332</v>
      </c>
      <c r="V64" s="521">
        <v>23.018677748000002</v>
      </c>
      <c r="W64" s="521">
        <v>21.777347352</v>
      </c>
      <c r="X64" s="521">
        <v>21.406691666</v>
      </c>
      <c r="Y64" s="521">
        <v>16.356203128000001</v>
      </c>
      <c r="Z64" s="521">
        <v>16.558428420999999</v>
      </c>
      <c r="AA64" s="521">
        <v>16.507785758000001</v>
      </c>
      <c r="AB64" s="521">
        <v>16.028266527</v>
      </c>
      <c r="AC64" s="521">
        <v>18.044786245000001</v>
      </c>
      <c r="AD64" s="521">
        <v>17.856468715999998</v>
      </c>
      <c r="AE64" s="521">
        <v>16.974480568000001</v>
      </c>
      <c r="AF64" s="521">
        <v>19.535740779000001</v>
      </c>
      <c r="AG64" s="521">
        <v>24.312963581000002</v>
      </c>
      <c r="AH64" s="521">
        <v>24.519318463000001</v>
      </c>
      <c r="AI64" s="521">
        <v>22.056185699</v>
      </c>
      <c r="AJ64" s="521">
        <v>21.151600407</v>
      </c>
      <c r="AK64" s="521">
        <v>17.629048668999999</v>
      </c>
      <c r="AL64" s="521">
        <v>17.308174295000001</v>
      </c>
      <c r="AM64" s="521">
        <v>16.818998271000002</v>
      </c>
      <c r="AN64" s="521">
        <v>16.025104328000001</v>
      </c>
      <c r="AO64" s="521">
        <v>17.766761459000001</v>
      </c>
      <c r="AP64" s="521">
        <v>17.351044900000002</v>
      </c>
      <c r="AQ64" s="521">
        <v>18.413077730000001</v>
      </c>
      <c r="AR64" s="521">
        <v>19.247373738</v>
      </c>
      <c r="AS64" s="521">
        <v>23.919130970000001</v>
      </c>
      <c r="AT64" s="521">
        <v>25.250953157000001</v>
      </c>
      <c r="AU64" s="521">
        <v>21.930769124000001</v>
      </c>
      <c r="AV64" s="521">
        <v>20.841030871000001</v>
      </c>
      <c r="AW64" s="521">
        <v>16.513093292000001</v>
      </c>
      <c r="AX64" s="521">
        <v>17.730186453000002</v>
      </c>
      <c r="AY64" s="521">
        <v>17.783448243999999</v>
      </c>
      <c r="AZ64" s="521">
        <v>14.884437691</v>
      </c>
      <c r="BA64" s="522">
        <v>16.289490000000001</v>
      </c>
      <c r="BB64" s="522">
        <v>16.932179999999999</v>
      </c>
      <c r="BC64" s="522">
        <v>19.888290000000001</v>
      </c>
      <c r="BD64" s="522">
        <v>21.56701</v>
      </c>
      <c r="BE64" s="522">
        <v>23.077079999999999</v>
      </c>
      <c r="BF64" s="522">
        <v>23.254079999999998</v>
      </c>
      <c r="BG64" s="522">
        <v>21.39742</v>
      </c>
      <c r="BH64" s="522">
        <v>19.419540000000001</v>
      </c>
      <c r="BI64" s="522">
        <v>16.320689999999999</v>
      </c>
      <c r="BJ64" s="522">
        <v>16.549530000000001</v>
      </c>
      <c r="BK64" s="522">
        <v>17.076750000000001</v>
      </c>
      <c r="BL64" s="522">
        <v>15.295109999999999</v>
      </c>
      <c r="BM64" s="522">
        <v>16.453690000000002</v>
      </c>
      <c r="BN64" s="522">
        <v>17.156929999999999</v>
      </c>
      <c r="BO64" s="522">
        <v>20.189810000000001</v>
      </c>
      <c r="BP64" s="522">
        <v>21.817550000000001</v>
      </c>
      <c r="BQ64" s="522">
        <v>23.33971</v>
      </c>
      <c r="BR64" s="522">
        <v>23.510429999999999</v>
      </c>
      <c r="BS64" s="522">
        <v>21.632290000000001</v>
      </c>
      <c r="BT64" s="522">
        <v>19.681080000000001</v>
      </c>
      <c r="BU64" s="522">
        <v>16.53707</v>
      </c>
      <c r="BV64" s="522">
        <v>16.796040000000001</v>
      </c>
    </row>
    <row r="65" spans="1:74" ht="12" customHeight="1" x14ac:dyDescent="0.2">
      <c r="A65" s="493"/>
      <c r="B65" s="812" t="s">
        <v>1365</v>
      </c>
      <c r="C65" s="813"/>
      <c r="D65" s="813"/>
      <c r="E65" s="813"/>
      <c r="F65" s="813"/>
      <c r="G65" s="813"/>
      <c r="H65" s="813"/>
      <c r="I65" s="813"/>
      <c r="J65" s="813"/>
      <c r="K65" s="813"/>
      <c r="L65" s="813"/>
      <c r="M65" s="813"/>
      <c r="N65" s="813"/>
      <c r="O65" s="813"/>
      <c r="P65" s="813"/>
      <c r="Q65" s="813"/>
      <c r="R65" s="506"/>
      <c r="S65" s="506"/>
      <c r="T65" s="506"/>
      <c r="U65" s="506"/>
      <c r="V65" s="506"/>
      <c r="W65" s="506"/>
      <c r="X65" s="506"/>
      <c r="Y65" s="506"/>
      <c r="Z65" s="506"/>
      <c r="AA65" s="506"/>
      <c r="AB65" s="506"/>
      <c r="AC65" s="506"/>
      <c r="AD65" s="506"/>
      <c r="AE65" s="506"/>
      <c r="AF65" s="506"/>
      <c r="AG65" s="506"/>
      <c r="AH65" s="506"/>
      <c r="AI65" s="506"/>
      <c r="AJ65" s="506"/>
      <c r="AK65" s="506"/>
      <c r="AL65" s="506"/>
      <c r="AM65" s="506"/>
      <c r="AN65" s="506"/>
      <c r="AO65" s="506"/>
      <c r="AP65" s="506"/>
      <c r="AQ65" s="506"/>
      <c r="AR65" s="506"/>
      <c r="AS65" s="506"/>
      <c r="AT65" s="506"/>
      <c r="AU65" s="506"/>
      <c r="AV65" s="506"/>
      <c r="AW65" s="506"/>
      <c r="AX65" s="506"/>
      <c r="AY65" s="727"/>
      <c r="AZ65" s="727"/>
      <c r="BA65" s="727"/>
      <c r="BB65" s="727"/>
      <c r="BC65" s="727"/>
      <c r="BD65" s="727"/>
      <c r="BE65" s="727"/>
      <c r="BF65" s="727"/>
      <c r="BG65" s="727"/>
      <c r="BH65" s="727"/>
      <c r="BI65" s="727"/>
      <c r="BJ65" s="506"/>
      <c r="BK65" s="506"/>
      <c r="BL65" s="506"/>
      <c r="BM65" s="506"/>
      <c r="BN65" s="506"/>
      <c r="BO65" s="506"/>
      <c r="BP65" s="506"/>
      <c r="BQ65" s="506"/>
      <c r="BR65" s="506"/>
      <c r="BS65" s="506"/>
      <c r="BT65" s="506"/>
      <c r="BU65" s="506"/>
      <c r="BV65" s="506"/>
    </row>
    <row r="66" spans="1:74" ht="12" customHeight="1" x14ac:dyDescent="0.2">
      <c r="A66" s="493"/>
      <c r="B66" s="812" t="s">
        <v>1366</v>
      </c>
      <c r="C66" s="813"/>
      <c r="D66" s="813"/>
      <c r="E66" s="813"/>
      <c r="F66" s="813"/>
      <c r="G66" s="813"/>
      <c r="H66" s="813"/>
      <c r="I66" s="813"/>
      <c r="J66" s="813"/>
      <c r="K66" s="813"/>
      <c r="L66" s="813"/>
      <c r="M66" s="813"/>
      <c r="N66" s="813"/>
      <c r="O66" s="813"/>
      <c r="P66" s="813"/>
      <c r="Q66" s="813"/>
      <c r="R66" s="506"/>
      <c r="S66" s="506"/>
      <c r="T66" s="506"/>
      <c r="U66" s="506"/>
      <c r="V66" s="506"/>
      <c r="W66" s="506"/>
      <c r="X66" s="506"/>
      <c r="Y66" s="506"/>
      <c r="Z66" s="506"/>
      <c r="AA66" s="506"/>
      <c r="AB66" s="506"/>
      <c r="AC66" s="506"/>
      <c r="AD66" s="506"/>
      <c r="AE66" s="506"/>
      <c r="AF66" s="506"/>
      <c r="AG66" s="506"/>
      <c r="AH66" s="506"/>
      <c r="AI66" s="506"/>
      <c r="AJ66" s="506"/>
      <c r="AK66" s="506"/>
      <c r="AL66" s="506"/>
      <c r="AM66" s="506"/>
      <c r="AN66" s="506"/>
      <c r="AO66" s="506"/>
      <c r="AP66" s="506"/>
      <c r="AQ66" s="506"/>
      <c r="AR66" s="506"/>
      <c r="AS66" s="506"/>
      <c r="AT66" s="506"/>
      <c r="AU66" s="506"/>
      <c r="AV66" s="506"/>
      <c r="AW66" s="506"/>
      <c r="AX66" s="506"/>
      <c r="AY66" s="506"/>
      <c r="AZ66" s="506"/>
      <c r="BA66" s="506"/>
      <c r="BB66" s="506"/>
      <c r="BC66" s="506"/>
      <c r="BD66" s="611"/>
      <c r="BE66" s="611"/>
      <c r="BF66" s="611"/>
      <c r="BG66" s="506"/>
      <c r="BH66" s="506"/>
      <c r="BI66" s="506"/>
      <c r="BJ66" s="506"/>
      <c r="BK66" s="506"/>
      <c r="BL66" s="506"/>
      <c r="BM66" s="506"/>
      <c r="BN66" s="506"/>
      <c r="BO66" s="506"/>
      <c r="BP66" s="506"/>
      <c r="BQ66" s="506"/>
      <c r="BR66" s="506"/>
      <c r="BS66" s="506"/>
      <c r="BT66" s="506"/>
      <c r="BU66" s="506"/>
      <c r="BV66" s="506"/>
    </row>
    <row r="67" spans="1:74" ht="12" customHeight="1" x14ac:dyDescent="0.2">
      <c r="A67" s="507"/>
      <c r="B67" s="812" t="s">
        <v>1367</v>
      </c>
      <c r="C67" s="813"/>
      <c r="D67" s="813"/>
      <c r="E67" s="813"/>
      <c r="F67" s="813"/>
      <c r="G67" s="813"/>
      <c r="H67" s="813"/>
      <c r="I67" s="813"/>
      <c r="J67" s="813"/>
      <c r="K67" s="813"/>
      <c r="L67" s="813"/>
      <c r="M67" s="813"/>
      <c r="N67" s="813"/>
      <c r="O67" s="813"/>
      <c r="P67" s="813"/>
      <c r="Q67" s="813"/>
      <c r="R67" s="508"/>
      <c r="S67" s="508"/>
      <c r="T67" s="508"/>
      <c r="U67" s="508"/>
      <c r="V67" s="508"/>
      <c r="W67" s="508"/>
      <c r="X67" s="508"/>
      <c r="Y67" s="508"/>
      <c r="Z67" s="508"/>
      <c r="AA67" s="508"/>
      <c r="AB67" s="508"/>
      <c r="AC67" s="508"/>
      <c r="AD67" s="508"/>
      <c r="AE67" s="508"/>
      <c r="AF67" s="508"/>
      <c r="AG67" s="508"/>
      <c r="AH67" s="508"/>
      <c r="AI67" s="508"/>
      <c r="AJ67" s="508"/>
      <c r="AK67" s="508"/>
      <c r="AL67" s="508"/>
      <c r="AM67" s="508"/>
      <c r="AN67" s="508"/>
      <c r="AO67" s="508"/>
      <c r="AP67" s="508"/>
      <c r="AQ67" s="508"/>
      <c r="AR67" s="508"/>
      <c r="AS67" s="508"/>
      <c r="AT67" s="508"/>
      <c r="AU67" s="508"/>
      <c r="AV67" s="508"/>
      <c r="AW67" s="508"/>
      <c r="AX67" s="508"/>
      <c r="AY67" s="508"/>
      <c r="AZ67" s="508"/>
      <c r="BA67" s="508"/>
      <c r="BB67" s="508"/>
      <c r="BC67" s="508"/>
      <c r="BD67" s="612"/>
      <c r="BE67" s="612"/>
      <c r="BF67" s="612"/>
      <c r="BG67" s="508"/>
      <c r="BH67" s="508"/>
      <c r="BI67" s="508"/>
      <c r="BJ67" s="508"/>
      <c r="BK67" s="508"/>
      <c r="BL67" s="508"/>
      <c r="BM67" s="508"/>
      <c r="BN67" s="508"/>
      <c r="BO67" s="508"/>
      <c r="BP67" s="508"/>
      <c r="BQ67" s="508"/>
      <c r="BR67" s="508"/>
      <c r="BS67" s="508"/>
      <c r="BT67" s="508"/>
      <c r="BU67" s="508"/>
      <c r="BV67" s="508"/>
    </row>
    <row r="68" spans="1:74" ht="12" customHeight="1" x14ac:dyDescent="0.2">
      <c r="A68" s="507"/>
      <c r="B68" s="812" t="s">
        <v>1368</v>
      </c>
      <c r="C68" s="813"/>
      <c r="D68" s="813"/>
      <c r="E68" s="813"/>
      <c r="F68" s="813"/>
      <c r="G68" s="813"/>
      <c r="H68" s="813"/>
      <c r="I68" s="813"/>
      <c r="J68" s="813"/>
      <c r="K68" s="813"/>
      <c r="L68" s="813"/>
      <c r="M68" s="813"/>
      <c r="N68" s="813"/>
      <c r="O68" s="813"/>
      <c r="P68" s="813"/>
      <c r="Q68" s="813"/>
      <c r="R68" s="508"/>
      <c r="S68" s="508"/>
      <c r="T68" s="508"/>
      <c r="U68" s="508"/>
      <c r="V68" s="508"/>
      <c r="W68" s="508"/>
      <c r="X68" s="508"/>
      <c r="Y68" s="508"/>
      <c r="Z68" s="508"/>
      <c r="AA68" s="508"/>
      <c r="AB68" s="508"/>
      <c r="AC68" s="508"/>
      <c r="AD68" s="508"/>
      <c r="AE68" s="508"/>
      <c r="AF68" s="508"/>
      <c r="AG68" s="508"/>
      <c r="AH68" s="508"/>
      <c r="AI68" s="508"/>
      <c r="AJ68" s="508"/>
      <c r="AK68" s="508"/>
      <c r="AL68" s="508"/>
      <c r="AM68" s="508"/>
      <c r="AN68" s="508"/>
      <c r="AO68" s="508"/>
      <c r="AP68" s="508"/>
      <c r="AQ68" s="508"/>
      <c r="AR68" s="508"/>
      <c r="AS68" s="508"/>
      <c r="AT68" s="508"/>
      <c r="AU68" s="508"/>
      <c r="AV68" s="508"/>
      <c r="AW68" s="508"/>
      <c r="AX68" s="508"/>
      <c r="AY68" s="508"/>
      <c r="AZ68" s="508"/>
      <c r="BA68" s="508"/>
      <c r="BB68" s="508"/>
      <c r="BC68" s="508"/>
      <c r="BD68" s="612"/>
      <c r="BE68" s="612"/>
      <c r="BF68" s="612"/>
      <c r="BG68" s="508"/>
      <c r="BH68" s="508"/>
      <c r="BI68" s="508"/>
      <c r="BJ68" s="508"/>
      <c r="BK68" s="508"/>
      <c r="BL68" s="508"/>
      <c r="BM68" s="508"/>
      <c r="BN68" s="508"/>
      <c r="BO68" s="508"/>
      <c r="BP68" s="508"/>
      <c r="BQ68" s="508"/>
      <c r="BR68" s="508"/>
      <c r="BS68" s="508"/>
      <c r="BT68" s="508"/>
      <c r="BU68" s="508"/>
      <c r="BV68" s="508"/>
    </row>
    <row r="69" spans="1:74" ht="12" customHeight="1" x14ac:dyDescent="0.2">
      <c r="A69" s="507"/>
      <c r="B69" s="812" t="s">
        <v>1369</v>
      </c>
      <c r="C69" s="813"/>
      <c r="D69" s="813"/>
      <c r="E69" s="813"/>
      <c r="F69" s="813"/>
      <c r="G69" s="813"/>
      <c r="H69" s="813"/>
      <c r="I69" s="813"/>
      <c r="J69" s="813"/>
      <c r="K69" s="813"/>
      <c r="L69" s="813"/>
      <c r="M69" s="813"/>
      <c r="N69" s="813"/>
      <c r="O69" s="813"/>
      <c r="P69" s="813"/>
      <c r="Q69" s="813"/>
      <c r="R69" s="508"/>
      <c r="S69" s="508"/>
      <c r="T69" s="508"/>
      <c r="U69" s="508"/>
      <c r="V69" s="508"/>
      <c r="W69" s="508"/>
      <c r="X69" s="508"/>
      <c r="Y69" s="508"/>
      <c r="Z69" s="508"/>
      <c r="AA69" s="508"/>
      <c r="AB69" s="508"/>
      <c r="AC69" s="508"/>
      <c r="AD69" s="508"/>
      <c r="AE69" s="508"/>
      <c r="AF69" s="508"/>
      <c r="AG69" s="508"/>
      <c r="AH69" s="508"/>
      <c r="AI69" s="508"/>
      <c r="AJ69" s="508"/>
      <c r="AK69" s="508"/>
      <c r="AL69" s="508"/>
      <c r="AM69" s="508"/>
      <c r="AN69" s="508"/>
      <c r="AO69" s="508"/>
      <c r="AP69" s="508"/>
      <c r="AQ69" s="508"/>
      <c r="AR69" s="508"/>
      <c r="AS69" s="508"/>
      <c r="AT69" s="508"/>
      <c r="AU69" s="508"/>
      <c r="AV69" s="508"/>
      <c r="AW69" s="508"/>
      <c r="AX69" s="508"/>
      <c r="AY69" s="508"/>
      <c r="AZ69" s="508"/>
      <c r="BA69" s="508"/>
      <c r="BB69" s="508"/>
      <c r="BC69" s="508"/>
      <c r="BD69" s="612"/>
      <c r="BE69" s="612"/>
      <c r="BF69" s="612"/>
      <c r="BG69" s="508"/>
      <c r="BH69" s="508"/>
      <c r="BI69" s="508"/>
      <c r="BJ69" s="508"/>
      <c r="BK69" s="508"/>
      <c r="BL69" s="508"/>
      <c r="BM69" s="508"/>
      <c r="BN69" s="508"/>
      <c r="BO69" s="508"/>
      <c r="BP69" s="508"/>
      <c r="BQ69" s="508"/>
      <c r="BR69" s="508"/>
      <c r="BS69" s="508"/>
      <c r="BT69" s="508"/>
      <c r="BU69" s="508"/>
      <c r="BV69" s="508"/>
    </row>
    <row r="70" spans="1:74" ht="12" customHeight="1" x14ac:dyDescent="0.2">
      <c r="A70" s="507"/>
      <c r="B70" s="812" t="s">
        <v>1370</v>
      </c>
      <c r="C70" s="813"/>
      <c r="D70" s="813"/>
      <c r="E70" s="813"/>
      <c r="F70" s="813"/>
      <c r="G70" s="813"/>
      <c r="H70" s="813"/>
      <c r="I70" s="813"/>
      <c r="J70" s="813"/>
      <c r="K70" s="813"/>
      <c r="L70" s="813"/>
      <c r="M70" s="813"/>
      <c r="N70" s="813"/>
      <c r="O70" s="813"/>
      <c r="P70" s="813"/>
      <c r="Q70" s="813"/>
      <c r="R70" s="508"/>
      <c r="S70" s="508"/>
      <c r="T70" s="508"/>
      <c r="U70" s="508"/>
      <c r="V70" s="508"/>
      <c r="W70" s="508"/>
      <c r="X70" s="508"/>
      <c r="Y70" s="508"/>
      <c r="Z70" s="508"/>
      <c r="AA70" s="508"/>
      <c r="AB70" s="508"/>
      <c r="AC70" s="508"/>
      <c r="AD70" s="508"/>
      <c r="AE70" s="508"/>
      <c r="AF70" s="508"/>
      <c r="AG70" s="508"/>
      <c r="AH70" s="508"/>
      <c r="AI70" s="508"/>
      <c r="AJ70" s="508"/>
      <c r="AK70" s="508"/>
      <c r="AL70" s="508"/>
      <c r="AM70" s="508"/>
      <c r="AN70" s="508"/>
      <c r="AO70" s="508"/>
      <c r="AP70" s="508"/>
      <c r="AQ70" s="508"/>
      <c r="AR70" s="508"/>
      <c r="AS70" s="508"/>
      <c r="AT70" s="508"/>
      <c r="AU70" s="508"/>
      <c r="AV70" s="508"/>
      <c r="AW70" s="508"/>
      <c r="AX70" s="508"/>
      <c r="AY70" s="508"/>
      <c r="AZ70" s="508"/>
      <c r="BA70" s="508"/>
      <c r="BB70" s="508"/>
      <c r="BC70" s="508"/>
      <c r="BD70" s="612"/>
      <c r="BE70" s="612"/>
      <c r="BF70" s="612"/>
      <c r="BG70" s="508"/>
      <c r="BH70" s="508"/>
      <c r="BI70" s="508"/>
      <c r="BJ70" s="508"/>
      <c r="BK70" s="508"/>
      <c r="BL70" s="508"/>
      <c r="BM70" s="508"/>
      <c r="BN70" s="508"/>
      <c r="BO70" s="508"/>
      <c r="BP70" s="508"/>
      <c r="BQ70" s="508"/>
      <c r="BR70" s="508"/>
      <c r="BS70" s="508"/>
      <c r="BT70" s="508"/>
      <c r="BU70" s="508"/>
      <c r="BV70" s="508"/>
    </row>
    <row r="71" spans="1:74" ht="12" customHeight="1" x14ac:dyDescent="0.2">
      <c r="A71" s="507"/>
      <c r="B71" s="815" t="str">
        <f>"Notes: "&amp;"EIA completed modeling and analysis for this report on " &amp;Dates!D2&amp;"."</f>
        <v>Notes: EIA completed modeling and analysis for this report on Thursday March 3, 2022.</v>
      </c>
      <c r="C71" s="816"/>
      <c r="D71" s="816"/>
      <c r="E71" s="816"/>
      <c r="F71" s="816"/>
      <c r="G71" s="816"/>
      <c r="H71" s="816"/>
      <c r="I71" s="816"/>
      <c r="J71" s="816"/>
      <c r="K71" s="816"/>
      <c r="L71" s="816"/>
      <c r="M71" s="816"/>
      <c r="N71" s="816"/>
      <c r="O71" s="816"/>
      <c r="P71" s="816"/>
      <c r="Q71" s="816"/>
      <c r="R71" s="723"/>
      <c r="S71" s="723"/>
      <c r="T71" s="723"/>
      <c r="U71" s="723"/>
      <c r="V71" s="723"/>
      <c r="W71" s="723"/>
      <c r="X71" s="723"/>
      <c r="Y71" s="723"/>
      <c r="Z71" s="723"/>
      <c r="AA71" s="723"/>
      <c r="AB71" s="723"/>
      <c r="AC71" s="723"/>
      <c r="AD71" s="723"/>
      <c r="AE71" s="723"/>
      <c r="AF71" s="723"/>
      <c r="AG71" s="723"/>
      <c r="AH71" s="723"/>
      <c r="AI71" s="723"/>
      <c r="AJ71" s="723"/>
      <c r="AK71" s="723"/>
      <c r="AL71" s="723"/>
      <c r="AM71" s="723"/>
      <c r="AN71" s="723"/>
      <c r="AO71" s="723"/>
      <c r="AP71" s="723"/>
      <c r="AQ71" s="723"/>
      <c r="AR71" s="723"/>
      <c r="AS71" s="723"/>
      <c r="AT71" s="723"/>
      <c r="AU71" s="723"/>
      <c r="AV71" s="723"/>
      <c r="AW71" s="723"/>
      <c r="AX71" s="723"/>
      <c r="AY71" s="723"/>
      <c r="AZ71" s="723"/>
      <c r="BA71" s="723"/>
      <c r="BB71" s="723"/>
      <c r="BC71" s="723"/>
      <c r="BD71" s="612"/>
      <c r="BE71" s="612"/>
      <c r="BF71" s="612"/>
      <c r="BG71" s="723"/>
      <c r="BH71" s="723"/>
      <c r="BI71" s="723"/>
      <c r="BJ71" s="723"/>
      <c r="BK71" s="723"/>
      <c r="BL71" s="723"/>
      <c r="BM71" s="723"/>
      <c r="BN71" s="723"/>
      <c r="BO71" s="723"/>
      <c r="BP71" s="723"/>
      <c r="BQ71" s="723"/>
      <c r="BR71" s="723"/>
      <c r="BS71" s="723"/>
      <c r="BT71" s="723"/>
      <c r="BU71" s="723"/>
      <c r="BV71" s="723"/>
    </row>
    <row r="72" spans="1:74" ht="12" customHeight="1" x14ac:dyDescent="0.2">
      <c r="A72" s="507"/>
      <c r="B72" s="748" t="s">
        <v>351</v>
      </c>
      <c r="C72" s="755"/>
      <c r="D72" s="755"/>
      <c r="E72" s="755"/>
      <c r="F72" s="755"/>
      <c r="G72" s="755"/>
      <c r="H72" s="755"/>
      <c r="I72" s="755"/>
      <c r="J72" s="755"/>
      <c r="K72" s="755"/>
      <c r="L72" s="755"/>
      <c r="M72" s="755"/>
      <c r="N72" s="755"/>
      <c r="O72" s="755"/>
      <c r="P72" s="755"/>
      <c r="Q72" s="755"/>
      <c r="R72" s="723"/>
      <c r="S72" s="723"/>
      <c r="T72" s="723"/>
      <c r="U72" s="723"/>
      <c r="V72" s="723"/>
      <c r="W72" s="723"/>
      <c r="X72" s="723"/>
      <c r="Y72" s="723"/>
      <c r="Z72" s="723"/>
      <c r="AA72" s="723"/>
      <c r="AB72" s="723"/>
      <c r="AC72" s="723"/>
      <c r="AD72" s="723"/>
      <c r="AE72" s="723"/>
      <c r="AF72" s="723"/>
      <c r="AG72" s="723"/>
      <c r="AH72" s="723"/>
      <c r="AI72" s="723"/>
      <c r="AJ72" s="723"/>
      <c r="AK72" s="723"/>
      <c r="AL72" s="723"/>
      <c r="AM72" s="723"/>
      <c r="AN72" s="723"/>
      <c r="AO72" s="723"/>
      <c r="AP72" s="723"/>
      <c r="AQ72" s="723"/>
      <c r="AR72" s="723"/>
      <c r="AS72" s="723"/>
      <c r="AT72" s="723"/>
      <c r="AU72" s="723"/>
      <c r="AV72" s="723"/>
      <c r="AW72" s="723"/>
      <c r="AX72" s="723"/>
      <c r="AY72" s="723"/>
      <c r="AZ72" s="723"/>
      <c r="BA72" s="723"/>
      <c r="BB72" s="723"/>
      <c r="BC72" s="723"/>
      <c r="BD72" s="612"/>
      <c r="BE72" s="612"/>
      <c r="BF72" s="612"/>
      <c r="BG72" s="723"/>
      <c r="BH72" s="723"/>
      <c r="BI72" s="723"/>
      <c r="BJ72" s="723"/>
      <c r="BK72" s="723"/>
      <c r="BL72" s="723"/>
      <c r="BM72" s="723"/>
      <c r="BN72" s="723"/>
      <c r="BO72" s="723"/>
      <c r="BP72" s="723"/>
      <c r="BQ72" s="723"/>
      <c r="BR72" s="723"/>
      <c r="BS72" s="723"/>
      <c r="BT72" s="723"/>
      <c r="BU72" s="723"/>
      <c r="BV72" s="723"/>
    </row>
    <row r="73" spans="1:74" ht="12" customHeight="1" x14ac:dyDescent="0.2">
      <c r="A73" s="507"/>
      <c r="B73" s="815" t="s">
        <v>1364</v>
      </c>
      <c r="C73" s="817"/>
      <c r="D73" s="817"/>
      <c r="E73" s="817"/>
      <c r="F73" s="817"/>
      <c r="G73" s="817"/>
      <c r="H73" s="817"/>
      <c r="I73" s="817"/>
      <c r="J73" s="817"/>
      <c r="K73" s="817"/>
      <c r="L73" s="817"/>
      <c r="M73" s="817"/>
      <c r="N73" s="817"/>
      <c r="O73" s="817"/>
      <c r="P73" s="817"/>
      <c r="Q73" s="817"/>
      <c r="R73" s="723"/>
      <c r="S73" s="723"/>
      <c r="T73" s="723"/>
      <c r="U73" s="723"/>
      <c r="V73" s="723"/>
      <c r="W73" s="723"/>
      <c r="X73" s="723"/>
      <c r="Y73" s="723"/>
      <c r="Z73" s="723"/>
      <c r="AA73" s="723"/>
      <c r="AB73" s="723"/>
      <c r="AC73" s="723"/>
      <c r="AD73" s="723"/>
      <c r="AE73" s="723"/>
      <c r="AF73" s="723"/>
      <c r="AG73" s="723"/>
      <c r="AH73" s="723"/>
      <c r="AI73" s="723"/>
      <c r="AJ73" s="723"/>
      <c r="AK73" s="723"/>
      <c r="AL73" s="723"/>
      <c r="AM73" s="723"/>
      <c r="AN73" s="723"/>
      <c r="AO73" s="723"/>
      <c r="AP73" s="723"/>
      <c r="AQ73" s="723"/>
      <c r="AR73" s="723"/>
      <c r="AS73" s="723"/>
      <c r="AT73" s="723"/>
      <c r="AU73" s="723"/>
      <c r="AV73" s="723"/>
      <c r="AW73" s="723"/>
      <c r="AX73" s="723"/>
      <c r="AY73" s="723"/>
      <c r="AZ73" s="723"/>
      <c r="BA73" s="723"/>
      <c r="BB73" s="723"/>
      <c r="BC73" s="723"/>
      <c r="BD73" s="612"/>
      <c r="BE73" s="612"/>
      <c r="BF73" s="612"/>
      <c r="BG73" s="723"/>
      <c r="BH73" s="723"/>
      <c r="BI73" s="723"/>
      <c r="BJ73" s="723"/>
      <c r="BK73" s="723"/>
      <c r="BL73" s="723"/>
      <c r="BM73" s="723"/>
      <c r="BN73" s="723"/>
      <c r="BO73" s="723"/>
      <c r="BP73" s="723"/>
      <c r="BQ73" s="723"/>
      <c r="BR73" s="723"/>
      <c r="BS73" s="723"/>
      <c r="BT73" s="723"/>
      <c r="BU73" s="723"/>
      <c r="BV73" s="723"/>
    </row>
    <row r="74" spans="1:74" ht="12" customHeight="1" x14ac:dyDescent="0.2">
      <c r="A74" s="507"/>
      <c r="B74" s="811" t="s">
        <v>1356</v>
      </c>
      <c r="C74" s="811"/>
      <c r="D74" s="811"/>
      <c r="E74" s="811"/>
      <c r="F74" s="811"/>
      <c r="G74" s="811"/>
      <c r="H74" s="811"/>
      <c r="I74" s="811"/>
      <c r="J74" s="811"/>
      <c r="K74" s="811"/>
      <c r="L74" s="811"/>
      <c r="M74" s="811"/>
      <c r="N74" s="811"/>
      <c r="O74" s="811"/>
      <c r="P74" s="811"/>
      <c r="Q74" s="811"/>
      <c r="R74" s="508"/>
      <c r="S74" s="508"/>
      <c r="T74" s="508"/>
      <c r="U74" s="508"/>
      <c r="V74" s="508"/>
      <c r="W74" s="508"/>
      <c r="X74" s="508"/>
      <c r="Y74" s="508"/>
      <c r="Z74" s="508"/>
      <c r="AA74" s="508"/>
      <c r="AB74" s="508"/>
      <c r="AC74" s="508"/>
      <c r="AD74" s="508"/>
      <c r="AE74" s="508"/>
      <c r="AF74" s="508"/>
      <c r="AG74" s="508"/>
      <c r="AH74" s="508"/>
      <c r="AI74" s="508"/>
      <c r="AJ74" s="508"/>
      <c r="AK74" s="508"/>
      <c r="AL74" s="508"/>
      <c r="AM74" s="508"/>
      <c r="AN74" s="508"/>
      <c r="AO74" s="508"/>
      <c r="AP74" s="508"/>
      <c r="AQ74" s="508"/>
      <c r="AR74" s="508"/>
      <c r="AS74" s="508"/>
      <c r="AT74" s="508"/>
      <c r="AU74" s="508"/>
      <c r="AV74" s="508"/>
      <c r="AW74" s="508"/>
      <c r="AX74" s="508"/>
      <c r="AY74" s="508"/>
      <c r="AZ74" s="508"/>
      <c r="BA74" s="508"/>
      <c r="BB74" s="508"/>
      <c r="BC74" s="508"/>
      <c r="BD74" s="612"/>
      <c r="BE74" s="612"/>
      <c r="BF74" s="612"/>
      <c r="BG74" s="508"/>
      <c r="BH74" s="508"/>
      <c r="BI74" s="508"/>
      <c r="BJ74" s="508"/>
      <c r="BK74" s="508"/>
      <c r="BL74" s="508"/>
      <c r="BM74" s="508"/>
      <c r="BN74" s="508"/>
      <c r="BO74" s="508"/>
      <c r="BP74" s="508"/>
      <c r="BQ74" s="508"/>
      <c r="BR74" s="508"/>
      <c r="BS74" s="508"/>
      <c r="BT74" s="508"/>
      <c r="BU74" s="508"/>
      <c r="BV74" s="508"/>
    </row>
    <row r="75" spans="1:74" ht="12" customHeight="1" x14ac:dyDescent="0.2">
      <c r="A75" s="507"/>
      <c r="B75" s="811"/>
      <c r="C75" s="811"/>
      <c r="D75" s="811"/>
      <c r="E75" s="811"/>
      <c r="F75" s="811"/>
      <c r="G75" s="811"/>
      <c r="H75" s="811"/>
      <c r="I75" s="811"/>
      <c r="J75" s="811"/>
      <c r="K75" s="811"/>
      <c r="L75" s="811"/>
      <c r="M75" s="811"/>
      <c r="N75" s="811"/>
      <c r="O75" s="811"/>
      <c r="P75" s="811"/>
      <c r="Q75" s="811"/>
      <c r="R75" s="508"/>
      <c r="S75" s="508"/>
      <c r="T75" s="508"/>
      <c r="U75" s="508"/>
      <c r="V75" s="508"/>
      <c r="W75" s="508"/>
      <c r="X75" s="508"/>
      <c r="Y75" s="508"/>
      <c r="Z75" s="508"/>
      <c r="AA75" s="508"/>
      <c r="AB75" s="508"/>
      <c r="AC75" s="508"/>
      <c r="AD75" s="508"/>
      <c r="AE75" s="508"/>
      <c r="AF75" s="508"/>
      <c r="AG75" s="508"/>
      <c r="AH75" s="508"/>
      <c r="AI75" s="508"/>
      <c r="AJ75" s="508"/>
      <c r="AK75" s="508"/>
      <c r="AL75" s="508"/>
      <c r="AM75" s="508"/>
      <c r="AN75" s="508"/>
      <c r="AO75" s="508"/>
      <c r="AP75" s="508"/>
      <c r="AQ75" s="508"/>
      <c r="AR75" s="508"/>
      <c r="AS75" s="508"/>
      <c r="AT75" s="508"/>
      <c r="AU75" s="508"/>
      <c r="AV75" s="508"/>
      <c r="AW75" s="508"/>
      <c r="AX75" s="508"/>
      <c r="AY75" s="508"/>
      <c r="AZ75" s="508"/>
      <c r="BA75" s="508"/>
      <c r="BB75" s="508"/>
      <c r="BC75" s="508"/>
      <c r="BD75" s="612"/>
      <c r="BE75" s="612"/>
      <c r="BF75" s="612"/>
      <c r="BG75" s="508"/>
      <c r="BH75" s="508"/>
      <c r="BI75" s="508"/>
      <c r="BJ75" s="508"/>
      <c r="BK75" s="508"/>
      <c r="BL75" s="508"/>
      <c r="BM75" s="508"/>
      <c r="BN75" s="508"/>
      <c r="BO75" s="508"/>
      <c r="BP75" s="508"/>
      <c r="BQ75" s="508"/>
      <c r="BR75" s="508"/>
      <c r="BS75" s="508"/>
      <c r="BT75" s="508"/>
      <c r="BU75" s="508"/>
      <c r="BV75" s="508"/>
    </row>
    <row r="76" spans="1:74" ht="12" customHeight="1" x14ac:dyDescent="0.2">
      <c r="A76" s="507"/>
      <c r="B76" s="763" t="s">
        <v>1361</v>
      </c>
      <c r="C76" s="734"/>
      <c r="D76" s="734"/>
      <c r="E76" s="734"/>
      <c r="F76" s="734"/>
      <c r="G76" s="734"/>
      <c r="H76" s="734"/>
      <c r="I76" s="734"/>
      <c r="J76" s="734"/>
      <c r="K76" s="734"/>
      <c r="L76" s="734"/>
      <c r="M76" s="734"/>
      <c r="N76" s="734"/>
      <c r="O76" s="734"/>
      <c r="P76" s="734"/>
      <c r="Q76" s="734"/>
      <c r="R76" s="511"/>
      <c r="S76" s="511"/>
      <c r="T76" s="511"/>
      <c r="U76" s="511"/>
      <c r="V76" s="511"/>
      <c r="W76" s="511"/>
      <c r="X76" s="511"/>
      <c r="Y76" s="511"/>
      <c r="Z76" s="511"/>
      <c r="AA76" s="510"/>
      <c r="AB76" s="511"/>
      <c r="AC76" s="511"/>
      <c r="AD76" s="511"/>
      <c r="AE76" s="511"/>
      <c r="AF76" s="511"/>
      <c r="AG76" s="511"/>
      <c r="AH76" s="511"/>
      <c r="AI76" s="511"/>
      <c r="AJ76" s="511"/>
      <c r="AK76" s="511"/>
      <c r="AL76" s="511"/>
      <c r="AM76" s="510"/>
      <c r="AN76" s="511"/>
      <c r="AO76" s="511"/>
      <c r="AP76" s="511"/>
      <c r="AQ76" s="511"/>
      <c r="AR76" s="511"/>
      <c r="AS76" s="511"/>
      <c r="AT76" s="511"/>
      <c r="AU76" s="511"/>
      <c r="AV76" s="511"/>
      <c r="AW76" s="511"/>
      <c r="AX76" s="511"/>
      <c r="AY76" s="510"/>
      <c r="AZ76" s="511"/>
      <c r="BA76" s="511"/>
      <c r="BB76" s="511"/>
      <c r="BC76" s="511"/>
      <c r="BD76" s="598"/>
      <c r="BE76" s="598"/>
      <c r="BF76" s="598"/>
      <c r="BG76" s="511"/>
      <c r="BH76" s="511"/>
      <c r="BI76" s="511"/>
      <c r="BJ76" s="511"/>
      <c r="BK76" s="510"/>
      <c r="BL76" s="511"/>
      <c r="BM76" s="511"/>
      <c r="BN76" s="511"/>
      <c r="BO76" s="511"/>
      <c r="BP76" s="511"/>
      <c r="BQ76" s="511"/>
      <c r="BR76" s="511"/>
      <c r="BS76" s="511"/>
      <c r="BT76" s="511"/>
      <c r="BU76" s="511"/>
      <c r="BV76" s="511"/>
    </row>
    <row r="77" spans="1:74" x14ac:dyDescent="0.2">
      <c r="A77" s="511"/>
      <c r="B77" s="512"/>
      <c r="C77" s="513"/>
      <c r="D77" s="513"/>
      <c r="E77" s="513"/>
      <c r="F77" s="513"/>
      <c r="G77" s="513"/>
      <c r="H77" s="513"/>
      <c r="I77" s="513"/>
      <c r="J77" s="513"/>
      <c r="K77" s="513"/>
      <c r="L77" s="513"/>
      <c r="M77" s="513"/>
      <c r="N77" s="513"/>
      <c r="O77" s="513"/>
      <c r="P77" s="513"/>
      <c r="Q77" s="513"/>
      <c r="R77" s="513"/>
      <c r="S77" s="513"/>
      <c r="T77" s="513"/>
      <c r="U77" s="513"/>
      <c r="V77" s="513"/>
      <c r="W77" s="513"/>
      <c r="X77" s="513"/>
      <c r="Y77" s="513"/>
      <c r="Z77" s="513"/>
      <c r="AA77" s="513"/>
      <c r="AB77" s="513"/>
      <c r="AC77" s="513"/>
      <c r="AD77" s="513"/>
      <c r="AE77" s="513"/>
      <c r="AF77" s="513"/>
      <c r="AG77" s="513"/>
      <c r="AH77" s="513"/>
      <c r="AI77" s="513"/>
      <c r="AJ77" s="513"/>
      <c r="AK77" s="513"/>
      <c r="AL77" s="513"/>
      <c r="AM77" s="513"/>
      <c r="AN77" s="513"/>
      <c r="AO77" s="513"/>
      <c r="AP77" s="513"/>
      <c r="AQ77" s="513"/>
      <c r="AR77" s="513"/>
      <c r="AS77" s="513"/>
      <c r="AT77" s="513"/>
      <c r="AU77" s="513"/>
      <c r="AV77" s="513"/>
      <c r="AW77" s="513"/>
      <c r="AX77" s="513"/>
      <c r="AY77" s="513"/>
      <c r="AZ77" s="513"/>
      <c r="BA77" s="513"/>
      <c r="BB77" s="513"/>
      <c r="BC77" s="513"/>
      <c r="BD77" s="614"/>
      <c r="BE77" s="614"/>
      <c r="BF77" s="614"/>
      <c r="BG77" s="513"/>
      <c r="BH77" s="513"/>
      <c r="BI77" s="513"/>
      <c r="BJ77" s="513"/>
      <c r="BK77" s="513"/>
      <c r="BL77" s="513"/>
      <c r="BM77" s="513"/>
      <c r="BN77" s="513"/>
      <c r="BO77" s="513"/>
      <c r="BP77" s="513"/>
      <c r="BQ77" s="513"/>
      <c r="BR77" s="513"/>
      <c r="BS77" s="513"/>
      <c r="BT77" s="513"/>
      <c r="BU77" s="513"/>
      <c r="BV77" s="513"/>
    </row>
    <row r="78" spans="1:74" x14ac:dyDescent="0.2">
      <c r="A78" s="511"/>
      <c r="B78" s="510"/>
      <c r="C78" s="513"/>
      <c r="D78" s="513"/>
      <c r="E78" s="513"/>
      <c r="F78" s="513"/>
      <c r="G78" s="513"/>
      <c r="H78" s="513"/>
      <c r="I78" s="513"/>
      <c r="J78" s="513"/>
      <c r="K78" s="513"/>
      <c r="L78" s="513"/>
      <c r="M78" s="513"/>
      <c r="N78" s="513"/>
      <c r="O78" s="513"/>
      <c r="P78" s="513"/>
      <c r="Q78" s="513"/>
      <c r="R78" s="513"/>
      <c r="S78" s="513"/>
      <c r="T78" s="513"/>
      <c r="U78" s="513"/>
      <c r="V78" s="513"/>
      <c r="W78" s="513"/>
      <c r="X78" s="513"/>
      <c r="Y78" s="513"/>
      <c r="Z78" s="513"/>
      <c r="AA78" s="513"/>
      <c r="AB78" s="513"/>
      <c r="AC78" s="513"/>
      <c r="AD78" s="513"/>
      <c r="AE78" s="513"/>
      <c r="AF78" s="513"/>
      <c r="AG78" s="513"/>
      <c r="AH78" s="513"/>
      <c r="AI78" s="513"/>
      <c r="AJ78" s="513"/>
      <c r="AK78" s="513"/>
      <c r="AL78" s="513"/>
      <c r="AM78" s="513"/>
      <c r="AN78" s="513"/>
      <c r="AO78" s="513"/>
      <c r="AP78" s="513"/>
      <c r="AQ78" s="513"/>
      <c r="AR78" s="513"/>
      <c r="AS78" s="513"/>
      <c r="AT78" s="513"/>
      <c r="AU78" s="513"/>
      <c r="AV78" s="513"/>
      <c r="AW78" s="513"/>
      <c r="AX78" s="513"/>
      <c r="AY78" s="513"/>
      <c r="AZ78" s="513"/>
      <c r="BA78" s="513"/>
      <c r="BB78" s="513"/>
      <c r="BC78" s="513"/>
      <c r="BD78" s="614"/>
      <c r="BE78" s="614"/>
      <c r="BF78" s="614"/>
      <c r="BG78" s="513"/>
      <c r="BH78" s="513"/>
      <c r="BI78" s="513"/>
      <c r="BJ78" s="513"/>
      <c r="BK78" s="513"/>
      <c r="BL78" s="513"/>
      <c r="BM78" s="513"/>
      <c r="BN78" s="513"/>
      <c r="BO78" s="513"/>
      <c r="BP78" s="513"/>
      <c r="BQ78" s="513"/>
      <c r="BR78" s="513"/>
      <c r="BS78" s="513"/>
      <c r="BT78" s="513"/>
      <c r="BU78" s="513"/>
      <c r="BV78" s="513"/>
    </row>
    <row r="79" spans="1:74" x14ac:dyDescent="0.2">
      <c r="A79" s="511"/>
      <c r="B79" s="510"/>
      <c r="C79" s="513"/>
      <c r="D79" s="513"/>
      <c r="E79" s="513"/>
      <c r="F79" s="513"/>
      <c r="G79" s="513"/>
      <c r="H79" s="513"/>
      <c r="I79" s="513"/>
      <c r="J79" s="513"/>
      <c r="K79" s="513"/>
      <c r="L79" s="513"/>
      <c r="M79" s="513"/>
      <c r="N79" s="513"/>
      <c r="O79" s="513"/>
      <c r="P79" s="513"/>
      <c r="Q79" s="513"/>
      <c r="R79" s="513"/>
      <c r="S79" s="513"/>
      <c r="T79" s="513"/>
      <c r="U79" s="513"/>
      <c r="V79" s="513"/>
      <c r="W79" s="513"/>
      <c r="X79" s="513"/>
      <c r="Y79" s="513"/>
      <c r="Z79" s="513"/>
      <c r="AA79" s="513"/>
      <c r="AB79" s="513"/>
      <c r="AC79" s="513"/>
      <c r="AD79" s="513"/>
      <c r="AE79" s="513"/>
      <c r="AF79" s="513"/>
      <c r="AG79" s="513"/>
      <c r="AH79" s="513"/>
      <c r="AI79" s="513"/>
      <c r="AJ79" s="513"/>
      <c r="AK79" s="513"/>
      <c r="AL79" s="513"/>
      <c r="AM79" s="513"/>
      <c r="AN79" s="513"/>
      <c r="AO79" s="513"/>
      <c r="AP79" s="513"/>
      <c r="AQ79" s="513"/>
      <c r="AR79" s="513"/>
      <c r="AS79" s="513"/>
      <c r="AT79" s="513"/>
      <c r="AU79" s="513"/>
      <c r="AV79" s="513"/>
      <c r="AW79" s="513"/>
      <c r="AX79" s="513"/>
      <c r="AY79" s="513"/>
      <c r="AZ79" s="513"/>
      <c r="BA79" s="513"/>
      <c r="BB79" s="513"/>
      <c r="BC79" s="513"/>
      <c r="BD79" s="614"/>
      <c r="BE79" s="614"/>
      <c r="BF79" s="614"/>
      <c r="BG79" s="513"/>
      <c r="BH79" s="513"/>
      <c r="BI79" s="513"/>
      <c r="BJ79" s="513"/>
      <c r="BK79" s="513"/>
      <c r="BL79" s="513"/>
      <c r="BM79" s="513"/>
      <c r="BN79" s="513"/>
      <c r="BO79" s="513"/>
      <c r="BP79" s="513"/>
      <c r="BQ79" s="513"/>
      <c r="BR79" s="513"/>
      <c r="BS79" s="513"/>
      <c r="BT79" s="513"/>
      <c r="BU79" s="513"/>
      <c r="BV79" s="513"/>
    </row>
    <row r="81" spans="1:74" x14ac:dyDescent="0.2">
      <c r="B81" s="512"/>
      <c r="C81" s="513"/>
      <c r="D81" s="513"/>
      <c r="E81" s="513"/>
      <c r="F81" s="513"/>
      <c r="G81" s="513"/>
      <c r="H81" s="513"/>
      <c r="I81" s="513"/>
      <c r="J81" s="513"/>
      <c r="K81" s="513"/>
      <c r="L81" s="513"/>
      <c r="M81" s="513"/>
      <c r="N81" s="513"/>
      <c r="O81" s="513"/>
      <c r="P81" s="513"/>
      <c r="Q81" s="513"/>
      <c r="R81" s="513"/>
      <c r="S81" s="513"/>
      <c r="T81" s="513"/>
      <c r="U81" s="513"/>
      <c r="V81" s="513"/>
      <c r="W81" s="513"/>
      <c r="X81" s="513"/>
      <c r="Y81" s="513"/>
      <c r="Z81" s="513"/>
      <c r="AA81" s="513"/>
      <c r="AB81" s="513"/>
      <c r="AC81" s="513"/>
      <c r="AD81" s="513"/>
      <c r="AE81" s="513"/>
      <c r="AF81" s="513"/>
      <c r="AG81" s="513"/>
      <c r="AH81" s="513"/>
      <c r="AI81" s="513"/>
      <c r="AJ81" s="513"/>
      <c r="AK81" s="513"/>
      <c r="AL81" s="513"/>
      <c r="AM81" s="513"/>
      <c r="AN81" s="513"/>
      <c r="AO81" s="513"/>
      <c r="AP81" s="513"/>
      <c r="AQ81" s="513"/>
      <c r="AR81" s="513"/>
      <c r="AS81" s="513"/>
      <c r="AT81" s="513"/>
      <c r="AU81" s="513"/>
      <c r="AV81" s="513"/>
      <c r="AW81" s="513"/>
      <c r="AX81" s="513"/>
      <c r="AY81" s="513"/>
      <c r="AZ81" s="513"/>
      <c r="BA81" s="513"/>
      <c r="BB81" s="513"/>
      <c r="BC81" s="513"/>
      <c r="BD81" s="614"/>
      <c r="BE81" s="614"/>
      <c r="BF81" s="614"/>
      <c r="BG81" s="513"/>
      <c r="BH81" s="513"/>
      <c r="BI81" s="513"/>
      <c r="BJ81" s="513"/>
      <c r="BK81" s="513"/>
      <c r="BL81" s="513"/>
      <c r="BM81" s="513"/>
      <c r="BN81" s="513"/>
      <c r="BO81" s="513"/>
      <c r="BP81" s="513"/>
      <c r="BQ81" s="513"/>
      <c r="BR81" s="513"/>
      <c r="BS81" s="513"/>
      <c r="BT81" s="513"/>
      <c r="BU81" s="513"/>
      <c r="BV81" s="513"/>
    </row>
    <row r="82" spans="1:74" x14ac:dyDescent="0.2">
      <c r="B82" s="510"/>
      <c r="C82" s="513"/>
      <c r="D82" s="513"/>
      <c r="E82" s="513"/>
      <c r="F82" s="513"/>
      <c r="G82" s="513"/>
      <c r="H82" s="513"/>
      <c r="I82" s="513"/>
      <c r="J82" s="513"/>
      <c r="K82" s="513"/>
      <c r="L82" s="513"/>
      <c r="M82" s="513"/>
      <c r="N82" s="513"/>
      <c r="O82" s="513"/>
      <c r="P82" s="513"/>
      <c r="Q82" s="513"/>
      <c r="R82" s="513"/>
      <c r="S82" s="513"/>
      <c r="T82" s="513"/>
      <c r="U82" s="513"/>
      <c r="V82" s="513"/>
      <c r="W82" s="513"/>
      <c r="X82" s="513"/>
      <c r="Y82" s="513"/>
      <c r="Z82" s="513"/>
      <c r="AA82" s="513"/>
      <c r="AB82" s="513"/>
      <c r="AC82" s="513"/>
      <c r="AD82" s="513"/>
      <c r="AE82" s="513"/>
      <c r="AF82" s="513"/>
      <c r="AG82" s="513"/>
      <c r="AH82" s="513"/>
      <c r="AI82" s="513"/>
      <c r="AJ82" s="513"/>
      <c r="AK82" s="513"/>
      <c r="AL82" s="513"/>
      <c r="AM82" s="513"/>
      <c r="AN82" s="513"/>
      <c r="AO82" s="513"/>
      <c r="AP82" s="513"/>
      <c r="AQ82" s="513"/>
      <c r="AR82" s="513"/>
      <c r="AS82" s="513"/>
      <c r="AT82" s="513"/>
      <c r="AU82" s="513"/>
      <c r="AV82" s="513"/>
      <c r="AW82" s="513"/>
      <c r="AX82" s="513"/>
      <c r="AY82" s="513"/>
      <c r="AZ82" s="513"/>
      <c r="BA82" s="513"/>
      <c r="BB82" s="513"/>
      <c r="BC82" s="513"/>
      <c r="BD82" s="614"/>
      <c r="BE82" s="614"/>
      <c r="BF82" s="614"/>
      <c r="BG82" s="513"/>
      <c r="BH82" s="513"/>
      <c r="BI82" s="513"/>
      <c r="BJ82" s="513"/>
      <c r="BK82" s="513"/>
      <c r="BL82" s="513"/>
      <c r="BM82" s="513"/>
      <c r="BN82" s="513"/>
      <c r="BO82" s="513"/>
      <c r="BP82" s="513"/>
      <c r="BQ82" s="513"/>
      <c r="BR82" s="513"/>
      <c r="BS82" s="513"/>
      <c r="BT82" s="513"/>
      <c r="BU82" s="513"/>
      <c r="BV82" s="513"/>
    </row>
    <row r="83" spans="1:74" x14ac:dyDescent="0.2">
      <c r="A83" s="511"/>
      <c r="B83" s="510"/>
      <c r="C83" s="513"/>
      <c r="D83" s="513"/>
      <c r="E83" s="513"/>
      <c r="F83" s="513"/>
      <c r="G83" s="513"/>
      <c r="H83" s="513"/>
      <c r="I83" s="513"/>
      <c r="J83" s="513"/>
      <c r="K83" s="513"/>
      <c r="L83" s="513"/>
      <c r="M83" s="513"/>
      <c r="N83" s="513"/>
      <c r="O83" s="513"/>
      <c r="P83" s="513"/>
      <c r="Q83" s="513"/>
      <c r="R83" s="513"/>
      <c r="S83" s="513"/>
      <c r="T83" s="513"/>
      <c r="U83" s="513"/>
      <c r="V83" s="513"/>
      <c r="W83" s="513"/>
      <c r="X83" s="513"/>
      <c r="Y83" s="513"/>
      <c r="Z83" s="513"/>
      <c r="AA83" s="513"/>
      <c r="AB83" s="513"/>
      <c r="AC83" s="513"/>
      <c r="AD83" s="513"/>
      <c r="AE83" s="513"/>
      <c r="AF83" s="513"/>
      <c r="AG83" s="513"/>
      <c r="AH83" s="513"/>
      <c r="AI83" s="513"/>
      <c r="AJ83" s="513"/>
      <c r="AK83" s="513"/>
      <c r="AL83" s="513"/>
      <c r="AM83" s="513"/>
      <c r="AN83" s="513"/>
      <c r="AO83" s="513"/>
      <c r="AP83" s="513"/>
      <c r="AQ83" s="513"/>
      <c r="AR83" s="513"/>
      <c r="AS83" s="513"/>
      <c r="AT83" s="513"/>
      <c r="AU83" s="513"/>
      <c r="AV83" s="513"/>
      <c r="AW83" s="513"/>
      <c r="AX83" s="513"/>
      <c r="AY83" s="513"/>
      <c r="AZ83" s="513"/>
      <c r="BA83" s="513"/>
      <c r="BB83" s="513"/>
      <c r="BC83" s="513"/>
      <c r="BD83" s="614"/>
      <c r="BE83" s="614"/>
      <c r="BF83" s="614"/>
      <c r="BG83" s="513"/>
      <c r="BH83" s="513"/>
      <c r="BI83" s="513"/>
      <c r="BJ83" s="513"/>
      <c r="BK83" s="513"/>
      <c r="BL83" s="513"/>
      <c r="BM83" s="513"/>
      <c r="BN83" s="513"/>
      <c r="BO83" s="513"/>
      <c r="BP83" s="513"/>
      <c r="BQ83" s="513"/>
      <c r="BR83" s="513"/>
      <c r="BS83" s="513"/>
      <c r="BT83" s="513"/>
      <c r="BU83" s="513"/>
      <c r="BV83" s="513"/>
    </row>
    <row r="84" spans="1:74" x14ac:dyDescent="0.2">
      <c r="A84" s="511"/>
      <c r="B84" s="510"/>
      <c r="C84" s="513"/>
      <c r="D84" s="513"/>
      <c r="E84" s="513"/>
      <c r="F84" s="513"/>
      <c r="G84" s="513"/>
      <c r="H84" s="513"/>
      <c r="I84" s="513"/>
      <c r="J84" s="513"/>
      <c r="K84" s="513"/>
      <c r="L84" s="513"/>
      <c r="M84" s="513"/>
      <c r="N84" s="513"/>
      <c r="O84" s="513"/>
      <c r="P84" s="513"/>
      <c r="Q84" s="513"/>
      <c r="R84" s="513"/>
      <c r="S84" s="513"/>
      <c r="T84" s="513"/>
      <c r="U84" s="513"/>
      <c r="V84" s="513"/>
      <c r="W84" s="513"/>
      <c r="X84" s="513"/>
      <c r="Y84" s="513"/>
      <c r="Z84" s="513"/>
      <c r="AA84" s="513"/>
      <c r="AB84" s="513"/>
      <c r="AC84" s="513"/>
      <c r="AD84" s="513"/>
      <c r="AE84" s="513"/>
      <c r="AF84" s="513"/>
      <c r="AG84" s="513"/>
      <c r="AH84" s="513"/>
      <c r="AI84" s="513"/>
      <c r="AJ84" s="513"/>
      <c r="AK84" s="513"/>
      <c r="AL84" s="513"/>
      <c r="AM84" s="513"/>
      <c r="AN84" s="513"/>
      <c r="AO84" s="513"/>
      <c r="AP84" s="513"/>
      <c r="AQ84" s="513"/>
      <c r="AR84" s="513"/>
      <c r="AS84" s="513"/>
      <c r="AT84" s="513"/>
      <c r="AU84" s="513"/>
      <c r="AV84" s="513"/>
      <c r="AW84" s="513"/>
      <c r="AX84" s="513"/>
      <c r="AY84" s="513"/>
      <c r="AZ84" s="513"/>
      <c r="BA84" s="513"/>
      <c r="BB84" s="513"/>
      <c r="BC84" s="513"/>
      <c r="BD84" s="614"/>
      <c r="BE84" s="614"/>
      <c r="BF84" s="614"/>
      <c r="BG84" s="513"/>
      <c r="BH84" s="513"/>
      <c r="BI84" s="513"/>
      <c r="BJ84" s="513"/>
      <c r="BK84" s="513"/>
      <c r="BL84" s="513"/>
      <c r="BM84" s="513"/>
      <c r="BN84" s="513"/>
      <c r="BO84" s="513"/>
      <c r="BP84" s="513"/>
      <c r="BQ84" s="513"/>
      <c r="BR84" s="513"/>
      <c r="BS84" s="513"/>
      <c r="BT84" s="513"/>
      <c r="BU84" s="513"/>
      <c r="BV84" s="513"/>
    </row>
    <row r="85" spans="1:74" x14ac:dyDescent="0.2">
      <c r="B85" s="512"/>
      <c r="C85" s="513"/>
      <c r="D85" s="513"/>
      <c r="E85" s="513"/>
      <c r="F85" s="513"/>
      <c r="G85" s="513"/>
      <c r="H85" s="513"/>
      <c r="I85" s="513"/>
      <c r="J85" s="513"/>
      <c r="K85" s="513"/>
      <c r="L85" s="513"/>
      <c r="M85" s="513"/>
      <c r="N85" s="513"/>
      <c r="O85" s="513"/>
      <c r="P85" s="513"/>
      <c r="Q85" s="513"/>
      <c r="R85" s="513"/>
      <c r="S85" s="513"/>
      <c r="T85" s="513"/>
      <c r="U85" s="513"/>
      <c r="V85" s="513"/>
      <c r="W85" s="513"/>
      <c r="X85" s="513"/>
      <c r="Y85" s="513"/>
      <c r="Z85" s="513"/>
      <c r="AA85" s="513"/>
      <c r="AB85" s="513"/>
      <c r="AC85" s="513"/>
      <c r="AD85" s="513"/>
      <c r="AE85" s="513"/>
      <c r="AF85" s="513"/>
      <c r="AG85" s="513"/>
      <c r="AH85" s="513"/>
      <c r="AI85" s="513"/>
      <c r="AJ85" s="513"/>
      <c r="AK85" s="513"/>
      <c r="AL85" s="513"/>
      <c r="AM85" s="513"/>
      <c r="AN85" s="513"/>
      <c r="AO85" s="513"/>
      <c r="AP85" s="513"/>
      <c r="AQ85" s="513"/>
      <c r="AR85" s="513"/>
      <c r="AS85" s="513"/>
      <c r="AT85" s="513"/>
      <c r="AU85" s="513"/>
      <c r="AV85" s="513"/>
      <c r="AW85" s="513"/>
      <c r="AX85" s="513"/>
      <c r="AY85" s="513"/>
      <c r="AZ85" s="513"/>
      <c r="BA85" s="513"/>
      <c r="BB85" s="513"/>
      <c r="BC85" s="513"/>
      <c r="BD85" s="614"/>
      <c r="BE85" s="614"/>
      <c r="BF85" s="614"/>
      <c r="BG85" s="513"/>
      <c r="BH85" s="513"/>
      <c r="BI85" s="513"/>
      <c r="BJ85" s="513"/>
      <c r="BK85" s="513"/>
      <c r="BL85" s="513"/>
      <c r="BM85" s="513"/>
      <c r="BN85" s="513"/>
      <c r="BO85" s="513"/>
      <c r="BP85" s="513"/>
      <c r="BQ85" s="513"/>
      <c r="BR85" s="513"/>
      <c r="BS85" s="513"/>
      <c r="BT85" s="513"/>
      <c r="BU85" s="513"/>
      <c r="BV85" s="513"/>
    </row>
    <row r="86" spans="1:74" x14ac:dyDescent="0.2">
      <c r="B86" s="510"/>
      <c r="C86" s="513"/>
      <c r="D86" s="513"/>
      <c r="E86" s="513"/>
      <c r="F86" s="513"/>
      <c r="G86" s="513"/>
      <c r="H86" s="513"/>
      <c r="I86" s="513"/>
      <c r="J86" s="513"/>
      <c r="K86" s="513"/>
      <c r="L86" s="513"/>
      <c r="M86" s="513"/>
      <c r="N86" s="513"/>
      <c r="O86" s="513"/>
      <c r="P86" s="513"/>
      <c r="Q86" s="513"/>
      <c r="R86" s="513"/>
      <c r="S86" s="513"/>
      <c r="T86" s="513"/>
      <c r="U86" s="513"/>
      <c r="V86" s="513"/>
      <c r="W86" s="513"/>
      <c r="X86" s="513"/>
      <c r="Y86" s="513"/>
      <c r="Z86" s="513"/>
      <c r="AA86" s="513"/>
      <c r="AB86" s="513"/>
      <c r="AC86" s="513"/>
      <c r="AD86" s="513"/>
      <c r="AE86" s="513"/>
      <c r="AF86" s="513"/>
      <c r="AG86" s="513"/>
      <c r="AH86" s="513"/>
      <c r="AI86" s="513"/>
      <c r="AJ86" s="513"/>
      <c r="AK86" s="513"/>
      <c r="AL86" s="513"/>
      <c r="AM86" s="513"/>
      <c r="AN86" s="513"/>
      <c r="AO86" s="513"/>
      <c r="AP86" s="513"/>
      <c r="AQ86" s="513"/>
      <c r="AR86" s="513"/>
      <c r="AS86" s="513"/>
      <c r="AT86" s="513"/>
      <c r="AU86" s="513"/>
      <c r="AV86" s="513"/>
      <c r="AW86" s="513"/>
      <c r="AX86" s="513"/>
      <c r="AY86" s="513"/>
      <c r="AZ86" s="513"/>
      <c r="BA86" s="513"/>
      <c r="BB86" s="513"/>
      <c r="BC86" s="513"/>
      <c r="BD86" s="614"/>
      <c r="BE86" s="614"/>
      <c r="BF86" s="614"/>
      <c r="BG86" s="513"/>
      <c r="BH86" s="513"/>
      <c r="BI86" s="513"/>
      <c r="BJ86" s="513"/>
      <c r="BK86" s="513"/>
      <c r="BL86" s="513"/>
      <c r="BM86" s="513"/>
      <c r="BN86" s="513"/>
      <c r="BO86" s="513"/>
      <c r="BP86" s="513"/>
      <c r="BQ86" s="513"/>
      <c r="BR86" s="513"/>
      <c r="BS86" s="513"/>
      <c r="BT86" s="513"/>
      <c r="BU86" s="513"/>
      <c r="BV86" s="513"/>
    </row>
    <row r="87" spans="1:74" x14ac:dyDescent="0.2">
      <c r="A87" s="511"/>
      <c r="B87" s="510"/>
      <c r="C87" s="513"/>
      <c r="D87" s="513"/>
      <c r="E87" s="513"/>
      <c r="F87" s="513"/>
      <c r="G87" s="513"/>
      <c r="H87" s="513"/>
      <c r="I87" s="513"/>
      <c r="J87" s="513"/>
      <c r="K87" s="513"/>
      <c r="L87" s="513"/>
      <c r="M87" s="513"/>
      <c r="N87" s="513"/>
      <c r="O87" s="513"/>
      <c r="P87" s="513"/>
      <c r="Q87" s="513"/>
      <c r="R87" s="513"/>
      <c r="S87" s="513"/>
      <c r="T87" s="513"/>
      <c r="U87" s="513"/>
      <c r="V87" s="513"/>
      <c r="W87" s="513"/>
      <c r="X87" s="513"/>
      <c r="Y87" s="513"/>
      <c r="Z87" s="513"/>
      <c r="AA87" s="513"/>
      <c r="AB87" s="513"/>
      <c r="AC87" s="513"/>
      <c r="AD87" s="513"/>
      <c r="AE87" s="513"/>
      <c r="AF87" s="513"/>
      <c r="AG87" s="513"/>
      <c r="AH87" s="513"/>
      <c r="AI87" s="513"/>
      <c r="AJ87" s="513"/>
      <c r="AK87" s="513"/>
      <c r="AL87" s="513"/>
      <c r="AM87" s="513"/>
      <c r="AN87" s="513"/>
      <c r="AO87" s="513"/>
      <c r="AP87" s="513"/>
      <c r="AQ87" s="513"/>
      <c r="AR87" s="513"/>
      <c r="AS87" s="513"/>
      <c r="AT87" s="513"/>
      <c r="AU87" s="513"/>
      <c r="AV87" s="513"/>
      <c r="AW87" s="513"/>
      <c r="AX87" s="513"/>
      <c r="AY87" s="513"/>
      <c r="AZ87" s="513"/>
      <c r="BA87" s="513"/>
      <c r="BB87" s="513"/>
      <c r="BC87" s="513"/>
      <c r="BD87" s="614"/>
      <c r="BE87" s="614"/>
      <c r="BF87" s="614"/>
      <c r="BG87" s="513"/>
      <c r="BH87" s="513"/>
      <c r="BI87" s="513"/>
      <c r="BJ87" s="513"/>
      <c r="BK87" s="513"/>
      <c r="BL87" s="513"/>
      <c r="BM87" s="513"/>
      <c r="BN87" s="513"/>
      <c r="BO87" s="513"/>
      <c r="BP87" s="513"/>
      <c r="BQ87" s="513"/>
      <c r="BR87" s="513"/>
      <c r="BS87" s="513"/>
      <c r="BT87" s="513"/>
      <c r="BU87" s="513"/>
      <c r="BV87" s="513"/>
    </row>
    <row r="89" spans="1:74" x14ac:dyDescent="0.2">
      <c r="B89" s="512"/>
      <c r="C89" s="513"/>
      <c r="D89" s="513"/>
      <c r="E89" s="513"/>
      <c r="F89" s="513"/>
      <c r="G89" s="513"/>
      <c r="H89" s="513"/>
      <c r="I89" s="513"/>
      <c r="J89" s="513"/>
      <c r="K89" s="513"/>
      <c r="L89" s="513"/>
      <c r="M89" s="513"/>
      <c r="N89" s="513"/>
      <c r="O89" s="513"/>
      <c r="P89" s="513"/>
      <c r="Q89" s="513"/>
      <c r="R89" s="513"/>
      <c r="S89" s="513"/>
      <c r="T89" s="513"/>
      <c r="U89" s="513"/>
      <c r="V89" s="513"/>
      <c r="W89" s="513"/>
      <c r="X89" s="513"/>
      <c r="Y89" s="513"/>
      <c r="Z89" s="513"/>
      <c r="AA89" s="513"/>
      <c r="AB89" s="513"/>
      <c r="AC89" s="513"/>
      <c r="AD89" s="513"/>
      <c r="AE89" s="513"/>
      <c r="AF89" s="513"/>
      <c r="AG89" s="513"/>
      <c r="AH89" s="513"/>
      <c r="AI89" s="513"/>
      <c r="AJ89" s="513"/>
      <c r="AK89" s="513"/>
      <c r="AL89" s="513"/>
      <c r="AM89" s="513"/>
      <c r="AN89" s="513"/>
      <c r="AO89" s="513"/>
      <c r="AP89" s="513"/>
      <c r="AQ89" s="513"/>
      <c r="AR89" s="513"/>
      <c r="AS89" s="513"/>
      <c r="AT89" s="513"/>
      <c r="AU89" s="513"/>
      <c r="AV89" s="513"/>
      <c r="AW89" s="513"/>
      <c r="AX89" s="513"/>
      <c r="AY89" s="513"/>
      <c r="AZ89" s="513"/>
      <c r="BA89" s="513"/>
      <c r="BB89" s="513"/>
      <c r="BC89" s="513"/>
      <c r="BD89" s="614"/>
      <c r="BE89" s="614"/>
      <c r="BF89" s="614"/>
      <c r="BG89" s="513"/>
      <c r="BH89" s="513"/>
      <c r="BI89" s="513"/>
      <c r="BJ89" s="513"/>
      <c r="BK89" s="513"/>
      <c r="BL89" s="513"/>
      <c r="BM89" s="513"/>
      <c r="BN89" s="513"/>
      <c r="BO89" s="513"/>
      <c r="BP89" s="513"/>
      <c r="BQ89" s="513"/>
      <c r="BR89" s="513"/>
      <c r="BS89" s="513"/>
      <c r="BT89" s="513"/>
      <c r="BU89" s="513"/>
      <c r="BV89" s="513"/>
    </row>
    <row r="90" spans="1:74" x14ac:dyDescent="0.2">
      <c r="B90" s="510"/>
      <c r="C90" s="513"/>
      <c r="D90" s="513"/>
      <c r="E90" s="513"/>
      <c r="F90" s="513"/>
      <c r="G90" s="513"/>
      <c r="H90" s="513"/>
      <c r="I90" s="513"/>
      <c r="J90" s="513"/>
      <c r="K90" s="513"/>
      <c r="L90" s="513"/>
      <c r="M90" s="513"/>
      <c r="N90" s="513"/>
      <c r="O90" s="513"/>
      <c r="P90" s="513"/>
      <c r="Q90" s="513"/>
      <c r="R90" s="513"/>
      <c r="S90" s="513"/>
      <c r="T90" s="513"/>
      <c r="U90" s="513"/>
      <c r="V90" s="513"/>
      <c r="W90" s="513"/>
      <c r="X90" s="513"/>
      <c r="Y90" s="513"/>
      <c r="Z90" s="513"/>
      <c r="AA90" s="513"/>
      <c r="AB90" s="513"/>
      <c r="AC90" s="513"/>
      <c r="AD90" s="513"/>
      <c r="AE90" s="513"/>
      <c r="AF90" s="513"/>
      <c r="AG90" s="513"/>
      <c r="AH90" s="513"/>
      <c r="AI90" s="513"/>
      <c r="AJ90" s="513"/>
      <c r="AK90" s="513"/>
      <c r="AL90" s="513"/>
      <c r="AM90" s="513"/>
      <c r="AN90" s="513"/>
      <c r="AO90" s="513"/>
      <c r="AP90" s="513"/>
      <c r="AQ90" s="513"/>
      <c r="AR90" s="513"/>
      <c r="AS90" s="513"/>
      <c r="AT90" s="513"/>
      <c r="AU90" s="513"/>
      <c r="AV90" s="513"/>
      <c r="AW90" s="513"/>
      <c r="AX90" s="513"/>
      <c r="AY90" s="513"/>
      <c r="AZ90" s="513"/>
      <c r="BA90" s="513"/>
      <c r="BB90" s="513"/>
      <c r="BC90" s="513"/>
      <c r="BD90" s="614"/>
      <c r="BE90" s="614"/>
      <c r="BF90" s="614"/>
      <c r="BG90" s="513"/>
      <c r="BH90" s="513"/>
      <c r="BI90" s="513"/>
      <c r="BJ90" s="513"/>
      <c r="BK90" s="513"/>
      <c r="BL90" s="513"/>
      <c r="BM90" s="513"/>
      <c r="BN90" s="513"/>
      <c r="BO90" s="513"/>
      <c r="BP90" s="513"/>
      <c r="BQ90" s="513"/>
      <c r="BR90" s="513"/>
      <c r="BS90" s="513"/>
      <c r="BT90" s="513"/>
      <c r="BU90" s="513"/>
      <c r="BV90" s="513"/>
    </row>
    <row r="91" spans="1:74" x14ac:dyDescent="0.2">
      <c r="A91" s="511"/>
      <c r="B91" s="510"/>
      <c r="C91" s="513"/>
      <c r="D91" s="513"/>
      <c r="E91" s="513"/>
      <c r="F91" s="513"/>
      <c r="G91" s="513"/>
      <c r="H91" s="513"/>
      <c r="I91" s="513"/>
      <c r="J91" s="513"/>
      <c r="K91" s="513"/>
      <c r="L91" s="513"/>
      <c r="M91" s="513"/>
      <c r="N91" s="513"/>
      <c r="O91" s="513"/>
      <c r="P91" s="513"/>
      <c r="Q91" s="513"/>
      <c r="R91" s="513"/>
      <c r="S91" s="513"/>
      <c r="T91" s="513"/>
      <c r="U91" s="513"/>
      <c r="V91" s="513"/>
      <c r="W91" s="513"/>
      <c r="X91" s="513"/>
      <c r="Y91" s="513"/>
      <c r="Z91" s="513"/>
      <c r="AA91" s="513"/>
      <c r="AB91" s="513"/>
      <c r="AC91" s="513"/>
      <c r="AD91" s="513"/>
      <c r="AE91" s="513"/>
      <c r="AF91" s="513"/>
      <c r="AG91" s="513"/>
      <c r="AH91" s="513"/>
      <c r="AI91" s="513"/>
      <c r="AJ91" s="513"/>
      <c r="AK91" s="513"/>
      <c r="AL91" s="513"/>
      <c r="AM91" s="513"/>
      <c r="AN91" s="513"/>
      <c r="AO91" s="513"/>
      <c r="AP91" s="513"/>
      <c r="AQ91" s="513"/>
      <c r="AR91" s="513"/>
      <c r="AS91" s="513"/>
      <c r="AT91" s="513"/>
      <c r="AU91" s="513"/>
      <c r="AV91" s="513"/>
      <c r="AW91" s="513"/>
      <c r="AX91" s="513"/>
      <c r="AY91" s="513"/>
      <c r="AZ91" s="513"/>
      <c r="BA91" s="513"/>
      <c r="BB91" s="513"/>
      <c r="BC91" s="513"/>
      <c r="BD91" s="614"/>
      <c r="BE91" s="614"/>
      <c r="BF91" s="614"/>
      <c r="BG91" s="513"/>
      <c r="BH91" s="513"/>
      <c r="BI91" s="513"/>
      <c r="BJ91" s="513"/>
      <c r="BK91" s="513"/>
      <c r="BL91" s="513"/>
      <c r="BM91" s="513"/>
      <c r="BN91" s="513"/>
      <c r="BO91" s="513"/>
      <c r="BP91" s="513"/>
      <c r="BQ91" s="513"/>
      <c r="BR91" s="513"/>
      <c r="BS91" s="513"/>
      <c r="BT91" s="513"/>
      <c r="BU91" s="513"/>
      <c r="BV91" s="513"/>
    </row>
    <row r="93" spans="1:74" x14ac:dyDescent="0.2">
      <c r="B93" s="512"/>
      <c r="C93" s="514"/>
      <c r="D93" s="514"/>
      <c r="E93" s="514"/>
      <c r="F93" s="514"/>
      <c r="G93" s="514"/>
      <c r="H93" s="514"/>
      <c r="I93" s="514"/>
      <c r="J93" s="514"/>
      <c r="K93" s="514"/>
      <c r="L93" s="514"/>
      <c r="M93" s="514"/>
      <c r="N93" s="514"/>
      <c r="O93" s="514"/>
      <c r="P93" s="514"/>
      <c r="Q93" s="514"/>
      <c r="R93" s="514"/>
      <c r="S93" s="514"/>
      <c r="T93" s="514"/>
      <c r="U93" s="514"/>
      <c r="V93" s="514"/>
      <c r="W93" s="514"/>
      <c r="X93" s="514"/>
      <c r="Y93" s="514"/>
      <c r="Z93" s="514"/>
      <c r="AA93" s="514"/>
      <c r="AB93" s="514"/>
      <c r="AC93" s="514"/>
      <c r="AD93" s="514"/>
      <c r="AE93" s="514"/>
      <c r="AF93" s="514"/>
      <c r="AG93" s="514"/>
      <c r="AH93" s="514"/>
      <c r="AI93" s="514"/>
      <c r="AJ93" s="514"/>
      <c r="AK93" s="514"/>
      <c r="AL93" s="514"/>
      <c r="AM93" s="514"/>
      <c r="AN93" s="514"/>
      <c r="AO93" s="514"/>
      <c r="AP93" s="514"/>
      <c r="AQ93" s="514"/>
      <c r="AR93" s="514"/>
      <c r="AS93" s="514"/>
      <c r="AT93" s="514"/>
      <c r="AU93" s="514"/>
      <c r="AV93" s="514"/>
      <c r="AW93" s="514"/>
      <c r="AX93" s="514"/>
      <c r="AY93" s="514"/>
      <c r="AZ93" s="514"/>
      <c r="BA93" s="514"/>
      <c r="BB93" s="514"/>
      <c r="BC93" s="514"/>
      <c r="BD93" s="615"/>
      <c r="BE93" s="615"/>
      <c r="BF93" s="615"/>
      <c r="BG93" s="514"/>
      <c r="BH93" s="514"/>
      <c r="BI93" s="514"/>
      <c r="BJ93" s="514"/>
      <c r="BK93" s="514"/>
      <c r="BL93" s="514"/>
      <c r="BM93" s="514"/>
      <c r="BN93" s="514"/>
      <c r="BO93" s="514"/>
      <c r="BP93" s="514"/>
      <c r="BQ93" s="514"/>
      <c r="BR93" s="514"/>
      <c r="BS93" s="514"/>
      <c r="BT93" s="514"/>
      <c r="BU93" s="514"/>
      <c r="BV93" s="514"/>
    </row>
    <row r="94" spans="1:74" x14ac:dyDescent="0.2">
      <c r="B94" s="510"/>
      <c r="C94" s="514"/>
      <c r="D94" s="514"/>
      <c r="E94" s="514"/>
      <c r="F94" s="514"/>
      <c r="G94" s="514"/>
      <c r="H94" s="514"/>
      <c r="I94" s="514"/>
      <c r="J94" s="514"/>
      <c r="K94" s="514"/>
      <c r="L94" s="514"/>
      <c r="M94" s="514"/>
      <c r="N94" s="514"/>
      <c r="O94" s="514"/>
      <c r="P94" s="514"/>
      <c r="Q94" s="514"/>
      <c r="R94" s="514"/>
      <c r="S94" s="514"/>
      <c r="T94" s="514"/>
      <c r="U94" s="514"/>
      <c r="V94" s="514"/>
      <c r="W94" s="514"/>
      <c r="X94" s="514"/>
      <c r="Y94" s="514"/>
      <c r="Z94" s="514"/>
      <c r="AA94" s="514"/>
      <c r="AB94" s="514"/>
      <c r="AC94" s="514"/>
      <c r="AD94" s="514"/>
      <c r="AE94" s="514"/>
      <c r="AF94" s="514"/>
      <c r="AG94" s="514"/>
      <c r="AH94" s="514"/>
      <c r="AI94" s="514"/>
      <c r="AJ94" s="514"/>
      <c r="AK94" s="514"/>
      <c r="AL94" s="514"/>
      <c r="AM94" s="514"/>
      <c r="AN94" s="514"/>
      <c r="AO94" s="514"/>
      <c r="AP94" s="514"/>
      <c r="AQ94" s="514"/>
      <c r="AR94" s="514"/>
      <c r="AS94" s="514"/>
      <c r="AT94" s="514"/>
      <c r="AU94" s="514"/>
      <c r="AV94" s="514"/>
      <c r="AW94" s="514"/>
      <c r="AX94" s="514"/>
      <c r="AY94" s="514"/>
      <c r="AZ94" s="514"/>
      <c r="BA94" s="514"/>
      <c r="BB94" s="514"/>
      <c r="BC94" s="514"/>
      <c r="BD94" s="615"/>
      <c r="BE94" s="615"/>
      <c r="BF94" s="615"/>
      <c r="BG94" s="514"/>
      <c r="BH94" s="514"/>
      <c r="BI94" s="514"/>
      <c r="BJ94" s="514"/>
      <c r="BK94" s="514"/>
      <c r="BL94" s="514"/>
      <c r="BM94" s="514"/>
      <c r="BN94" s="514"/>
      <c r="BO94" s="514"/>
      <c r="BP94" s="514"/>
      <c r="BQ94" s="514"/>
      <c r="BR94" s="514"/>
      <c r="BS94" s="514"/>
      <c r="BT94" s="514"/>
      <c r="BU94" s="514"/>
      <c r="BV94" s="514"/>
    </row>
    <row r="95" spans="1:74" x14ac:dyDescent="0.2">
      <c r="A95" s="511"/>
      <c r="B95" s="510"/>
      <c r="C95" s="513"/>
      <c r="D95" s="513"/>
      <c r="E95" s="513"/>
      <c r="F95" s="513"/>
      <c r="G95" s="513"/>
      <c r="H95" s="513"/>
      <c r="I95" s="513"/>
      <c r="J95" s="513"/>
      <c r="K95" s="513"/>
      <c r="L95" s="513"/>
      <c r="M95" s="513"/>
      <c r="N95" s="513"/>
      <c r="O95" s="513"/>
      <c r="P95" s="513"/>
      <c r="Q95" s="513"/>
      <c r="R95" s="513"/>
      <c r="S95" s="513"/>
      <c r="T95" s="513"/>
      <c r="U95" s="513"/>
      <c r="V95" s="513"/>
      <c r="W95" s="513"/>
      <c r="X95" s="513"/>
      <c r="Y95" s="513"/>
      <c r="Z95" s="513"/>
      <c r="AA95" s="513"/>
      <c r="AB95" s="513"/>
      <c r="AC95" s="513"/>
      <c r="AD95" s="513"/>
      <c r="AE95" s="513"/>
      <c r="AF95" s="513"/>
      <c r="AG95" s="513"/>
      <c r="AH95" s="513"/>
      <c r="AI95" s="513"/>
      <c r="AJ95" s="513"/>
      <c r="AK95" s="513"/>
      <c r="AL95" s="513"/>
      <c r="AM95" s="513"/>
      <c r="AN95" s="513"/>
      <c r="AO95" s="513"/>
      <c r="AP95" s="513"/>
      <c r="AQ95" s="513"/>
      <c r="AR95" s="513"/>
      <c r="AS95" s="513"/>
      <c r="AT95" s="513"/>
      <c r="AU95" s="513"/>
      <c r="AV95" s="513"/>
      <c r="AW95" s="513"/>
      <c r="AX95" s="513"/>
      <c r="AY95" s="513"/>
      <c r="AZ95" s="513"/>
      <c r="BA95" s="513"/>
      <c r="BB95" s="513"/>
      <c r="BC95" s="513"/>
      <c r="BD95" s="614"/>
      <c r="BE95" s="614"/>
      <c r="BF95" s="614"/>
      <c r="BG95" s="513"/>
      <c r="BH95" s="513"/>
      <c r="BI95" s="513"/>
      <c r="BJ95" s="513"/>
      <c r="BK95" s="513"/>
      <c r="BL95" s="513"/>
      <c r="BM95" s="513"/>
      <c r="BN95" s="513"/>
      <c r="BO95" s="513"/>
      <c r="BP95" s="513"/>
      <c r="BQ95" s="513"/>
      <c r="BR95" s="513"/>
      <c r="BS95" s="513"/>
      <c r="BT95" s="513"/>
      <c r="BU95" s="513"/>
      <c r="BV95" s="513"/>
    </row>
    <row r="97" spans="2:74" x14ac:dyDescent="0.2">
      <c r="C97" s="515"/>
      <c r="D97" s="515"/>
      <c r="E97" s="515"/>
      <c r="F97" s="515"/>
      <c r="G97" s="515"/>
      <c r="H97" s="515"/>
      <c r="I97" s="515"/>
      <c r="J97" s="515"/>
      <c r="K97" s="515"/>
      <c r="L97" s="515"/>
      <c r="M97" s="515"/>
      <c r="N97" s="515"/>
      <c r="O97" s="515"/>
      <c r="P97" s="515"/>
      <c r="Q97" s="515"/>
      <c r="R97" s="515"/>
      <c r="S97" s="515"/>
      <c r="T97" s="515"/>
      <c r="U97" s="515"/>
      <c r="V97" s="515"/>
      <c r="W97" s="515"/>
      <c r="X97" s="515"/>
      <c r="Y97" s="515"/>
      <c r="Z97" s="515"/>
      <c r="AA97" s="515"/>
      <c r="AB97" s="515"/>
      <c r="AC97" s="515"/>
      <c r="AD97" s="515"/>
      <c r="AE97" s="515"/>
      <c r="AF97" s="515"/>
      <c r="AG97" s="515"/>
      <c r="AH97" s="515"/>
      <c r="AI97" s="515"/>
      <c r="AJ97" s="515"/>
      <c r="AK97" s="515"/>
      <c r="AL97" s="515"/>
      <c r="AM97" s="515"/>
      <c r="AN97" s="515"/>
      <c r="AO97" s="515"/>
      <c r="AP97" s="515"/>
      <c r="AQ97" s="515"/>
      <c r="AR97" s="515"/>
      <c r="AS97" s="515"/>
      <c r="AT97" s="515"/>
      <c r="AU97" s="515"/>
      <c r="AV97" s="515"/>
      <c r="AW97" s="515"/>
      <c r="AX97" s="515"/>
      <c r="AY97" s="515"/>
      <c r="AZ97" s="515"/>
      <c r="BA97" s="515"/>
      <c r="BB97" s="515"/>
      <c r="BC97" s="515"/>
      <c r="BD97" s="616"/>
      <c r="BE97" s="616"/>
      <c r="BF97" s="616"/>
      <c r="BG97" s="515"/>
      <c r="BH97" s="515"/>
      <c r="BI97" s="515"/>
      <c r="BJ97" s="515"/>
      <c r="BK97" s="515"/>
      <c r="BL97" s="515"/>
      <c r="BM97" s="515"/>
      <c r="BN97" s="515"/>
      <c r="BO97" s="515"/>
      <c r="BP97" s="515"/>
      <c r="BQ97" s="515"/>
      <c r="BR97" s="515"/>
      <c r="BS97" s="515"/>
      <c r="BT97" s="515"/>
      <c r="BU97" s="515"/>
      <c r="BV97" s="515"/>
    </row>
    <row r="98" spans="2:74" x14ac:dyDescent="0.2">
      <c r="C98" s="516"/>
      <c r="D98" s="516"/>
      <c r="E98" s="516"/>
      <c r="F98" s="516"/>
      <c r="G98" s="516"/>
      <c r="H98" s="516"/>
      <c r="I98" s="516"/>
      <c r="J98" s="516"/>
      <c r="K98" s="516"/>
      <c r="L98" s="516"/>
      <c r="M98" s="516"/>
      <c r="N98" s="516"/>
      <c r="O98" s="516"/>
      <c r="P98" s="516"/>
      <c r="Q98" s="516"/>
      <c r="R98" s="516"/>
      <c r="S98" s="516"/>
      <c r="T98" s="516"/>
      <c r="U98" s="516"/>
      <c r="V98" s="516"/>
      <c r="W98" s="516"/>
      <c r="X98" s="516"/>
      <c r="Y98" s="516"/>
      <c r="Z98" s="516"/>
      <c r="AA98" s="516"/>
      <c r="AB98" s="516"/>
      <c r="AC98" s="516"/>
      <c r="AD98" s="516"/>
      <c r="AE98" s="516"/>
      <c r="AF98" s="516"/>
      <c r="AG98" s="516"/>
      <c r="AH98" s="516"/>
      <c r="AI98" s="516"/>
      <c r="AJ98" s="516"/>
      <c r="AK98" s="516"/>
      <c r="AL98" s="516"/>
      <c r="AM98" s="516"/>
      <c r="AN98" s="516"/>
      <c r="AO98" s="516"/>
      <c r="AP98" s="516"/>
      <c r="AQ98" s="516"/>
      <c r="AR98" s="516"/>
      <c r="AS98" s="516"/>
      <c r="AT98" s="516"/>
      <c r="AU98" s="516"/>
      <c r="AV98" s="516"/>
      <c r="AW98" s="516"/>
      <c r="AX98" s="516"/>
      <c r="AY98" s="516"/>
      <c r="AZ98" s="516"/>
      <c r="BA98" s="516"/>
      <c r="BB98" s="516"/>
      <c r="BC98" s="516"/>
      <c r="BD98" s="617"/>
      <c r="BE98" s="617"/>
      <c r="BF98" s="617"/>
      <c r="BG98" s="516"/>
      <c r="BH98" s="516"/>
      <c r="BI98" s="516"/>
      <c r="BJ98" s="516"/>
      <c r="BK98" s="516"/>
      <c r="BL98" s="516"/>
      <c r="BM98" s="516"/>
      <c r="BN98" s="516"/>
      <c r="BO98" s="516"/>
      <c r="BP98" s="516"/>
      <c r="BQ98" s="516"/>
      <c r="BR98" s="516"/>
      <c r="BS98" s="516"/>
      <c r="BT98" s="516"/>
      <c r="BU98" s="516"/>
      <c r="BV98" s="516"/>
    </row>
    <row r="99" spans="2:74" x14ac:dyDescent="0.2">
      <c r="B99" s="510"/>
    </row>
  </sheetData>
  <mergeCells count="18">
    <mergeCell ref="A1:A2"/>
    <mergeCell ref="C3:N3"/>
    <mergeCell ref="O3:Z3"/>
    <mergeCell ref="AA3:AL3"/>
    <mergeCell ref="AM3:AX3"/>
    <mergeCell ref="B76:Q76"/>
    <mergeCell ref="B74:Q75"/>
    <mergeCell ref="B69:Q69"/>
    <mergeCell ref="B70:Q70"/>
    <mergeCell ref="BK3:BV3"/>
    <mergeCell ref="AY3:BJ3"/>
    <mergeCell ref="B71:Q71"/>
    <mergeCell ref="B73:Q73"/>
    <mergeCell ref="B65:Q65"/>
    <mergeCell ref="B66:Q66"/>
    <mergeCell ref="B67:Q67"/>
    <mergeCell ref="B68:Q68"/>
    <mergeCell ref="B72:Q72"/>
  </mergeCells>
  <phoneticPr fontId="0" type="noConversion"/>
  <conditionalFormatting sqref="C83:BV83 C87:BV87 C91:BV91 C95:BV95 C99:BV99 C79:BV79">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72"/>
  <sheetViews>
    <sheetView showGridLines="0" zoomScaleNormal="100" workbookViewId="0">
      <pane xSplit="2" ySplit="4" topLeftCell="AV17"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1.25" x14ac:dyDescent="0.2"/>
  <cols>
    <col min="1" max="1" width="11.5703125" style="491" customWidth="1"/>
    <col min="2" max="2" width="26.140625" style="491" customWidth="1"/>
    <col min="3" max="55" width="6.5703125" style="491" customWidth="1"/>
    <col min="56" max="58" width="6.5703125" style="618" customWidth="1"/>
    <col min="59" max="74" width="6.5703125" style="491" customWidth="1"/>
    <col min="75" max="249" width="11" style="491"/>
    <col min="250" max="250" width="1.5703125" style="491" customWidth="1"/>
    <col min="251" max="16384" width="11" style="491"/>
  </cols>
  <sheetData>
    <row r="1" spans="1:74" ht="12.75" customHeight="1" x14ac:dyDescent="0.2">
      <c r="A1" s="758" t="s">
        <v>792</v>
      </c>
      <c r="B1" s="490" t="s">
        <v>1346</v>
      </c>
      <c r="C1" s="490"/>
      <c r="D1" s="490"/>
      <c r="E1" s="490"/>
      <c r="F1" s="490"/>
      <c r="G1" s="490"/>
      <c r="H1" s="490"/>
      <c r="I1" s="490"/>
      <c r="J1" s="490"/>
      <c r="K1" s="490"/>
      <c r="L1" s="490"/>
      <c r="M1" s="490"/>
      <c r="N1" s="490"/>
      <c r="O1" s="490"/>
      <c r="P1" s="490"/>
      <c r="Q1" s="490"/>
      <c r="R1" s="490"/>
      <c r="S1" s="490"/>
      <c r="T1" s="490"/>
      <c r="U1" s="490"/>
      <c r="V1" s="490"/>
      <c r="W1" s="490"/>
      <c r="X1" s="490"/>
      <c r="Y1" s="490"/>
      <c r="Z1" s="490"/>
      <c r="AA1" s="490"/>
      <c r="AB1" s="490"/>
      <c r="AC1" s="490"/>
      <c r="AD1" s="490"/>
      <c r="AE1" s="490"/>
      <c r="AF1" s="490"/>
      <c r="AG1" s="490"/>
      <c r="AH1" s="490"/>
      <c r="AI1" s="490"/>
      <c r="AJ1" s="490"/>
      <c r="AK1" s="490"/>
      <c r="AL1" s="490"/>
      <c r="AM1" s="490"/>
      <c r="AN1" s="490"/>
      <c r="AO1" s="490"/>
      <c r="AP1" s="490"/>
      <c r="AQ1" s="490"/>
      <c r="AR1" s="490"/>
      <c r="AS1" s="490"/>
      <c r="AT1" s="490"/>
      <c r="AU1" s="490"/>
      <c r="AV1" s="490"/>
      <c r="AW1" s="490"/>
      <c r="AX1" s="490"/>
      <c r="AY1" s="490"/>
      <c r="AZ1" s="490"/>
      <c r="BA1" s="490"/>
      <c r="BB1" s="490"/>
      <c r="BC1" s="490"/>
      <c r="BD1" s="490"/>
      <c r="BE1" s="490"/>
      <c r="BF1" s="490"/>
      <c r="BG1" s="490"/>
      <c r="BH1" s="490"/>
      <c r="BI1" s="490"/>
      <c r="BJ1" s="490"/>
      <c r="BK1" s="490"/>
      <c r="BL1" s="490"/>
      <c r="BM1" s="490"/>
      <c r="BN1" s="490"/>
      <c r="BO1" s="490"/>
      <c r="BP1" s="490"/>
      <c r="BQ1" s="490"/>
      <c r="BR1" s="490"/>
      <c r="BS1" s="490"/>
      <c r="BT1" s="490"/>
      <c r="BU1" s="490"/>
      <c r="BV1" s="490"/>
    </row>
    <row r="2" spans="1:74" ht="12.75" customHeight="1" x14ac:dyDescent="0.2">
      <c r="A2" s="759"/>
      <c r="B2" s="486" t="str">
        <f>"U.S. Energy Information Administration  |  Short-Term Energy Outlook  - "&amp;Dates!D1</f>
        <v>U.S. Energy Information Administration  |  Short-Term Energy Outlook  - March 2022</v>
      </c>
      <c r="C2" s="492"/>
      <c r="D2" s="492"/>
      <c r="E2" s="492"/>
      <c r="F2" s="492"/>
      <c r="G2" s="492"/>
      <c r="H2" s="492"/>
      <c r="I2" s="492"/>
      <c r="J2" s="492"/>
      <c r="K2" s="492"/>
      <c r="L2" s="492"/>
      <c r="M2" s="492"/>
      <c r="N2" s="492"/>
      <c r="O2" s="492"/>
      <c r="P2" s="492"/>
      <c r="Q2" s="492"/>
      <c r="R2" s="492"/>
      <c r="S2" s="492"/>
      <c r="T2" s="492"/>
      <c r="U2" s="492"/>
      <c r="V2" s="492"/>
      <c r="W2" s="492"/>
      <c r="X2" s="492"/>
      <c r="Y2" s="492"/>
      <c r="Z2" s="492"/>
      <c r="AA2" s="492"/>
      <c r="AB2" s="492"/>
      <c r="AC2" s="492"/>
      <c r="AD2" s="492"/>
      <c r="AE2" s="492"/>
      <c r="AF2" s="492"/>
      <c r="AG2" s="492"/>
      <c r="AH2" s="492"/>
      <c r="AI2" s="492"/>
      <c r="AJ2" s="492"/>
      <c r="AK2" s="492"/>
      <c r="AL2" s="492"/>
      <c r="AM2" s="492"/>
      <c r="AN2" s="492"/>
      <c r="AO2" s="492"/>
      <c r="AP2" s="492"/>
      <c r="AQ2" s="492"/>
      <c r="AR2" s="492"/>
      <c r="AS2" s="492"/>
      <c r="AT2" s="492"/>
      <c r="AU2" s="492"/>
      <c r="AV2" s="492"/>
      <c r="AW2" s="492"/>
      <c r="AX2" s="492"/>
      <c r="AY2" s="492"/>
      <c r="AZ2" s="492"/>
      <c r="BA2" s="492"/>
      <c r="BB2" s="492"/>
      <c r="BC2" s="492"/>
      <c r="BD2" s="610"/>
      <c r="BE2" s="610"/>
      <c r="BF2" s="610"/>
      <c r="BG2" s="492"/>
      <c r="BH2" s="492"/>
      <c r="BI2" s="492"/>
      <c r="BJ2" s="492"/>
      <c r="BK2" s="492"/>
      <c r="BL2" s="492"/>
      <c r="BM2" s="492"/>
      <c r="BN2" s="492"/>
      <c r="BO2" s="492"/>
      <c r="BP2" s="492"/>
      <c r="BQ2" s="492"/>
      <c r="BR2" s="492"/>
      <c r="BS2" s="492"/>
      <c r="BT2" s="492"/>
      <c r="BU2" s="492"/>
      <c r="BV2" s="492"/>
    </row>
    <row r="3" spans="1:74" ht="12.75" customHeight="1" x14ac:dyDescent="0.2">
      <c r="A3" s="517"/>
      <c r="B3" s="494"/>
      <c r="C3" s="761">
        <f>Dates!D3</f>
        <v>2018</v>
      </c>
      <c r="D3" s="762"/>
      <c r="E3" s="762"/>
      <c r="F3" s="762"/>
      <c r="G3" s="762"/>
      <c r="H3" s="762"/>
      <c r="I3" s="762"/>
      <c r="J3" s="762"/>
      <c r="K3" s="762"/>
      <c r="L3" s="762"/>
      <c r="M3" s="762"/>
      <c r="N3" s="814"/>
      <c r="O3" s="761">
        <f>C3+1</f>
        <v>2019</v>
      </c>
      <c r="P3" s="762"/>
      <c r="Q3" s="762"/>
      <c r="R3" s="762"/>
      <c r="S3" s="762"/>
      <c r="T3" s="762"/>
      <c r="U3" s="762"/>
      <c r="V3" s="762"/>
      <c r="W3" s="762"/>
      <c r="X3" s="762"/>
      <c r="Y3" s="762"/>
      <c r="Z3" s="814"/>
      <c r="AA3" s="761">
        <f>O3+1</f>
        <v>2020</v>
      </c>
      <c r="AB3" s="762"/>
      <c r="AC3" s="762"/>
      <c r="AD3" s="762"/>
      <c r="AE3" s="762"/>
      <c r="AF3" s="762"/>
      <c r="AG3" s="762"/>
      <c r="AH3" s="762"/>
      <c r="AI3" s="762"/>
      <c r="AJ3" s="762"/>
      <c r="AK3" s="762"/>
      <c r="AL3" s="814"/>
      <c r="AM3" s="761">
        <f>AA3+1</f>
        <v>2021</v>
      </c>
      <c r="AN3" s="762"/>
      <c r="AO3" s="762"/>
      <c r="AP3" s="762"/>
      <c r="AQ3" s="762"/>
      <c r="AR3" s="762"/>
      <c r="AS3" s="762"/>
      <c r="AT3" s="762"/>
      <c r="AU3" s="762"/>
      <c r="AV3" s="762"/>
      <c r="AW3" s="762"/>
      <c r="AX3" s="814"/>
      <c r="AY3" s="761">
        <f>AM3+1</f>
        <v>2022</v>
      </c>
      <c r="AZ3" s="762"/>
      <c r="BA3" s="762"/>
      <c r="BB3" s="762"/>
      <c r="BC3" s="762"/>
      <c r="BD3" s="762"/>
      <c r="BE3" s="762"/>
      <c r="BF3" s="762"/>
      <c r="BG3" s="762"/>
      <c r="BH3" s="762"/>
      <c r="BI3" s="762"/>
      <c r="BJ3" s="814"/>
      <c r="BK3" s="761">
        <f>AY3+1</f>
        <v>2023</v>
      </c>
      <c r="BL3" s="762"/>
      <c r="BM3" s="762"/>
      <c r="BN3" s="762"/>
      <c r="BO3" s="762"/>
      <c r="BP3" s="762"/>
      <c r="BQ3" s="762"/>
      <c r="BR3" s="762"/>
      <c r="BS3" s="762"/>
      <c r="BT3" s="762"/>
      <c r="BU3" s="762"/>
      <c r="BV3" s="814"/>
    </row>
    <row r="4" spans="1:74" ht="12.75" customHeight="1" x14ac:dyDescent="0.2">
      <c r="A4" s="517"/>
      <c r="B4" s="495"/>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 customHeight="1" x14ac:dyDescent="0.2">
      <c r="A5" s="517"/>
      <c r="B5" s="131" t="s">
        <v>1325</v>
      </c>
      <c r="C5" s="496"/>
      <c r="D5" s="496"/>
      <c r="E5" s="496"/>
      <c r="F5" s="496"/>
      <c r="G5" s="496"/>
      <c r="H5" s="496"/>
      <c r="I5" s="496"/>
      <c r="J5" s="496"/>
      <c r="K5" s="496"/>
      <c r="L5" s="496"/>
      <c r="M5" s="496"/>
      <c r="N5" s="496"/>
      <c r="O5" s="496"/>
      <c r="P5" s="496"/>
      <c r="Q5" s="496"/>
      <c r="R5" s="496"/>
      <c r="S5" s="496"/>
      <c r="T5" s="496"/>
      <c r="U5" s="496"/>
      <c r="V5" s="496"/>
      <c r="W5" s="496"/>
      <c r="X5" s="496"/>
      <c r="Y5" s="496"/>
      <c r="Z5" s="496"/>
      <c r="AA5" s="496"/>
      <c r="AB5" s="496"/>
      <c r="AC5" s="496"/>
      <c r="AD5" s="496"/>
      <c r="AE5" s="496"/>
      <c r="AF5" s="496"/>
      <c r="AG5" s="496"/>
      <c r="AH5" s="496"/>
      <c r="AI5" s="496"/>
      <c r="AJ5" s="496"/>
      <c r="AK5" s="496"/>
      <c r="AL5" s="496"/>
      <c r="AM5" s="496"/>
      <c r="AN5" s="496"/>
      <c r="AO5" s="496"/>
      <c r="AP5" s="496"/>
      <c r="AQ5" s="496"/>
      <c r="AR5" s="496"/>
      <c r="AS5" s="496"/>
      <c r="AT5" s="496"/>
      <c r="AU5" s="496"/>
      <c r="AV5" s="496"/>
      <c r="AW5" s="496"/>
      <c r="AX5" s="496"/>
      <c r="AY5" s="496"/>
      <c r="AZ5" s="496"/>
      <c r="BA5" s="496"/>
      <c r="BB5" s="496"/>
      <c r="BC5" s="496"/>
      <c r="BD5" s="619"/>
      <c r="BE5" s="619"/>
      <c r="BF5" s="619"/>
      <c r="BG5" s="619"/>
      <c r="BH5" s="619"/>
      <c r="BI5" s="619"/>
      <c r="BJ5" s="496"/>
      <c r="BK5" s="496"/>
      <c r="BL5" s="496"/>
      <c r="BM5" s="496"/>
      <c r="BN5" s="496"/>
      <c r="BO5" s="496"/>
      <c r="BP5" s="496"/>
      <c r="BQ5" s="496"/>
      <c r="BR5" s="496"/>
      <c r="BS5" s="496"/>
      <c r="BT5" s="496"/>
      <c r="BU5" s="496"/>
      <c r="BV5" s="496"/>
    </row>
    <row r="6" spans="1:74" ht="11.1" customHeight="1" x14ac:dyDescent="0.2">
      <c r="A6" s="499" t="s">
        <v>1242</v>
      </c>
      <c r="B6" s="500" t="s">
        <v>82</v>
      </c>
      <c r="C6" s="690">
        <v>12.678626654</v>
      </c>
      <c r="D6" s="690">
        <v>10.575978726000001</v>
      </c>
      <c r="E6" s="690">
        <v>12.214518447</v>
      </c>
      <c r="F6" s="690">
        <v>12.097160899</v>
      </c>
      <c r="G6" s="690">
        <v>15.435234445000001</v>
      </c>
      <c r="H6" s="690">
        <v>15.040572311</v>
      </c>
      <c r="I6" s="690">
        <v>17.858572319</v>
      </c>
      <c r="J6" s="690">
        <v>16.527351093</v>
      </c>
      <c r="K6" s="690">
        <v>13.784605378</v>
      </c>
      <c r="L6" s="690">
        <v>12.310386528</v>
      </c>
      <c r="M6" s="690">
        <v>9.3259336529999999</v>
      </c>
      <c r="N6" s="690">
        <v>9.5208450990000006</v>
      </c>
      <c r="O6" s="690">
        <v>12.531793628999999</v>
      </c>
      <c r="P6" s="690">
        <v>11.940308927</v>
      </c>
      <c r="Q6" s="690">
        <v>12.715249875</v>
      </c>
      <c r="R6" s="690">
        <v>12.943145661000001</v>
      </c>
      <c r="S6" s="690">
        <v>13.506675039999999</v>
      </c>
      <c r="T6" s="690">
        <v>15.771325251</v>
      </c>
      <c r="U6" s="690">
        <v>19.386775902</v>
      </c>
      <c r="V6" s="690">
        <v>19.597905035</v>
      </c>
      <c r="W6" s="690">
        <v>15.794247649000001</v>
      </c>
      <c r="X6" s="690">
        <v>15.549853471</v>
      </c>
      <c r="Y6" s="690">
        <v>12.806337949</v>
      </c>
      <c r="Z6" s="690">
        <v>14.384839959000001</v>
      </c>
      <c r="AA6" s="690">
        <v>16.744654440000001</v>
      </c>
      <c r="AB6" s="690">
        <v>14.801326138</v>
      </c>
      <c r="AC6" s="690">
        <v>14.644876282</v>
      </c>
      <c r="AD6" s="690">
        <v>13.568557925</v>
      </c>
      <c r="AE6" s="690">
        <v>14.521282079000001</v>
      </c>
      <c r="AF6" s="690">
        <v>17.451116251999998</v>
      </c>
      <c r="AG6" s="690">
        <v>21.476878102000001</v>
      </c>
      <c r="AH6" s="690">
        <v>18.150372785999998</v>
      </c>
      <c r="AI6" s="690">
        <v>12.930042558</v>
      </c>
      <c r="AJ6" s="690">
        <v>13.878639695</v>
      </c>
      <c r="AK6" s="690">
        <v>10.86732613</v>
      </c>
      <c r="AL6" s="690">
        <v>13.722875741999999</v>
      </c>
      <c r="AM6" s="690">
        <v>12.55856037</v>
      </c>
      <c r="AN6" s="690">
        <v>11.878027518</v>
      </c>
      <c r="AO6" s="690">
        <v>10.934555123999999</v>
      </c>
      <c r="AP6" s="690">
        <v>12.522601302</v>
      </c>
      <c r="AQ6" s="690">
        <v>11.390306302000001</v>
      </c>
      <c r="AR6" s="690">
        <v>17.143451149000001</v>
      </c>
      <c r="AS6" s="690">
        <v>18.459482343000001</v>
      </c>
      <c r="AT6" s="690">
        <v>19.068786288999998</v>
      </c>
      <c r="AU6" s="690">
        <v>12.634979528000001</v>
      </c>
      <c r="AV6" s="690">
        <v>14.806982312000001</v>
      </c>
      <c r="AW6" s="690">
        <v>14.580765891</v>
      </c>
      <c r="AX6" s="690">
        <v>13.726159458</v>
      </c>
      <c r="AY6" s="690">
        <v>16.3766</v>
      </c>
      <c r="AZ6" s="690">
        <v>13.328279999999999</v>
      </c>
      <c r="BA6" s="691">
        <v>10.946669999999999</v>
      </c>
      <c r="BB6" s="691">
        <v>11.3154</v>
      </c>
      <c r="BC6" s="691">
        <v>11.48818</v>
      </c>
      <c r="BD6" s="691">
        <v>14.78613</v>
      </c>
      <c r="BE6" s="691">
        <v>19.443429999999999</v>
      </c>
      <c r="BF6" s="691">
        <v>17.916869999999999</v>
      </c>
      <c r="BG6" s="691">
        <v>12.534689999999999</v>
      </c>
      <c r="BH6" s="691">
        <v>12.677759999999999</v>
      </c>
      <c r="BI6" s="691">
        <v>10.08226</v>
      </c>
      <c r="BJ6" s="691">
        <v>11.21663</v>
      </c>
      <c r="BK6" s="691">
        <v>14.010439999999999</v>
      </c>
      <c r="BL6" s="691">
        <v>12.095549999999999</v>
      </c>
      <c r="BM6" s="691">
        <v>12.32756</v>
      </c>
      <c r="BN6" s="691">
        <v>12.809570000000001</v>
      </c>
      <c r="BO6" s="691">
        <v>13.65424</v>
      </c>
      <c r="BP6" s="691">
        <v>17.243269999999999</v>
      </c>
      <c r="BQ6" s="691">
        <v>21.698920000000001</v>
      </c>
      <c r="BR6" s="691">
        <v>20.119250000000001</v>
      </c>
      <c r="BS6" s="691">
        <v>13.513870000000001</v>
      </c>
      <c r="BT6" s="691">
        <v>14.488860000000001</v>
      </c>
      <c r="BU6" s="691">
        <v>11.38964</v>
      </c>
      <c r="BV6" s="691">
        <v>12.286580000000001</v>
      </c>
    </row>
    <row r="7" spans="1:74" ht="11.1" customHeight="1" x14ac:dyDescent="0.2">
      <c r="A7" s="499" t="s">
        <v>1243</v>
      </c>
      <c r="B7" s="500" t="s">
        <v>81</v>
      </c>
      <c r="C7" s="690">
        <v>32.768404087999997</v>
      </c>
      <c r="D7" s="690">
        <v>25.680286255999999</v>
      </c>
      <c r="E7" s="690">
        <v>24.134606596000001</v>
      </c>
      <c r="F7" s="690">
        <v>22.608627373000001</v>
      </c>
      <c r="G7" s="690">
        <v>25.306330289000002</v>
      </c>
      <c r="H7" s="690">
        <v>29.888795932000001</v>
      </c>
      <c r="I7" s="690">
        <v>33.005789204999999</v>
      </c>
      <c r="J7" s="690">
        <v>32.634280216999997</v>
      </c>
      <c r="K7" s="690">
        <v>27.832301411</v>
      </c>
      <c r="L7" s="690">
        <v>25.760542934</v>
      </c>
      <c r="M7" s="690">
        <v>28.573866748</v>
      </c>
      <c r="N7" s="690">
        <v>29.560207748</v>
      </c>
      <c r="O7" s="690">
        <v>29.368176810000001</v>
      </c>
      <c r="P7" s="690">
        <v>24.706590980000001</v>
      </c>
      <c r="Q7" s="690">
        <v>23.204219622</v>
      </c>
      <c r="R7" s="690">
        <v>17.651559516999999</v>
      </c>
      <c r="S7" s="690">
        <v>21.001340102</v>
      </c>
      <c r="T7" s="690">
        <v>22.509175045999999</v>
      </c>
      <c r="U7" s="690">
        <v>28.206183723999999</v>
      </c>
      <c r="V7" s="690">
        <v>25.441317182999999</v>
      </c>
      <c r="W7" s="690">
        <v>22.486329014999999</v>
      </c>
      <c r="X7" s="690">
        <v>18.156531813000001</v>
      </c>
      <c r="Y7" s="690">
        <v>22.031795313</v>
      </c>
      <c r="Z7" s="690">
        <v>21.121619730999999</v>
      </c>
      <c r="AA7" s="690">
        <v>19.330683309000001</v>
      </c>
      <c r="AB7" s="690">
        <v>16.889217207000002</v>
      </c>
      <c r="AC7" s="690">
        <v>14.965363184999999</v>
      </c>
      <c r="AD7" s="690">
        <v>10.945383673</v>
      </c>
      <c r="AE7" s="690">
        <v>12.292242286</v>
      </c>
      <c r="AF7" s="690">
        <v>17.819747169999999</v>
      </c>
      <c r="AG7" s="690">
        <v>24.882381113000001</v>
      </c>
      <c r="AH7" s="690">
        <v>25.038367041000001</v>
      </c>
      <c r="AI7" s="690">
        <v>18.508664766999999</v>
      </c>
      <c r="AJ7" s="690">
        <v>17.194172181999999</v>
      </c>
      <c r="AK7" s="690">
        <v>18.089152770999998</v>
      </c>
      <c r="AL7" s="690">
        <v>22.413324191000001</v>
      </c>
      <c r="AM7" s="690">
        <v>25.287159971000001</v>
      </c>
      <c r="AN7" s="690">
        <v>25.638794615999998</v>
      </c>
      <c r="AO7" s="690">
        <v>18.770941772</v>
      </c>
      <c r="AP7" s="690">
        <v>16.144641125</v>
      </c>
      <c r="AQ7" s="690">
        <v>19.369699106999999</v>
      </c>
      <c r="AR7" s="690">
        <v>24.607371059999998</v>
      </c>
      <c r="AS7" s="690">
        <v>29.287752987000001</v>
      </c>
      <c r="AT7" s="690">
        <v>30.023061279</v>
      </c>
      <c r="AU7" s="690">
        <v>23.890301157</v>
      </c>
      <c r="AV7" s="690">
        <v>19.999679526000001</v>
      </c>
      <c r="AW7" s="690">
        <v>16.531149095</v>
      </c>
      <c r="AX7" s="690">
        <v>18.198092067000001</v>
      </c>
      <c r="AY7" s="690">
        <v>23.540459999999999</v>
      </c>
      <c r="AZ7" s="690">
        <v>22.120750000000001</v>
      </c>
      <c r="BA7" s="691">
        <v>19.526530000000001</v>
      </c>
      <c r="BB7" s="691">
        <v>17.793559999999999</v>
      </c>
      <c r="BC7" s="691">
        <v>20.191140000000001</v>
      </c>
      <c r="BD7" s="691">
        <v>24.745850000000001</v>
      </c>
      <c r="BE7" s="691">
        <v>29.434750000000001</v>
      </c>
      <c r="BF7" s="691">
        <v>29.076219999999999</v>
      </c>
      <c r="BG7" s="691">
        <v>23.11497</v>
      </c>
      <c r="BH7" s="691">
        <v>20.280190000000001</v>
      </c>
      <c r="BI7" s="691">
        <v>20.011299999999999</v>
      </c>
      <c r="BJ7" s="691">
        <v>22.44952</v>
      </c>
      <c r="BK7" s="691">
        <v>25.541260000000001</v>
      </c>
      <c r="BL7" s="691">
        <v>23.585619999999999</v>
      </c>
      <c r="BM7" s="691">
        <v>18.142720000000001</v>
      </c>
      <c r="BN7" s="691">
        <v>16.65334</v>
      </c>
      <c r="BO7" s="691">
        <v>18.550719999999998</v>
      </c>
      <c r="BP7" s="691">
        <v>22.774699999999999</v>
      </c>
      <c r="BQ7" s="691">
        <v>26.965219999999999</v>
      </c>
      <c r="BR7" s="691">
        <v>26.57132</v>
      </c>
      <c r="BS7" s="691">
        <v>21.341550000000002</v>
      </c>
      <c r="BT7" s="691">
        <v>19.00817</v>
      </c>
      <c r="BU7" s="691">
        <v>19.096080000000001</v>
      </c>
      <c r="BV7" s="691">
        <v>21.710999999999999</v>
      </c>
    </row>
    <row r="8" spans="1:74" ht="11.1" customHeight="1" x14ac:dyDescent="0.2">
      <c r="A8" s="499" t="s">
        <v>1244</v>
      </c>
      <c r="B8" s="502" t="s">
        <v>84</v>
      </c>
      <c r="C8" s="690">
        <v>8.7423920000000006</v>
      </c>
      <c r="D8" s="690">
        <v>8.3149309999999996</v>
      </c>
      <c r="E8" s="690">
        <v>9.3643219999999996</v>
      </c>
      <c r="F8" s="690">
        <v>7.5869109999999997</v>
      </c>
      <c r="G8" s="690">
        <v>7.2682719999999996</v>
      </c>
      <c r="H8" s="690">
        <v>8.0426129999999993</v>
      </c>
      <c r="I8" s="690">
        <v>8.5099830000000001</v>
      </c>
      <c r="J8" s="690">
        <v>9.2652090000000005</v>
      </c>
      <c r="K8" s="690">
        <v>7.9223990000000004</v>
      </c>
      <c r="L8" s="690">
        <v>7.0841339999999997</v>
      </c>
      <c r="M8" s="690">
        <v>8.0397770000000008</v>
      </c>
      <c r="N8" s="690">
        <v>8.1476240000000004</v>
      </c>
      <c r="O8" s="690">
        <v>8.7238349999999993</v>
      </c>
      <c r="P8" s="690">
        <v>7.7350099999999999</v>
      </c>
      <c r="Q8" s="690">
        <v>8.7955830000000006</v>
      </c>
      <c r="R8" s="690">
        <v>7.1550209999999996</v>
      </c>
      <c r="S8" s="690">
        <v>7.5885829999999999</v>
      </c>
      <c r="T8" s="690">
        <v>8.459816</v>
      </c>
      <c r="U8" s="690">
        <v>8.9073829999999994</v>
      </c>
      <c r="V8" s="690">
        <v>9.3191249999999997</v>
      </c>
      <c r="W8" s="690">
        <v>8.877815</v>
      </c>
      <c r="X8" s="690">
        <v>8.3179180000000006</v>
      </c>
      <c r="Y8" s="690">
        <v>8.6663490000000003</v>
      </c>
      <c r="Z8" s="690">
        <v>9.7175049999999992</v>
      </c>
      <c r="AA8" s="690">
        <v>9.8692480000000007</v>
      </c>
      <c r="AB8" s="690">
        <v>8.9950550000000007</v>
      </c>
      <c r="AC8" s="690">
        <v>7.7540620000000002</v>
      </c>
      <c r="AD8" s="690">
        <v>6.8925970000000003</v>
      </c>
      <c r="AE8" s="690">
        <v>7.823499</v>
      </c>
      <c r="AF8" s="690">
        <v>8.1399600000000003</v>
      </c>
      <c r="AG8" s="690">
        <v>8.5673300000000001</v>
      </c>
      <c r="AH8" s="690">
        <v>8.1090520000000001</v>
      </c>
      <c r="AI8" s="690">
        <v>7.714925</v>
      </c>
      <c r="AJ8" s="690">
        <v>6.3343489999999996</v>
      </c>
      <c r="AK8" s="690">
        <v>6.836068</v>
      </c>
      <c r="AL8" s="690">
        <v>8.0714109999999994</v>
      </c>
      <c r="AM8" s="690">
        <v>8.4099339999999998</v>
      </c>
      <c r="AN8" s="690">
        <v>7.4711619999999996</v>
      </c>
      <c r="AO8" s="690">
        <v>7.7380040000000001</v>
      </c>
      <c r="AP8" s="690">
        <v>6.8704140000000002</v>
      </c>
      <c r="AQ8" s="690">
        <v>7.5758650000000003</v>
      </c>
      <c r="AR8" s="690">
        <v>8.1063179999999999</v>
      </c>
      <c r="AS8" s="690">
        <v>8.1933089999999993</v>
      </c>
      <c r="AT8" s="690">
        <v>8.8817450000000004</v>
      </c>
      <c r="AU8" s="690">
        <v>8.0896939999999997</v>
      </c>
      <c r="AV8" s="690">
        <v>7.0081030000000002</v>
      </c>
      <c r="AW8" s="690">
        <v>8.2630719999999993</v>
      </c>
      <c r="AX8" s="690">
        <v>9.0872309999999992</v>
      </c>
      <c r="AY8" s="690">
        <v>8.7512299999999996</v>
      </c>
      <c r="AZ8" s="690">
        <v>7.75739</v>
      </c>
      <c r="BA8" s="691">
        <v>7.2332700000000001</v>
      </c>
      <c r="BB8" s="691">
        <v>5.7764199999999999</v>
      </c>
      <c r="BC8" s="691">
        <v>8.1602899999999998</v>
      </c>
      <c r="BD8" s="691">
        <v>8.4884000000000004</v>
      </c>
      <c r="BE8" s="691">
        <v>8.19876</v>
      </c>
      <c r="BF8" s="691">
        <v>8.19876</v>
      </c>
      <c r="BG8" s="691">
        <v>7.7322199999999999</v>
      </c>
      <c r="BH8" s="691">
        <v>7.50312</v>
      </c>
      <c r="BI8" s="691">
        <v>7.78301</v>
      </c>
      <c r="BJ8" s="691">
        <v>8.19876</v>
      </c>
      <c r="BK8" s="691">
        <v>8.19876</v>
      </c>
      <c r="BL8" s="691">
        <v>7.1653500000000001</v>
      </c>
      <c r="BM8" s="691">
        <v>6.8847800000000001</v>
      </c>
      <c r="BN8" s="691">
        <v>5.4400599999999999</v>
      </c>
      <c r="BO8" s="691">
        <v>7.6436400000000004</v>
      </c>
      <c r="BP8" s="691">
        <v>7.9342800000000002</v>
      </c>
      <c r="BQ8" s="691">
        <v>8.19876</v>
      </c>
      <c r="BR8" s="691">
        <v>8.19876</v>
      </c>
      <c r="BS8" s="691">
        <v>7.7697700000000003</v>
      </c>
      <c r="BT8" s="691">
        <v>5.8802099999999999</v>
      </c>
      <c r="BU8" s="691">
        <v>7.3571799999999996</v>
      </c>
      <c r="BV8" s="691">
        <v>8.19876</v>
      </c>
    </row>
    <row r="9" spans="1:74" ht="11.1" customHeight="1" x14ac:dyDescent="0.2">
      <c r="A9" s="499" t="s">
        <v>1245</v>
      </c>
      <c r="B9" s="502" t="s">
        <v>1202</v>
      </c>
      <c r="C9" s="690">
        <v>0.74260077199999996</v>
      </c>
      <c r="D9" s="690">
        <v>0.676423263</v>
      </c>
      <c r="E9" s="690">
        <v>0.70815714699999999</v>
      </c>
      <c r="F9" s="690">
        <v>0.76303041400000005</v>
      </c>
      <c r="G9" s="690">
        <v>0.82066013800000004</v>
      </c>
      <c r="H9" s="690">
        <v>0.79759728500000004</v>
      </c>
      <c r="I9" s="690">
        <v>0.84546830799999995</v>
      </c>
      <c r="J9" s="690">
        <v>0.67577277599999996</v>
      </c>
      <c r="K9" s="690">
        <v>0.663708195</v>
      </c>
      <c r="L9" s="690">
        <v>0.79972047800000001</v>
      </c>
      <c r="M9" s="690">
        <v>0.84180094299999997</v>
      </c>
      <c r="N9" s="690">
        <v>0.84821750100000004</v>
      </c>
      <c r="O9" s="690">
        <v>1.021603976</v>
      </c>
      <c r="P9" s="690">
        <v>0.99438993200000003</v>
      </c>
      <c r="Q9" s="690">
        <v>0.92586109299999997</v>
      </c>
      <c r="R9" s="690">
        <v>1.0338356950000001</v>
      </c>
      <c r="S9" s="690">
        <v>1.164385483</v>
      </c>
      <c r="T9" s="690">
        <v>0.90438864399999996</v>
      </c>
      <c r="U9" s="690">
        <v>0.99763792200000001</v>
      </c>
      <c r="V9" s="690">
        <v>0.75482625199999998</v>
      </c>
      <c r="W9" s="690">
        <v>0.752902352</v>
      </c>
      <c r="X9" s="690">
        <v>0.79099392999999996</v>
      </c>
      <c r="Y9" s="690">
        <v>0.81418400700000004</v>
      </c>
      <c r="Z9" s="690">
        <v>0.76450495399999996</v>
      </c>
      <c r="AA9" s="690">
        <v>0.923943246</v>
      </c>
      <c r="AB9" s="690">
        <v>1.032552124</v>
      </c>
      <c r="AC9" s="690">
        <v>0.97097044600000004</v>
      </c>
      <c r="AD9" s="690">
        <v>1.118745235</v>
      </c>
      <c r="AE9" s="690">
        <v>1.1169579970000001</v>
      </c>
      <c r="AF9" s="690">
        <v>0.91468919500000001</v>
      </c>
      <c r="AG9" s="690">
        <v>0.95944285500000004</v>
      </c>
      <c r="AH9" s="690">
        <v>0.82047620899999996</v>
      </c>
      <c r="AI9" s="690">
        <v>0.82148989699999997</v>
      </c>
      <c r="AJ9" s="690">
        <v>0.81651401099999998</v>
      </c>
      <c r="AK9" s="690">
        <v>0.79320254999999995</v>
      </c>
      <c r="AL9" s="690">
        <v>0.84929847599999997</v>
      </c>
      <c r="AM9" s="690">
        <v>1.090010258</v>
      </c>
      <c r="AN9" s="690">
        <v>0.88704652500000003</v>
      </c>
      <c r="AO9" s="690">
        <v>0.79357341400000003</v>
      </c>
      <c r="AP9" s="690">
        <v>0.76454729799999999</v>
      </c>
      <c r="AQ9" s="690">
        <v>0.94590574500000002</v>
      </c>
      <c r="AR9" s="690">
        <v>1.0123794269999999</v>
      </c>
      <c r="AS9" s="690">
        <v>0.92338357599999998</v>
      </c>
      <c r="AT9" s="690">
        <v>0.88062708300000003</v>
      </c>
      <c r="AU9" s="690">
        <v>0.71891251</v>
      </c>
      <c r="AV9" s="690">
        <v>0.69443770100000002</v>
      </c>
      <c r="AW9" s="690">
        <v>0.85471335400000004</v>
      </c>
      <c r="AX9" s="690">
        <v>1.1074013700000001</v>
      </c>
      <c r="AY9" s="690">
        <v>1.0921829999999999</v>
      </c>
      <c r="AZ9" s="690">
        <v>0.90161179999999996</v>
      </c>
      <c r="BA9" s="691">
        <v>0.97657059999999996</v>
      </c>
      <c r="BB9" s="691">
        <v>1.026221</v>
      </c>
      <c r="BC9" s="691">
        <v>0.98839339999999998</v>
      </c>
      <c r="BD9" s="691">
        <v>0.97080010000000005</v>
      </c>
      <c r="BE9" s="691">
        <v>0.89315279999999997</v>
      </c>
      <c r="BF9" s="691">
        <v>0.7851977</v>
      </c>
      <c r="BG9" s="691">
        <v>0.68496970000000001</v>
      </c>
      <c r="BH9" s="691">
        <v>0.71212359999999997</v>
      </c>
      <c r="BI9" s="691">
        <v>0.71153219999999995</v>
      </c>
      <c r="BJ9" s="691">
        <v>0.72959010000000002</v>
      </c>
      <c r="BK9" s="691">
        <v>0.87161239999999995</v>
      </c>
      <c r="BL9" s="691">
        <v>0.77124910000000002</v>
      </c>
      <c r="BM9" s="691">
        <v>0.88938799999999996</v>
      </c>
      <c r="BN9" s="691">
        <v>0.98709309999999995</v>
      </c>
      <c r="BO9" s="691">
        <v>0.97341960000000005</v>
      </c>
      <c r="BP9" s="691">
        <v>0.9777382</v>
      </c>
      <c r="BQ9" s="691">
        <v>0.90889549999999997</v>
      </c>
      <c r="BR9" s="691">
        <v>0.80529419999999996</v>
      </c>
      <c r="BS9" s="691">
        <v>0.70740619999999999</v>
      </c>
      <c r="BT9" s="691">
        <v>0.74108589999999996</v>
      </c>
      <c r="BU9" s="691">
        <v>0.74471549999999997</v>
      </c>
      <c r="BV9" s="691">
        <v>0.76296090000000005</v>
      </c>
    </row>
    <row r="10" spans="1:74" ht="11.1" customHeight="1" x14ac:dyDescent="0.2">
      <c r="A10" s="499" t="s">
        <v>1246</v>
      </c>
      <c r="B10" s="502" t="s">
        <v>1305</v>
      </c>
      <c r="C10" s="690">
        <v>6.5160820570000002</v>
      </c>
      <c r="D10" s="690">
        <v>5.0827558530000001</v>
      </c>
      <c r="E10" s="690">
        <v>5.747405519</v>
      </c>
      <c r="F10" s="690">
        <v>5.485555958</v>
      </c>
      <c r="G10" s="690">
        <v>4.3386260449999998</v>
      </c>
      <c r="H10" s="690">
        <v>4.4479935700000004</v>
      </c>
      <c r="I10" s="690">
        <v>3.239282298</v>
      </c>
      <c r="J10" s="690">
        <v>3.482277517</v>
      </c>
      <c r="K10" s="690">
        <v>4.4072345210000003</v>
      </c>
      <c r="L10" s="690">
        <v>5.0664091429999996</v>
      </c>
      <c r="M10" s="690">
        <v>5.064328401</v>
      </c>
      <c r="N10" s="690">
        <v>5.537876818</v>
      </c>
      <c r="O10" s="690">
        <v>5.6902547859999997</v>
      </c>
      <c r="P10" s="690">
        <v>4.6769349199999999</v>
      </c>
      <c r="Q10" s="690">
        <v>6.2772864310000003</v>
      </c>
      <c r="R10" s="690">
        <v>6.4090335349999998</v>
      </c>
      <c r="S10" s="690">
        <v>5.2732024969999998</v>
      </c>
      <c r="T10" s="690">
        <v>4.3824773380000002</v>
      </c>
      <c r="U10" s="690">
        <v>3.9699351740000002</v>
      </c>
      <c r="V10" s="690">
        <v>3.4438678500000002</v>
      </c>
      <c r="W10" s="690">
        <v>5.236976437</v>
      </c>
      <c r="X10" s="690">
        <v>6.5162306000000001</v>
      </c>
      <c r="Y10" s="690">
        <v>6.1559887250000003</v>
      </c>
      <c r="Z10" s="690">
        <v>6.4190989619999996</v>
      </c>
      <c r="AA10" s="690">
        <v>5.8346753360000001</v>
      </c>
      <c r="AB10" s="690">
        <v>6.967641918</v>
      </c>
      <c r="AC10" s="690">
        <v>7.0018717490000002</v>
      </c>
      <c r="AD10" s="690">
        <v>6.8103884910000003</v>
      </c>
      <c r="AE10" s="690">
        <v>6.2301098550000003</v>
      </c>
      <c r="AF10" s="690">
        <v>6.552412093</v>
      </c>
      <c r="AG10" s="690">
        <v>4.306054069</v>
      </c>
      <c r="AH10" s="690">
        <v>5.2039302300000001</v>
      </c>
      <c r="AI10" s="690">
        <v>6.6127734480000004</v>
      </c>
      <c r="AJ10" s="690">
        <v>7.3476164649999998</v>
      </c>
      <c r="AK10" s="690">
        <v>8.6657022500000007</v>
      </c>
      <c r="AL10" s="690">
        <v>7.6563524540000003</v>
      </c>
      <c r="AM10" s="690">
        <v>7.3860038660000003</v>
      </c>
      <c r="AN10" s="690">
        <v>7.0151419429999997</v>
      </c>
      <c r="AO10" s="690">
        <v>9.7456725449999997</v>
      </c>
      <c r="AP10" s="690">
        <v>8.898415451</v>
      </c>
      <c r="AQ10" s="690">
        <v>7.9424841309999996</v>
      </c>
      <c r="AR10" s="690">
        <v>6.3152579790000001</v>
      </c>
      <c r="AS10" s="690">
        <v>5.1782992999999999</v>
      </c>
      <c r="AT10" s="690">
        <v>6.0032846050000002</v>
      </c>
      <c r="AU10" s="690">
        <v>7.3523257769999999</v>
      </c>
      <c r="AV10" s="690">
        <v>7.6898817199999998</v>
      </c>
      <c r="AW10" s="690">
        <v>9.7046224179999996</v>
      </c>
      <c r="AX10" s="690">
        <v>9.9197743329999994</v>
      </c>
      <c r="AY10" s="690">
        <v>7.8498669999999997</v>
      </c>
      <c r="AZ10" s="690">
        <v>7.6938680000000002</v>
      </c>
      <c r="BA10" s="691">
        <v>10.47448</v>
      </c>
      <c r="BB10" s="691">
        <v>9.5569839999999999</v>
      </c>
      <c r="BC10" s="691">
        <v>8.5618580000000009</v>
      </c>
      <c r="BD10" s="691">
        <v>6.8913200000000003</v>
      </c>
      <c r="BE10" s="691">
        <v>5.6826489999999996</v>
      </c>
      <c r="BF10" s="691">
        <v>6.4254110000000004</v>
      </c>
      <c r="BG10" s="691">
        <v>7.9990189999999997</v>
      </c>
      <c r="BH10" s="691">
        <v>8.2938329999999993</v>
      </c>
      <c r="BI10" s="691">
        <v>10.403370000000001</v>
      </c>
      <c r="BJ10" s="691">
        <v>10.373760000000001</v>
      </c>
      <c r="BK10" s="691">
        <v>8.3299710000000005</v>
      </c>
      <c r="BL10" s="691">
        <v>7.8977029999999999</v>
      </c>
      <c r="BM10" s="691">
        <v>11.2776</v>
      </c>
      <c r="BN10" s="691">
        <v>10.083259999999999</v>
      </c>
      <c r="BO10" s="691">
        <v>8.8943209999999997</v>
      </c>
      <c r="BP10" s="691">
        <v>7.3699680000000001</v>
      </c>
      <c r="BQ10" s="691">
        <v>6.1028729999999998</v>
      </c>
      <c r="BR10" s="691">
        <v>6.8715700000000002</v>
      </c>
      <c r="BS10" s="691">
        <v>8.4861269999999998</v>
      </c>
      <c r="BT10" s="691">
        <v>8.6937759999999997</v>
      </c>
      <c r="BU10" s="691">
        <v>10.83074</v>
      </c>
      <c r="BV10" s="691">
        <v>10.692410000000001</v>
      </c>
    </row>
    <row r="11" spans="1:74" ht="11.1" customHeight="1" x14ac:dyDescent="0.2">
      <c r="A11" s="499" t="s">
        <v>1247</v>
      </c>
      <c r="B11" s="500" t="s">
        <v>1306</v>
      </c>
      <c r="C11" s="690">
        <v>0.72981647000000005</v>
      </c>
      <c r="D11" s="690">
        <v>0.62538100799999996</v>
      </c>
      <c r="E11" s="690">
        <v>0.62290332699999995</v>
      </c>
      <c r="F11" s="690">
        <v>0.58601661000000005</v>
      </c>
      <c r="G11" s="690">
        <v>0.44374764</v>
      </c>
      <c r="H11" s="690">
        <v>0.65435080899999998</v>
      </c>
      <c r="I11" s="690">
        <v>0.622674481</v>
      </c>
      <c r="J11" s="690">
        <v>0.60604445699999998</v>
      </c>
      <c r="K11" s="690">
        <v>0.61611483300000003</v>
      </c>
      <c r="L11" s="690">
        <v>0.37546072699999999</v>
      </c>
      <c r="M11" s="690">
        <v>0.60913275499999997</v>
      </c>
      <c r="N11" s="690">
        <v>0.668318407</v>
      </c>
      <c r="O11" s="690">
        <v>0.72222091099999997</v>
      </c>
      <c r="P11" s="690">
        <v>0.63384242599999996</v>
      </c>
      <c r="Q11" s="690">
        <v>0.59999751400000001</v>
      </c>
      <c r="R11" s="690">
        <v>0.32053062599999999</v>
      </c>
      <c r="S11" s="690">
        <v>0.63464263899999995</v>
      </c>
      <c r="T11" s="690">
        <v>0.47773586699999998</v>
      </c>
      <c r="U11" s="690">
        <v>0.624298189</v>
      </c>
      <c r="V11" s="690">
        <v>0.58123831999999997</v>
      </c>
      <c r="W11" s="690">
        <v>0.49478881299999999</v>
      </c>
      <c r="X11" s="690">
        <v>0.22717230499999999</v>
      </c>
      <c r="Y11" s="690">
        <v>0.35620180699999998</v>
      </c>
      <c r="Z11" s="690">
        <v>0.401239175</v>
      </c>
      <c r="AA11" s="690">
        <v>0.50063717799999996</v>
      </c>
      <c r="AB11" s="690">
        <v>0.38749684299999998</v>
      </c>
      <c r="AC11" s="690">
        <v>0.55624018399999997</v>
      </c>
      <c r="AD11" s="690">
        <v>0.401995396</v>
      </c>
      <c r="AE11" s="690">
        <v>0.39690252999999998</v>
      </c>
      <c r="AF11" s="690">
        <v>0.48450906199999999</v>
      </c>
      <c r="AG11" s="690">
        <v>0.45717702799999999</v>
      </c>
      <c r="AH11" s="690">
        <v>0.52907077400000002</v>
      </c>
      <c r="AI11" s="690">
        <v>0.30445091899999999</v>
      </c>
      <c r="AJ11" s="690">
        <v>0.17695991999999999</v>
      </c>
      <c r="AK11" s="690">
        <v>0.43868622000000002</v>
      </c>
      <c r="AL11" s="690">
        <v>0.64633965599999998</v>
      </c>
      <c r="AM11" s="690">
        <v>0.59056643099999995</v>
      </c>
      <c r="AN11" s="690">
        <v>0.61083958100000002</v>
      </c>
      <c r="AO11" s="690">
        <v>0.569367344</v>
      </c>
      <c r="AP11" s="690">
        <v>0.33982196799999997</v>
      </c>
      <c r="AQ11" s="690">
        <v>0.52803532600000003</v>
      </c>
      <c r="AR11" s="690">
        <v>0.44966420000000001</v>
      </c>
      <c r="AS11" s="690">
        <v>0.554225246</v>
      </c>
      <c r="AT11" s="690">
        <v>0.60777846800000002</v>
      </c>
      <c r="AU11" s="690">
        <v>0.49470434299999999</v>
      </c>
      <c r="AV11" s="690">
        <v>0.59916599999999998</v>
      </c>
      <c r="AW11" s="690">
        <v>0.602051051</v>
      </c>
      <c r="AX11" s="690">
        <v>0.45617749699999999</v>
      </c>
      <c r="AY11" s="690">
        <v>0.57046520000000001</v>
      </c>
      <c r="AZ11" s="690">
        <v>0.51473659999999999</v>
      </c>
      <c r="BA11" s="691">
        <v>0.57090909999999995</v>
      </c>
      <c r="BB11" s="691">
        <v>0.36784820000000001</v>
      </c>
      <c r="BC11" s="691">
        <v>0.56025259999999999</v>
      </c>
      <c r="BD11" s="691">
        <v>0.47639799999999999</v>
      </c>
      <c r="BE11" s="691">
        <v>0.50965419999999995</v>
      </c>
      <c r="BF11" s="691">
        <v>0.58142249999999995</v>
      </c>
      <c r="BG11" s="691">
        <v>0.43372240000000001</v>
      </c>
      <c r="BH11" s="691">
        <v>0.28914069999999997</v>
      </c>
      <c r="BI11" s="691">
        <v>0.46750930000000002</v>
      </c>
      <c r="BJ11" s="691">
        <v>0.48533359999999998</v>
      </c>
      <c r="BK11" s="691">
        <v>0.5452766</v>
      </c>
      <c r="BL11" s="691">
        <v>0.49030849999999998</v>
      </c>
      <c r="BM11" s="691">
        <v>0.56072359999999999</v>
      </c>
      <c r="BN11" s="691">
        <v>0.37347940000000002</v>
      </c>
      <c r="BO11" s="691">
        <v>0.51976860000000003</v>
      </c>
      <c r="BP11" s="691">
        <v>0.47231889999999999</v>
      </c>
      <c r="BQ11" s="691">
        <v>0.50972079999999997</v>
      </c>
      <c r="BR11" s="691">
        <v>0.57259769999999999</v>
      </c>
      <c r="BS11" s="691">
        <v>0.41695749999999998</v>
      </c>
      <c r="BT11" s="691">
        <v>0.33788770000000001</v>
      </c>
      <c r="BU11" s="691">
        <v>0.51280060000000005</v>
      </c>
      <c r="BV11" s="691">
        <v>0.5249395</v>
      </c>
    </row>
    <row r="12" spans="1:74" ht="11.1" customHeight="1" x14ac:dyDescent="0.2">
      <c r="A12" s="499" t="s">
        <v>1248</v>
      </c>
      <c r="B12" s="500" t="s">
        <v>1206</v>
      </c>
      <c r="C12" s="690">
        <v>62.177922041000002</v>
      </c>
      <c r="D12" s="690">
        <v>50.955756106000003</v>
      </c>
      <c r="E12" s="690">
        <v>52.791913035999997</v>
      </c>
      <c r="F12" s="690">
        <v>49.127302254</v>
      </c>
      <c r="G12" s="690">
        <v>53.612870557000001</v>
      </c>
      <c r="H12" s="690">
        <v>58.871922906999998</v>
      </c>
      <c r="I12" s="690">
        <v>64.081769610999999</v>
      </c>
      <c r="J12" s="690">
        <v>63.190935060000001</v>
      </c>
      <c r="K12" s="690">
        <v>55.226363337999999</v>
      </c>
      <c r="L12" s="690">
        <v>51.396653809999997</v>
      </c>
      <c r="M12" s="690">
        <v>52.454839499999999</v>
      </c>
      <c r="N12" s="690">
        <v>54.283089572999998</v>
      </c>
      <c r="O12" s="690">
        <v>58.057885112000001</v>
      </c>
      <c r="P12" s="690">
        <v>50.687077185</v>
      </c>
      <c r="Q12" s="690">
        <v>52.518197534999999</v>
      </c>
      <c r="R12" s="690">
        <v>45.513126034000003</v>
      </c>
      <c r="S12" s="690">
        <v>49.168828761</v>
      </c>
      <c r="T12" s="690">
        <v>52.504918146000001</v>
      </c>
      <c r="U12" s="690">
        <v>62.092213911000002</v>
      </c>
      <c r="V12" s="690">
        <v>59.13827964</v>
      </c>
      <c r="W12" s="690">
        <v>53.643059266000002</v>
      </c>
      <c r="X12" s="690">
        <v>49.558700119000001</v>
      </c>
      <c r="Y12" s="690">
        <v>50.830856801000003</v>
      </c>
      <c r="Z12" s="690">
        <v>52.808807780999999</v>
      </c>
      <c r="AA12" s="690">
        <v>53.203841509</v>
      </c>
      <c r="AB12" s="690">
        <v>49.07328923</v>
      </c>
      <c r="AC12" s="690">
        <v>45.893383845999999</v>
      </c>
      <c r="AD12" s="690">
        <v>39.737667719999997</v>
      </c>
      <c r="AE12" s="690">
        <v>42.380993746999998</v>
      </c>
      <c r="AF12" s="690">
        <v>51.362433772000003</v>
      </c>
      <c r="AG12" s="690">
        <v>60.649263167000001</v>
      </c>
      <c r="AH12" s="690">
        <v>57.851269039999998</v>
      </c>
      <c r="AI12" s="690">
        <v>46.892346588999999</v>
      </c>
      <c r="AJ12" s="690">
        <v>45.748251273000001</v>
      </c>
      <c r="AK12" s="690">
        <v>45.690137921000002</v>
      </c>
      <c r="AL12" s="690">
        <v>53.359601519000002</v>
      </c>
      <c r="AM12" s="690">
        <v>55.322234895999998</v>
      </c>
      <c r="AN12" s="690">
        <v>53.501012183</v>
      </c>
      <c r="AO12" s="690">
        <v>48.552114199000002</v>
      </c>
      <c r="AP12" s="690">
        <v>45.540441143999999</v>
      </c>
      <c r="AQ12" s="690">
        <v>47.752295611000001</v>
      </c>
      <c r="AR12" s="690">
        <v>57.634441815000002</v>
      </c>
      <c r="AS12" s="690">
        <v>62.596452452000001</v>
      </c>
      <c r="AT12" s="690">
        <v>65.465282724000005</v>
      </c>
      <c r="AU12" s="690">
        <v>53.180917315000002</v>
      </c>
      <c r="AV12" s="690">
        <v>50.798250259</v>
      </c>
      <c r="AW12" s="690">
        <v>50.536373808999997</v>
      </c>
      <c r="AX12" s="690">
        <v>52.494835725000002</v>
      </c>
      <c r="AY12" s="690">
        <v>58.180799999999998</v>
      </c>
      <c r="AZ12" s="690">
        <v>52.316630000000004</v>
      </c>
      <c r="BA12" s="691">
        <v>49.728430000000003</v>
      </c>
      <c r="BB12" s="691">
        <v>45.83643</v>
      </c>
      <c r="BC12" s="691">
        <v>49.950119999999998</v>
      </c>
      <c r="BD12" s="691">
        <v>56.358899999999998</v>
      </c>
      <c r="BE12" s="691">
        <v>64.162400000000005</v>
      </c>
      <c r="BF12" s="691">
        <v>62.983879999999999</v>
      </c>
      <c r="BG12" s="691">
        <v>52.499580000000002</v>
      </c>
      <c r="BH12" s="691">
        <v>49.756160000000001</v>
      </c>
      <c r="BI12" s="691">
        <v>49.45899</v>
      </c>
      <c r="BJ12" s="691">
        <v>53.453600000000002</v>
      </c>
      <c r="BK12" s="691">
        <v>57.497320000000002</v>
      </c>
      <c r="BL12" s="691">
        <v>52.005780000000001</v>
      </c>
      <c r="BM12" s="691">
        <v>50.082769999999996</v>
      </c>
      <c r="BN12" s="691">
        <v>46.346809999999998</v>
      </c>
      <c r="BO12" s="691">
        <v>50.2361</v>
      </c>
      <c r="BP12" s="691">
        <v>56.772280000000002</v>
      </c>
      <c r="BQ12" s="691">
        <v>64.384389999999996</v>
      </c>
      <c r="BR12" s="691">
        <v>63.13879</v>
      </c>
      <c r="BS12" s="691">
        <v>52.235680000000002</v>
      </c>
      <c r="BT12" s="691">
        <v>49.149990000000003</v>
      </c>
      <c r="BU12" s="691">
        <v>49.931170000000002</v>
      </c>
      <c r="BV12" s="691">
        <v>54.176650000000002</v>
      </c>
    </row>
    <row r="13" spans="1:74" ht="11.1" customHeight="1" x14ac:dyDescent="0.2">
      <c r="A13" s="499" t="s">
        <v>1249</v>
      </c>
      <c r="B13" s="500" t="s">
        <v>1307</v>
      </c>
      <c r="C13" s="690">
        <v>60.122512391999997</v>
      </c>
      <c r="D13" s="690">
        <v>49.804185203999999</v>
      </c>
      <c r="E13" s="690">
        <v>50.906114809000002</v>
      </c>
      <c r="F13" s="690">
        <v>47.605038213</v>
      </c>
      <c r="G13" s="690">
        <v>54.140375704999997</v>
      </c>
      <c r="H13" s="690">
        <v>59.170126404999998</v>
      </c>
      <c r="I13" s="690">
        <v>63.431425224999998</v>
      </c>
      <c r="J13" s="690">
        <v>62.981856188000002</v>
      </c>
      <c r="K13" s="690">
        <v>55.280018130000002</v>
      </c>
      <c r="L13" s="690">
        <v>51.635167873999997</v>
      </c>
      <c r="M13" s="690">
        <v>52.030539801000003</v>
      </c>
      <c r="N13" s="690">
        <v>54.755304088000003</v>
      </c>
      <c r="O13" s="690">
        <v>58.013325921000003</v>
      </c>
      <c r="P13" s="690">
        <v>50.734998756000003</v>
      </c>
      <c r="Q13" s="690">
        <v>52.051213326999999</v>
      </c>
      <c r="R13" s="690">
        <v>46.548128052999999</v>
      </c>
      <c r="S13" s="690">
        <v>50.915491332999999</v>
      </c>
      <c r="T13" s="690">
        <v>54.450629945999999</v>
      </c>
      <c r="U13" s="690">
        <v>62.872065577000001</v>
      </c>
      <c r="V13" s="690">
        <v>60.368613736</v>
      </c>
      <c r="W13" s="690">
        <v>55.477496610000003</v>
      </c>
      <c r="X13" s="690">
        <v>50.180712645</v>
      </c>
      <c r="Y13" s="690">
        <v>50.613301606999997</v>
      </c>
      <c r="Z13" s="690">
        <v>53.627992266</v>
      </c>
      <c r="AA13" s="690">
        <v>54.504113482999998</v>
      </c>
      <c r="AB13" s="690">
        <v>50.501136580999997</v>
      </c>
      <c r="AC13" s="690">
        <v>48.948793316</v>
      </c>
      <c r="AD13" s="690">
        <v>42.503716949999998</v>
      </c>
      <c r="AE13" s="690">
        <v>45.450511646000002</v>
      </c>
      <c r="AF13" s="690">
        <v>54.326223657</v>
      </c>
      <c r="AG13" s="690">
        <v>63.012283064999998</v>
      </c>
      <c r="AH13" s="690">
        <v>59.815839967000002</v>
      </c>
      <c r="AI13" s="690">
        <v>49.610862568000002</v>
      </c>
      <c r="AJ13" s="690">
        <v>48.131435254000003</v>
      </c>
      <c r="AK13" s="690">
        <v>47.558615443999997</v>
      </c>
      <c r="AL13" s="690">
        <v>54.006598898</v>
      </c>
      <c r="AM13" s="690">
        <v>55.118469453000003</v>
      </c>
      <c r="AN13" s="690">
        <v>54.315756292000003</v>
      </c>
      <c r="AO13" s="690">
        <v>49.605433855000001</v>
      </c>
      <c r="AP13" s="690">
        <v>46.042091687000003</v>
      </c>
      <c r="AQ13" s="690">
        <v>49.094974305000001</v>
      </c>
      <c r="AR13" s="690">
        <v>58.883648981999997</v>
      </c>
      <c r="AS13" s="690">
        <v>62.985148614000003</v>
      </c>
      <c r="AT13" s="690">
        <v>64.692265184999997</v>
      </c>
      <c r="AU13" s="690">
        <v>53.048953378999997</v>
      </c>
      <c r="AV13" s="690">
        <v>51.139049773000004</v>
      </c>
      <c r="AW13" s="690">
        <v>49.919195729000002</v>
      </c>
      <c r="AX13" s="690">
        <v>52.419096623000002</v>
      </c>
      <c r="AY13" s="690">
        <v>58.176153798000001</v>
      </c>
      <c r="AZ13" s="690">
        <v>51.221795485999998</v>
      </c>
      <c r="BA13" s="691">
        <v>50.484589999999997</v>
      </c>
      <c r="BB13" s="691">
        <v>47.550159999999998</v>
      </c>
      <c r="BC13" s="691">
        <v>51.982680000000002</v>
      </c>
      <c r="BD13" s="691">
        <v>57.897579999999998</v>
      </c>
      <c r="BE13" s="691">
        <v>64.512649999999994</v>
      </c>
      <c r="BF13" s="691">
        <v>63.407400000000003</v>
      </c>
      <c r="BG13" s="691">
        <v>54.16019</v>
      </c>
      <c r="BH13" s="691">
        <v>51.292409999999997</v>
      </c>
      <c r="BI13" s="691">
        <v>51.059519999999999</v>
      </c>
      <c r="BJ13" s="691">
        <v>55.437060000000002</v>
      </c>
      <c r="BK13" s="691">
        <v>58.6128</v>
      </c>
      <c r="BL13" s="691">
        <v>51.414769999999997</v>
      </c>
      <c r="BM13" s="691">
        <v>51.202300000000001</v>
      </c>
      <c r="BN13" s="691">
        <v>48.504750000000001</v>
      </c>
      <c r="BO13" s="691">
        <v>52.852609999999999</v>
      </c>
      <c r="BP13" s="691">
        <v>58.714689999999997</v>
      </c>
      <c r="BQ13" s="691">
        <v>65.47063</v>
      </c>
      <c r="BR13" s="691">
        <v>64.338509999999999</v>
      </c>
      <c r="BS13" s="691">
        <v>54.968890000000002</v>
      </c>
      <c r="BT13" s="691">
        <v>52.145319999999998</v>
      </c>
      <c r="BU13" s="691">
        <v>51.882159999999999</v>
      </c>
      <c r="BV13" s="691">
        <v>56.424149999999997</v>
      </c>
    </row>
    <row r="14" spans="1:74" ht="11.1" customHeight="1" x14ac:dyDescent="0.2">
      <c r="A14" s="517"/>
      <c r="B14" s="131" t="s">
        <v>1326</v>
      </c>
      <c r="C14" s="243"/>
      <c r="D14" s="243"/>
      <c r="E14" s="243"/>
      <c r="F14" s="243"/>
      <c r="G14" s="243"/>
      <c r="H14" s="243"/>
      <c r="I14" s="243"/>
      <c r="J14" s="243"/>
      <c r="K14" s="243"/>
      <c r="L14" s="243"/>
      <c r="M14" s="243"/>
      <c r="N14" s="243"/>
      <c r="O14" s="243"/>
      <c r="P14" s="243"/>
      <c r="Q14" s="243"/>
      <c r="R14" s="243"/>
      <c r="S14" s="243"/>
      <c r="T14" s="243"/>
      <c r="U14" s="243"/>
      <c r="V14" s="243"/>
      <c r="W14" s="243"/>
      <c r="X14" s="243"/>
      <c r="Y14" s="243"/>
      <c r="Z14" s="243"/>
      <c r="AA14" s="243"/>
      <c r="AB14" s="243"/>
      <c r="AC14" s="243"/>
      <c r="AD14" s="243"/>
      <c r="AE14" s="243"/>
      <c r="AF14" s="243"/>
      <c r="AG14" s="243"/>
      <c r="AH14" s="243"/>
      <c r="AI14" s="243"/>
      <c r="AJ14" s="243"/>
      <c r="AK14" s="243"/>
      <c r="AL14" s="243"/>
      <c r="AM14" s="243"/>
      <c r="AN14" s="243"/>
      <c r="AO14" s="243"/>
      <c r="AP14" s="243"/>
      <c r="AQ14" s="243"/>
      <c r="AR14" s="243"/>
      <c r="AS14" s="243"/>
      <c r="AT14" s="243"/>
      <c r="AU14" s="243"/>
      <c r="AV14" s="243"/>
      <c r="AW14" s="243"/>
      <c r="AX14" s="243"/>
      <c r="AY14" s="243"/>
      <c r="AZ14" s="243"/>
      <c r="BA14" s="333"/>
      <c r="BB14" s="333"/>
      <c r="BC14" s="333"/>
      <c r="BD14" s="333"/>
      <c r="BE14" s="333"/>
      <c r="BF14" s="333"/>
      <c r="BG14" s="333"/>
      <c r="BH14" s="333"/>
      <c r="BI14" s="333"/>
      <c r="BJ14" s="333"/>
      <c r="BK14" s="333"/>
      <c r="BL14" s="333"/>
      <c r="BM14" s="333"/>
      <c r="BN14" s="333"/>
      <c r="BO14" s="333"/>
      <c r="BP14" s="333"/>
      <c r="BQ14" s="333"/>
      <c r="BR14" s="333"/>
      <c r="BS14" s="333"/>
      <c r="BT14" s="333"/>
      <c r="BU14" s="333"/>
      <c r="BV14" s="333"/>
    </row>
    <row r="15" spans="1:74" ht="11.1" customHeight="1" x14ac:dyDescent="0.2">
      <c r="A15" s="499" t="s">
        <v>1250</v>
      </c>
      <c r="B15" s="500" t="s">
        <v>82</v>
      </c>
      <c r="C15" s="690">
        <v>4.0762577809999998</v>
      </c>
      <c r="D15" s="690">
        <v>4.174286296</v>
      </c>
      <c r="E15" s="690">
        <v>3.948199292</v>
      </c>
      <c r="F15" s="690">
        <v>4.2962642359999998</v>
      </c>
      <c r="G15" s="690">
        <v>6.5820069569999999</v>
      </c>
      <c r="H15" s="690">
        <v>6.831932138</v>
      </c>
      <c r="I15" s="690">
        <v>8.1132640449999993</v>
      </c>
      <c r="J15" s="690">
        <v>6.9108349069999999</v>
      </c>
      <c r="K15" s="690">
        <v>5.7769125089999998</v>
      </c>
      <c r="L15" s="690">
        <v>4.7852534779999996</v>
      </c>
      <c r="M15" s="690">
        <v>4.3836213839999996</v>
      </c>
      <c r="N15" s="690">
        <v>3.736014682</v>
      </c>
      <c r="O15" s="690">
        <v>5.0281928029999996</v>
      </c>
      <c r="P15" s="690">
        <v>4.6976253159999999</v>
      </c>
      <c r="Q15" s="690">
        <v>4.6611139589999997</v>
      </c>
      <c r="R15" s="690">
        <v>4.222034657</v>
      </c>
      <c r="S15" s="690">
        <v>5.1636588420000002</v>
      </c>
      <c r="T15" s="690">
        <v>6.6514421820000003</v>
      </c>
      <c r="U15" s="690">
        <v>8.326550052</v>
      </c>
      <c r="V15" s="690">
        <v>9.1018562779999996</v>
      </c>
      <c r="W15" s="690">
        <v>6.8520639599999997</v>
      </c>
      <c r="X15" s="690">
        <v>4.936362516</v>
      </c>
      <c r="Y15" s="690">
        <v>4.2166787579999996</v>
      </c>
      <c r="Z15" s="690">
        <v>5.5767076370000002</v>
      </c>
      <c r="AA15" s="690">
        <v>6.4087687620000002</v>
      </c>
      <c r="AB15" s="690">
        <v>5.8120185639999997</v>
      </c>
      <c r="AC15" s="690">
        <v>5.3379580720000002</v>
      </c>
      <c r="AD15" s="690">
        <v>4.3851485319999997</v>
      </c>
      <c r="AE15" s="690">
        <v>4.8402121019999997</v>
      </c>
      <c r="AF15" s="690">
        <v>6.4386664820000004</v>
      </c>
      <c r="AG15" s="690">
        <v>9.0664179619999992</v>
      </c>
      <c r="AH15" s="690">
        <v>7.5917773830000002</v>
      </c>
      <c r="AI15" s="690">
        <v>5.8806845279999997</v>
      </c>
      <c r="AJ15" s="690">
        <v>5.0755320609999997</v>
      </c>
      <c r="AK15" s="690">
        <v>3.6363325450000001</v>
      </c>
      <c r="AL15" s="690">
        <v>4.4288653980000001</v>
      </c>
      <c r="AM15" s="690">
        <v>4.5905528350000004</v>
      </c>
      <c r="AN15" s="690">
        <v>4.5817594689999996</v>
      </c>
      <c r="AO15" s="690">
        <v>3.1896670559999998</v>
      </c>
      <c r="AP15" s="690">
        <v>3.93217485</v>
      </c>
      <c r="AQ15" s="690">
        <v>3.9934359079999999</v>
      </c>
      <c r="AR15" s="690">
        <v>6.3693118020000004</v>
      </c>
      <c r="AS15" s="690">
        <v>6.8975372369999999</v>
      </c>
      <c r="AT15" s="690">
        <v>7.0775086429999998</v>
      </c>
      <c r="AU15" s="690">
        <v>4.7827640010000003</v>
      </c>
      <c r="AV15" s="690">
        <v>3.9598496120000002</v>
      </c>
      <c r="AW15" s="690">
        <v>3.305061657</v>
      </c>
      <c r="AX15" s="690">
        <v>3.635939612</v>
      </c>
      <c r="AY15" s="690">
        <v>4.353237</v>
      </c>
      <c r="AZ15" s="690">
        <v>3.4170820000000002</v>
      </c>
      <c r="BA15" s="691">
        <v>3.0270489999999999</v>
      </c>
      <c r="BB15" s="691">
        <v>2.9838089999999999</v>
      </c>
      <c r="BC15" s="691">
        <v>3.9174060000000002</v>
      </c>
      <c r="BD15" s="691">
        <v>6.4308959999999997</v>
      </c>
      <c r="BE15" s="691">
        <v>8.7205279999999998</v>
      </c>
      <c r="BF15" s="691">
        <v>7.2052149999999999</v>
      </c>
      <c r="BG15" s="691">
        <v>4.6889099999999999</v>
      </c>
      <c r="BH15" s="691">
        <v>5.0074350000000001</v>
      </c>
      <c r="BI15" s="691">
        <v>3.5700620000000001</v>
      </c>
      <c r="BJ15" s="691">
        <v>3.190286</v>
      </c>
      <c r="BK15" s="691">
        <v>4.1318000000000001</v>
      </c>
      <c r="BL15" s="691">
        <v>4.7663840000000004</v>
      </c>
      <c r="BM15" s="691">
        <v>2.8948390000000002</v>
      </c>
      <c r="BN15" s="691">
        <v>3.2752270000000001</v>
      </c>
      <c r="BO15" s="691">
        <v>4.3934860000000002</v>
      </c>
      <c r="BP15" s="691">
        <v>6.8491479999999996</v>
      </c>
      <c r="BQ15" s="691">
        <v>9.3811619999999998</v>
      </c>
      <c r="BR15" s="691">
        <v>7.7634600000000002</v>
      </c>
      <c r="BS15" s="691">
        <v>4.5599230000000004</v>
      </c>
      <c r="BT15" s="691">
        <v>4.177549</v>
      </c>
      <c r="BU15" s="691">
        <v>3.7661699999999998</v>
      </c>
      <c r="BV15" s="691">
        <v>3.3514249999999999</v>
      </c>
    </row>
    <row r="16" spans="1:74" ht="11.1" customHeight="1" x14ac:dyDescent="0.2">
      <c r="A16" s="499" t="s">
        <v>1251</v>
      </c>
      <c r="B16" s="500" t="s">
        <v>81</v>
      </c>
      <c r="C16" s="690">
        <v>10.244258691000001</v>
      </c>
      <c r="D16" s="690">
        <v>8.2745124400000005</v>
      </c>
      <c r="E16" s="690">
        <v>6.9458870570000002</v>
      </c>
      <c r="F16" s="690">
        <v>6.0962195000000001</v>
      </c>
      <c r="G16" s="690">
        <v>7.4554052280000001</v>
      </c>
      <c r="H16" s="690">
        <v>8.9400707849999996</v>
      </c>
      <c r="I16" s="690">
        <v>11.733870407</v>
      </c>
      <c r="J16" s="690">
        <v>11.004996709</v>
      </c>
      <c r="K16" s="690">
        <v>8.5764752519999998</v>
      </c>
      <c r="L16" s="690">
        <v>7.436443089</v>
      </c>
      <c r="M16" s="690">
        <v>7.9955940730000004</v>
      </c>
      <c r="N16" s="690">
        <v>9.6504304649999995</v>
      </c>
      <c r="O16" s="690">
        <v>9.2105268809999998</v>
      </c>
      <c r="P16" s="690">
        <v>8.1972200999999991</v>
      </c>
      <c r="Q16" s="690">
        <v>7.3062333480000001</v>
      </c>
      <c r="R16" s="690">
        <v>4.5441884469999998</v>
      </c>
      <c r="S16" s="690">
        <v>5.4673752340000004</v>
      </c>
      <c r="T16" s="690">
        <v>7.1618014490000004</v>
      </c>
      <c r="U16" s="690">
        <v>8.8848850749999997</v>
      </c>
      <c r="V16" s="690">
        <v>8.5845008109999998</v>
      </c>
      <c r="W16" s="690">
        <v>7.3912624759999996</v>
      </c>
      <c r="X16" s="690">
        <v>5.0974664519999999</v>
      </c>
      <c r="Y16" s="690">
        <v>6.1641563909999997</v>
      </c>
      <c r="Z16" s="690">
        <v>5.9212464960000002</v>
      </c>
      <c r="AA16" s="690">
        <v>5.6392845459999998</v>
      </c>
      <c r="AB16" s="690">
        <v>5.0634090990000002</v>
      </c>
      <c r="AC16" s="690">
        <v>3.9613143389999999</v>
      </c>
      <c r="AD16" s="690">
        <v>3.268090248</v>
      </c>
      <c r="AE16" s="690">
        <v>4.5254233099999999</v>
      </c>
      <c r="AF16" s="690">
        <v>6.2598042500000002</v>
      </c>
      <c r="AG16" s="690">
        <v>8.9424128619999994</v>
      </c>
      <c r="AH16" s="690">
        <v>9.1588824950000003</v>
      </c>
      <c r="AI16" s="690">
        <v>6.1889507349999997</v>
      </c>
      <c r="AJ16" s="690">
        <v>5.1829403689999998</v>
      </c>
      <c r="AK16" s="690">
        <v>5.174158469</v>
      </c>
      <c r="AL16" s="690">
        <v>7.4377356250000002</v>
      </c>
      <c r="AM16" s="690">
        <v>7.9562832539999997</v>
      </c>
      <c r="AN16" s="690">
        <v>8.3963393889999995</v>
      </c>
      <c r="AO16" s="690">
        <v>5.442533257</v>
      </c>
      <c r="AP16" s="690">
        <v>4.484576476</v>
      </c>
      <c r="AQ16" s="690">
        <v>5.898136622</v>
      </c>
      <c r="AR16" s="690">
        <v>9.400821638</v>
      </c>
      <c r="AS16" s="690">
        <v>11.398098034</v>
      </c>
      <c r="AT16" s="690">
        <v>10.981967312</v>
      </c>
      <c r="AU16" s="690">
        <v>8.8898660599999992</v>
      </c>
      <c r="AV16" s="690">
        <v>6.5367119630000001</v>
      </c>
      <c r="AW16" s="690">
        <v>6.458952118</v>
      </c>
      <c r="AX16" s="690">
        <v>6.1710291780000004</v>
      </c>
      <c r="AY16" s="690">
        <v>8.2733380000000007</v>
      </c>
      <c r="AZ16" s="690">
        <v>6.9305630000000003</v>
      </c>
      <c r="BA16" s="691">
        <v>4.8057730000000003</v>
      </c>
      <c r="BB16" s="691">
        <v>3.4243830000000002</v>
      </c>
      <c r="BC16" s="691">
        <v>4.6584969999999997</v>
      </c>
      <c r="BD16" s="691">
        <v>7.7905220000000002</v>
      </c>
      <c r="BE16" s="691">
        <v>10.21454</v>
      </c>
      <c r="BF16" s="691">
        <v>10.286949999999999</v>
      </c>
      <c r="BG16" s="691">
        <v>8.1865570000000005</v>
      </c>
      <c r="BH16" s="691">
        <v>6.8034410000000003</v>
      </c>
      <c r="BI16" s="691">
        <v>6.4704079999999999</v>
      </c>
      <c r="BJ16" s="691">
        <v>6.4751789999999998</v>
      </c>
      <c r="BK16" s="691">
        <v>7.5538619999999996</v>
      </c>
      <c r="BL16" s="691">
        <v>5.2419479999999998</v>
      </c>
      <c r="BM16" s="691">
        <v>4.8920170000000001</v>
      </c>
      <c r="BN16" s="691">
        <v>3.4017170000000001</v>
      </c>
      <c r="BO16" s="691">
        <v>4.6166879999999999</v>
      </c>
      <c r="BP16" s="691">
        <v>7.593394</v>
      </c>
      <c r="BQ16" s="691">
        <v>9.917529</v>
      </c>
      <c r="BR16" s="691">
        <v>9.9491119999999995</v>
      </c>
      <c r="BS16" s="691">
        <v>7.8279009999999998</v>
      </c>
      <c r="BT16" s="691">
        <v>6.5368870000000001</v>
      </c>
      <c r="BU16" s="691">
        <v>6.16249</v>
      </c>
      <c r="BV16" s="691">
        <v>6.4657049999999998</v>
      </c>
    </row>
    <row r="17" spans="1:74" ht="11.1" customHeight="1" x14ac:dyDescent="0.2">
      <c r="A17" s="499" t="s">
        <v>1252</v>
      </c>
      <c r="B17" s="502" t="s">
        <v>84</v>
      </c>
      <c r="C17" s="690">
        <v>1.513188</v>
      </c>
      <c r="D17" s="690">
        <v>1.343213</v>
      </c>
      <c r="E17" s="690">
        <v>1.3459890000000001</v>
      </c>
      <c r="F17" s="690">
        <v>0.56742400000000004</v>
      </c>
      <c r="G17" s="690">
        <v>0.89510699999999999</v>
      </c>
      <c r="H17" s="690">
        <v>1.3240860000000001</v>
      </c>
      <c r="I17" s="690">
        <v>1.4608840000000001</v>
      </c>
      <c r="J17" s="690">
        <v>1.4626920000000001</v>
      </c>
      <c r="K17" s="690">
        <v>1.3556140000000001</v>
      </c>
      <c r="L17" s="690">
        <v>0.90893299999999999</v>
      </c>
      <c r="M17" s="690">
        <v>1.1152260000000001</v>
      </c>
      <c r="N17" s="690">
        <v>1.508073</v>
      </c>
      <c r="O17" s="690">
        <v>1.511528</v>
      </c>
      <c r="P17" s="690">
        <v>1.3598589999999999</v>
      </c>
      <c r="Q17" s="690">
        <v>1.5056719999999999</v>
      </c>
      <c r="R17" s="690">
        <v>1.4533860000000001</v>
      </c>
      <c r="S17" s="690">
        <v>1.495071</v>
      </c>
      <c r="T17" s="690">
        <v>1.4326239999999999</v>
      </c>
      <c r="U17" s="690">
        <v>1.467462</v>
      </c>
      <c r="V17" s="690">
        <v>1.4716</v>
      </c>
      <c r="W17" s="690">
        <v>1.1383030000000001</v>
      </c>
      <c r="X17" s="690">
        <v>0.59143800000000002</v>
      </c>
      <c r="Y17" s="690">
        <v>1.26033</v>
      </c>
      <c r="Z17" s="690">
        <v>1.5120610000000001</v>
      </c>
      <c r="AA17" s="690">
        <v>1.5105420000000001</v>
      </c>
      <c r="AB17" s="690">
        <v>1.3472139999999999</v>
      </c>
      <c r="AC17" s="690">
        <v>1.501199</v>
      </c>
      <c r="AD17" s="690">
        <v>1.4584410000000001</v>
      </c>
      <c r="AE17" s="690">
        <v>1.495144</v>
      </c>
      <c r="AF17" s="690">
        <v>1.4299109999999999</v>
      </c>
      <c r="AG17" s="690">
        <v>1.4595100000000001</v>
      </c>
      <c r="AH17" s="690">
        <v>1.4489190000000001</v>
      </c>
      <c r="AI17" s="690">
        <v>1.2873030000000001</v>
      </c>
      <c r="AJ17" s="690">
        <v>0.98178100000000001</v>
      </c>
      <c r="AK17" s="690">
        <v>1.361526</v>
      </c>
      <c r="AL17" s="690">
        <v>1.4895430000000001</v>
      </c>
      <c r="AM17" s="690">
        <v>1.5047200000000001</v>
      </c>
      <c r="AN17" s="690">
        <v>1.361008</v>
      </c>
      <c r="AO17" s="690">
        <v>1.269957</v>
      </c>
      <c r="AP17" s="690">
        <v>0.572048</v>
      </c>
      <c r="AQ17" s="690">
        <v>1.0095080000000001</v>
      </c>
      <c r="AR17" s="690">
        <v>1.2044429999999999</v>
      </c>
      <c r="AS17" s="690">
        <v>1.4660550000000001</v>
      </c>
      <c r="AT17" s="690">
        <v>1.3494759999999999</v>
      </c>
      <c r="AU17" s="690">
        <v>1.434464</v>
      </c>
      <c r="AV17" s="690">
        <v>1.444636</v>
      </c>
      <c r="AW17" s="690">
        <v>1.4051530000000001</v>
      </c>
      <c r="AX17" s="690">
        <v>1.433886</v>
      </c>
      <c r="AY17" s="690">
        <v>1.5246900000000001</v>
      </c>
      <c r="AZ17" s="690">
        <v>1.3335399999999999</v>
      </c>
      <c r="BA17" s="691">
        <v>1.47295</v>
      </c>
      <c r="BB17" s="691">
        <v>1.42543</v>
      </c>
      <c r="BC17" s="691">
        <v>1.47295</v>
      </c>
      <c r="BD17" s="691">
        <v>1.42543</v>
      </c>
      <c r="BE17" s="691">
        <v>1.47295</v>
      </c>
      <c r="BF17" s="691">
        <v>1.47295</v>
      </c>
      <c r="BG17" s="691">
        <v>1.1167899999999999</v>
      </c>
      <c r="BH17" s="691">
        <v>7.3609999999999995E-2</v>
      </c>
      <c r="BI17" s="691">
        <v>0.99775999999999998</v>
      </c>
      <c r="BJ17" s="691">
        <v>1.47295</v>
      </c>
      <c r="BK17" s="691">
        <v>1.47295</v>
      </c>
      <c r="BL17" s="691">
        <v>1.3304</v>
      </c>
      <c r="BM17" s="691">
        <v>1.47295</v>
      </c>
      <c r="BN17" s="691">
        <v>1.42543</v>
      </c>
      <c r="BO17" s="691">
        <v>1.47295</v>
      </c>
      <c r="BP17" s="691">
        <v>1.42543</v>
      </c>
      <c r="BQ17" s="691">
        <v>1.47295</v>
      </c>
      <c r="BR17" s="691">
        <v>1.47295</v>
      </c>
      <c r="BS17" s="691">
        <v>1.42543</v>
      </c>
      <c r="BT17" s="691">
        <v>1.47295</v>
      </c>
      <c r="BU17" s="691">
        <v>1.42543</v>
      </c>
      <c r="BV17" s="691">
        <v>1.47295</v>
      </c>
    </row>
    <row r="18" spans="1:74" ht="11.1" customHeight="1" x14ac:dyDescent="0.2">
      <c r="A18" s="499" t="s">
        <v>1253</v>
      </c>
      <c r="B18" s="502" t="s">
        <v>1202</v>
      </c>
      <c r="C18" s="690">
        <v>1.124550918</v>
      </c>
      <c r="D18" s="690">
        <v>1.0475173069999999</v>
      </c>
      <c r="E18" s="690">
        <v>1.1481134609999999</v>
      </c>
      <c r="F18" s="690">
        <v>1.318632676</v>
      </c>
      <c r="G18" s="690">
        <v>1.2301119469999999</v>
      </c>
      <c r="H18" s="690">
        <v>1.244902086</v>
      </c>
      <c r="I18" s="690">
        <v>1.7256559840000001</v>
      </c>
      <c r="J18" s="690">
        <v>0.95323878699999998</v>
      </c>
      <c r="K18" s="690">
        <v>1.0353101920000001</v>
      </c>
      <c r="L18" s="690">
        <v>1.583475177</v>
      </c>
      <c r="M18" s="690">
        <v>1.5944000030000001</v>
      </c>
      <c r="N18" s="690">
        <v>1.518873462</v>
      </c>
      <c r="O18" s="690">
        <v>2.0846581139999998</v>
      </c>
      <c r="P18" s="690">
        <v>1.8948305139999999</v>
      </c>
      <c r="Q18" s="690">
        <v>1.8421724159999999</v>
      </c>
      <c r="R18" s="690">
        <v>2.218078014</v>
      </c>
      <c r="S18" s="690">
        <v>2.573728317</v>
      </c>
      <c r="T18" s="690">
        <v>1.9411821570000001</v>
      </c>
      <c r="U18" s="690">
        <v>1.842510589</v>
      </c>
      <c r="V18" s="690">
        <v>1.118697107</v>
      </c>
      <c r="W18" s="690">
        <v>1.237283548</v>
      </c>
      <c r="X18" s="690">
        <v>1.2739121600000001</v>
      </c>
      <c r="Y18" s="690">
        <v>1.2394249740000001</v>
      </c>
      <c r="Z18" s="690">
        <v>1.2685640899999999</v>
      </c>
      <c r="AA18" s="690">
        <v>1.6494283780000001</v>
      </c>
      <c r="AB18" s="690">
        <v>1.869203846</v>
      </c>
      <c r="AC18" s="690">
        <v>1.5957181060000001</v>
      </c>
      <c r="AD18" s="690">
        <v>2.0511322999999999</v>
      </c>
      <c r="AE18" s="690">
        <v>1.8074659239999999</v>
      </c>
      <c r="AF18" s="690">
        <v>1.421646467</v>
      </c>
      <c r="AG18" s="690">
        <v>1.3944510160000001</v>
      </c>
      <c r="AH18" s="690">
        <v>1.0993873970000001</v>
      </c>
      <c r="AI18" s="690">
        <v>0.96195385200000005</v>
      </c>
      <c r="AJ18" s="690">
        <v>1.0024672960000001</v>
      </c>
      <c r="AK18" s="690">
        <v>0.97197823299999997</v>
      </c>
      <c r="AL18" s="690">
        <v>1.019490185</v>
      </c>
      <c r="AM18" s="690">
        <v>1.585476436</v>
      </c>
      <c r="AN18" s="690">
        <v>1.3211396209999999</v>
      </c>
      <c r="AO18" s="690">
        <v>1.316652975</v>
      </c>
      <c r="AP18" s="690">
        <v>1.1450784199999999</v>
      </c>
      <c r="AQ18" s="690">
        <v>1.3480517489999999</v>
      </c>
      <c r="AR18" s="690">
        <v>1.4231623410000001</v>
      </c>
      <c r="AS18" s="690">
        <v>1.287583895</v>
      </c>
      <c r="AT18" s="690">
        <v>1.2219233839999999</v>
      </c>
      <c r="AU18" s="690">
        <v>1.046824247</v>
      </c>
      <c r="AV18" s="690">
        <v>1.0612508350000001</v>
      </c>
      <c r="AW18" s="690">
        <v>1.2300337539999999</v>
      </c>
      <c r="AX18" s="690">
        <v>1.560793565</v>
      </c>
      <c r="AY18" s="690">
        <v>1.6354880000000001</v>
      </c>
      <c r="AZ18" s="690">
        <v>1.3494280000000001</v>
      </c>
      <c r="BA18" s="691">
        <v>1.355216</v>
      </c>
      <c r="BB18" s="691">
        <v>1.483908</v>
      </c>
      <c r="BC18" s="691">
        <v>1.5529029999999999</v>
      </c>
      <c r="BD18" s="691">
        <v>1.443133</v>
      </c>
      <c r="BE18" s="691">
        <v>1.457732</v>
      </c>
      <c r="BF18" s="691">
        <v>1.2617910000000001</v>
      </c>
      <c r="BG18" s="691">
        <v>1.132895</v>
      </c>
      <c r="BH18" s="691">
        <v>1.079124</v>
      </c>
      <c r="BI18" s="691">
        <v>1.0069380000000001</v>
      </c>
      <c r="BJ18" s="691">
        <v>1.002399</v>
      </c>
      <c r="BK18" s="691">
        <v>1.4039109999999999</v>
      </c>
      <c r="BL18" s="691">
        <v>1.235422</v>
      </c>
      <c r="BM18" s="691">
        <v>1.3020350000000001</v>
      </c>
      <c r="BN18" s="691">
        <v>1.5181389999999999</v>
      </c>
      <c r="BO18" s="691">
        <v>1.6504289999999999</v>
      </c>
      <c r="BP18" s="691">
        <v>1.5646960000000001</v>
      </c>
      <c r="BQ18" s="691">
        <v>1.6056859999999999</v>
      </c>
      <c r="BR18" s="691">
        <v>1.399532</v>
      </c>
      <c r="BS18" s="691">
        <v>1.2650490000000001</v>
      </c>
      <c r="BT18" s="691">
        <v>1.2103269999999999</v>
      </c>
      <c r="BU18" s="691">
        <v>1.134422</v>
      </c>
      <c r="BV18" s="691">
        <v>1.1327339999999999</v>
      </c>
    </row>
    <row r="19" spans="1:74" ht="11.1" customHeight="1" x14ac:dyDescent="0.2">
      <c r="A19" s="499" t="s">
        <v>1254</v>
      </c>
      <c r="B19" s="502" t="s">
        <v>1305</v>
      </c>
      <c r="C19" s="690">
        <v>6.745442229</v>
      </c>
      <c r="D19" s="690">
        <v>5.81795683</v>
      </c>
      <c r="E19" s="690">
        <v>6.9864754930000004</v>
      </c>
      <c r="F19" s="690">
        <v>6.9298936649999998</v>
      </c>
      <c r="G19" s="690">
        <v>5.8173230120000001</v>
      </c>
      <c r="H19" s="690">
        <v>6.7530980190000003</v>
      </c>
      <c r="I19" s="690">
        <v>3.4762889459999999</v>
      </c>
      <c r="J19" s="690">
        <v>5.0912779050000001</v>
      </c>
      <c r="K19" s="690">
        <v>5.1964522889999998</v>
      </c>
      <c r="L19" s="690">
        <v>5.2069986750000004</v>
      </c>
      <c r="M19" s="690">
        <v>5.6154700829999999</v>
      </c>
      <c r="N19" s="690">
        <v>6.5508466240000001</v>
      </c>
      <c r="O19" s="690">
        <v>6.1735895379999999</v>
      </c>
      <c r="P19" s="690">
        <v>5.4872398540000002</v>
      </c>
      <c r="Q19" s="690">
        <v>6.635895369</v>
      </c>
      <c r="R19" s="690">
        <v>7.1868008879999996</v>
      </c>
      <c r="S19" s="690">
        <v>6.190185091</v>
      </c>
      <c r="T19" s="690">
        <v>5.4105458689999999</v>
      </c>
      <c r="U19" s="690">
        <v>5.7925416099999998</v>
      </c>
      <c r="V19" s="690">
        <v>5.1617661860000004</v>
      </c>
      <c r="W19" s="690">
        <v>7.2108300830000003</v>
      </c>
      <c r="X19" s="690">
        <v>7.8967301440000002</v>
      </c>
      <c r="Y19" s="690">
        <v>6.9542563460000002</v>
      </c>
      <c r="Z19" s="690">
        <v>7.1220997070000003</v>
      </c>
      <c r="AA19" s="690">
        <v>7.0422780439999997</v>
      </c>
      <c r="AB19" s="690">
        <v>7.1056593980000002</v>
      </c>
      <c r="AC19" s="690">
        <v>7.1507340480000003</v>
      </c>
      <c r="AD19" s="690">
        <v>7.4016723759999996</v>
      </c>
      <c r="AE19" s="690">
        <v>6.528330177</v>
      </c>
      <c r="AF19" s="690">
        <v>8.511224833</v>
      </c>
      <c r="AG19" s="690">
        <v>5.5484037629999996</v>
      </c>
      <c r="AH19" s="690">
        <v>5.9137707969999997</v>
      </c>
      <c r="AI19" s="690">
        <v>6.0504057539999998</v>
      </c>
      <c r="AJ19" s="690">
        <v>7.2906889430000001</v>
      </c>
      <c r="AK19" s="690">
        <v>8.3288031650000001</v>
      </c>
      <c r="AL19" s="690">
        <v>7.7993536810000004</v>
      </c>
      <c r="AM19" s="690">
        <v>7.5637260729999998</v>
      </c>
      <c r="AN19" s="690">
        <v>5.6298341719999998</v>
      </c>
      <c r="AO19" s="690">
        <v>9.7388132410000008</v>
      </c>
      <c r="AP19" s="690">
        <v>9.0207119509999991</v>
      </c>
      <c r="AQ19" s="690">
        <v>8.3510682870000004</v>
      </c>
      <c r="AR19" s="690">
        <v>6.4327454150000003</v>
      </c>
      <c r="AS19" s="690">
        <v>5.3744645240000004</v>
      </c>
      <c r="AT19" s="690">
        <v>7.400520051</v>
      </c>
      <c r="AU19" s="690">
        <v>7.7644240299999998</v>
      </c>
      <c r="AV19" s="690">
        <v>8.1702954430000005</v>
      </c>
      <c r="AW19" s="690">
        <v>8.4702063089999999</v>
      </c>
      <c r="AX19" s="690">
        <v>9.7193963879999998</v>
      </c>
      <c r="AY19" s="690">
        <v>9.9816719999999997</v>
      </c>
      <c r="AZ19" s="690">
        <v>10.276759999999999</v>
      </c>
      <c r="BA19" s="691">
        <v>11.077859999999999</v>
      </c>
      <c r="BB19" s="691">
        <v>10.18716</v>
      </c>
      <c r="BC19" s="691">
        <v>9.3102210000000003</v>
      </c>
      <c r="BD19" s="691">
        <v>7.3040909999999997</v>
      </c>
      <c r="BE19" s="691">
        <v>6.1569919999999998</v>
      </c>
      <c r="BF19" s="691">
        <v>8.1982769999999991</v>
      </c>
      <c r="BG19" s="691">
        <v>9.0171200000000002</v>
      </c>
      <c r="BH19" s="691">
        <v>9.0149030000000003</v>
      </c>
      <c r="BI19" s="691">
        <v>9.5610309999999998</v>
      </c>
      <c r="BJ19" s="691">
        <v>10.777060000000001</v>
      </c>
      <c r="BK19" s="691">
        <v>10.64049</v>
      </c>
      <c r="BL19" s="691">
        <v>10.9533</v>
      </c>
      <c r="BM19" s="691">
        <v>11.960100000000001</v>
      </c>
      <c r="BN19" s="691">
        <v>10.751670000000001</v>
      </c>
      <c r="BO19" s="691">
        <v>9.6648599999999991</v>
      </c>
      <c r="BP19" s="691">
        <v>7.54291</v>
      </c>
      <c r="BQ19" s="691">
        <v>6.3429399999999996</v>
      </c>
      <c r="BR19" s="691">
        <v>8.4551490000000005</v>
      </c>
      <c r="BS19" s="691">
        <v>9.7050990000000006</v>
      </c>
      <c r="BT19" s="691">
        <v>9.5017490000000002</v>
      </c>
      <c r="BU19" s="691">
        <v>9.6070049999999991</v>
      </c>
      <c r="BV19" s="691">
        <v>11.33426</v>
      </c>
    </row>
    <row r="20" spans="1:74" ht="11.1" customHeight="1" x14ac:dyDescent="0.2">
      <c r="A20" s="499" t="s">
        <v>1255</v>
      </c>
      <c r="B20" s="500" t="s">
        <v>1306</v>
      </c>
      <c r="C20" s="690">
        <v>0.110729496</v>
      </c>
      <c r="D20" s="690">
        <v>0.10217140299999999</v>
      </c>
      <c r="E20" s="690">
        <v>0.120102737</v>
      </c>
      <c r="F20" s="690">
        <v>9.8377395000000006E-2</v>
      </c>
      <c r="G20" s="690">
        <v>8.8584985000000005E-2</v>
      </c>
      <c r="H20" s="690">
        <v>7.7621273000000005E-2</v>
      </c>
      <c r="I20" s="690">
        <v>8.8343711000000005E-2</v>
      </c>
      <c r="J20" s="690">
        <v>8.6060532999999995E-2</v>
      </c>
      <c r="K20" s="690">
        <v>8.5921150000000002E-2</v>
      </c>
      <c r="L20" s="690">
        <v>0.122031294</v>
      </c>
      <c r="M20" s="690">
        <v>9.8927823999999998E-2</v>
      </c>
      <c r="N20" s="690">
        <v>0.107092334</v>
      </c>
      <c r="O20" s="690">
        <v>0.14507715600000001</v>
      </c>
      <c r="P20" s="690">
        <v>0.117119444</v>
      </c>
      <c r="Q20" s="690">
        <v>0.122020931</v>
      </c>
      <c r="R20" s="690">
        <v>0.157682082</v>
      </c>
      <c r="S20" s="690">
        <v>0.13974636600000001</v>
      </c>
      <c r="T20" s="690">
        <v>0.15107095800000001</v>
      </c>
      <c r="U20" s="690">
        <v>7.7954124E-2</v>
      </c>
      <c r="V20" s="690">
        <v>8.2625122999999995E-2</v>
      </c>
      <c r="W20" s="690">
        <v>7.6321862000000004E-2</v>
      </c>
      <c r="X20" s="690">
        <v>4.4507710999999998E-2</v>
      </c>
      <c r="Y20" s="690">
        <v>8.4889093999999998E-2</v>
      </c>
      <c r="Z20" s="690">
        <v>9.5195134000000001E-2</v>
      </c>
      <c r="AA20" s="690">
        <v>9.0642349999999997E-2</v>
      </c>
      <c r="AB20" s="690">
        <v>9.3627851999999998E-2</v>
      </c>
      <c r="AC20" s="690">
        <v>8.1965687999999995E-2</v>
      </c>
      <c r="AD20" s="690">
        <v>7.0971727999999998E-2</v>
      </c>
      <c r="AE20" s="690">
        <v>6.6177228000000005E-2</v>
      </c>
      <c r="AF20" s="690">
        <v>5.8549181999999998E-2</v>
      </c>
      <c r="AG20" s="690">
        <v>5.8752693000000002E-2</v>
      </c>
      <c r="AH20" s="690">
        <v>7.3281509999999994E-2</v>
      </c>
      <c r="AI20" s="690">
        <v>6.0930739999999997E-2</v>
      </c>
      <c r="AJ20" s="690">
        <v>8.1740397000000006E-2</v>
      </c>
      <c r="AK20" s="690">
        <v>9.7977859E-2</v>
      </c>
      <c r="AL20" s="690">
        <v>8.2039973000000002E-2</v>
      </c>
      <c r="AM20" s="690">
        <v>5.1890564E-2</v>
      </c>
      <c r="AN20" s="690">
        <v>0.16551661200000001</v>
      </c>
      <c r="AO20" s="690">
        <v>5.1106612000000003E-2</v>
      </c>
      <c r="AP20" s="690">
        <v>4.1477367000000001E-2</v>
      </c>
      <c r="AQ20" s="690">
        <v>4.0410623999999999E-2</v>
      </c>
      <c r="AR20" s="690">
        <v>4.2014507999999999E-2</v>
      </c>
      <c r="AS20" s="690">
        <v>3.303673E-2</v>
      </c>
      <c r="AT20" s="690">
        <v>3.6099951999999998E-2</v>
      </c>
      <c r="AU20" s="690">
        <v>4.2121933E-2</v>
      </c>
      <c r="AV20" s="690">
        <v>5.8124202999999999E-2</v>
      </c>
      <c r="AW20" s="690">
        <v>5.2365082E-2</v>
      </c>
      <c r="AX20" s="690">
        <v>5.5603666000000003E-2</v>
      </c>
      <c r="AY20" s="690">
        <v>5.8156199999999998E-2</v>
      </c>
      <c r="AZ20" s="690">
        <v>9.4959100000000005E-2</v>
      </c>
      <c r="BA20" s="691">
        <v>5.6004699999999998E-2</v>
      </c>
      <c r="BB20" s="691">
        <v>4.4751300000000001E-2</v>
      </c>
      <c r="BC20" s="691">
        <v>3.6882999999999999E-2</v>
      </c>
      <c r="BD20" s="691">
        <v>4.0545400000000002E-2</v>
      </c>
      <c r="BE20" s="691">
        <v>4.1597500000000003E-2</v>
      </c>
      <c r="BF20" s="691">
        <v>4.2428E-2</v>
      </c>
      <c r="BG20" s="691">
        <v>4.1818399999999999E-2</v>
      </c>
      <c r="BH20" s="691">
        <v>5.4700899999999997E-2</v>
      </c>
      <c r="BI20" s="691">
        <v>5.7261100000000002E-2</v>
      </c>
      <c r="BJ20" s="691">
        <v>5.8630399999999999E-2</v>
      </c>
      <c r="BK20" s="691">
        <v>5.4570800000000003E-2</v>
      </c>
      <c r="BL20" s="691">
        <v>0.10758810000000001</v>
      </c>
      <c r="BM20" s="691">
        <v>5.6473099999999998E-2</v>
      </c>
      <c r="BN20" s="691">
        <v>4.5355399999999997E-2</v>
      </c>
      <c r="BO20" s="691">
        <v>3.62793E-2</v>
      </c>
      <c r="BP20" s="691">
        <v>4.2681200000000002E-2</v>
      </c>
      <c r="BQ20" s="691">
        <v>4.5323099999999998E-2</v>
      </c>
      <c r="BR20" s="691">
        <v>4.3923999999999998E-2</v>
      </c>
      <c r="BS20" s="691">
        <v>3.5322699999999999E-2</v>
      </c>
      <c r="BT20" s="691">
        <v>5.9329800000000002E-2</v>
      </c>
      <c r="BU20" s="691">
        <v>6.0460800000000002E-2</v>
      </c>
      <c r="BV20" s="691">
        <v>5.9852799999999998E-2</v>
      </c>
    </row>
    <row r="21" spans="1:74" ht="11.1" customHeight="1" x14ac:dyDescent="0.2">
      <c r="A21" s="499" t="s">
        <v>1256</v>
      </c>
      <c r="B21" s="500" t="s">
        <v>1206</v>
      </c>
      <c r="C21" s="690">
        <v>23.814427115000001</v>
      </c>
      <c r="D21" s="690">
        <v>20.759657275999999</v>
      </c>
      <c r="E21" s="690">
        <v>20.494767039999999</v>
      </c>
      <c r="F21" s="690">
        <v>19.306811472</v>
      </c>
      <c r="G21" s="690">
        <v>22.068539129000001</v>
      </c>
      <c r="H21" s="690">
        <v>25.171710301000001</v>
      </c>
      <c r="I21" s="690">
        <v>26.598307092999999</v>
      </c>
      <c r="J21" s="690">
        <v>25.509100840999999</v>
      </c>
      <c r="K21" s="690">
        <v>22.026685392000001</v>
      </c>
      <c r="L21" s="690">
        <v>20.043134713000001</v>
      </c>
      <c r="M21" s="690">
        <v>20.803239367</v>
      </c>
      <c r="N21" s="690">
        <v>23.071330567</v>
      </c>
      <c r="O21" s="690">
        <v>24.153572491999999</v>
      </c>
      <c r="P21" s="690">
        <v>21.753894228</v>
      </c>
      <c r="Q21" s="690">
        <v>22.073108023</v>
      </c>
      <c r="R21" s="690">
        <v>19.782170088000001</v>
      </c>
      <c r="S21" s="690">
        <v>21.029764849999999</v>
      </c>
      <c r="T21" s="690">
        <v>22.748666615000001</v>
      </c>
      <c r="U21" s="690">
        <v>26.391903450000001</v>
      </c>
      <c r="V21" s="690">
        <v>25.521045505</v>
      </c>
      <c r="W21" s="690">
        <v>23.906064928999999</v>
      </c>
      <c r="X21" s="690">
        <v>19.840416983000001</v>
      </c>
      <c r="Y21" s="690">
        <v>19.919735563</v>
      </c>
      <c r="Z21" s="690">
        <v>21.495874063999999</v>
      </c>
      <c r="AA21" s="690">
        <v>22.34094408</v>
      </c>
      <c r="AB21" s="690">
        <v>21.291132759</v>
      </c>
      <c r="AC21" s="690">
        <v>19.628889253000001</v>
      </c>
      <c r="AD21" s="690">
        <v>18.635456183999999</v>
      </c>
      <c r="AE21" s="690">
        <v>19.262752741</v>
      </c>
      <c r="AF21" s="690">
        <v>24.119802214</v>
      </c>
      <c r="AG21" s="690">
        <v>26.469948295999998</v>
      </c>
      <c r="AH21" s="690">
        <v>25.286018582000001</v>
      </c>
      <c r="AI21" s="690">
        <v>20.430228609</v>
      </c>
      <c r="AJ21" s="690">
        <v>19.615150066000002</v>
      </c>
      <c r="AK21" s="690">
        <v>19.570776271</v>
      </c>
      <c r="AL21" s="690">
        <v>22.257027862000001</v>
      </c>
      <c r="AM21" s="690">
        <v>23.252649162000001</v>
      </c>
      <c r="AN21" s="690">
        <v>21.455597263000001</v>
      </c>
      <c r="AO21" s="690">
        <v>21.008730141000001</v>
      </c>
      <c r="AP21" s="690">
        <v>19.196067064000001</v>
      </c>
      <c r="AQ21" s="690">
        <v>20.640611190000001</v>
      </c>
      <c r="AR21" s="690">
        <v>24.872498704000002</v>
      </c>
      <c r="AS21" s="690">
        <v>26.45677542</v>
      </c>
      <c r="AT21" s="690">
        <v>28.067495342000001</v>
      </c>
      <c r="AU21" s="690">
        <v>23.960464270999999</v>
      </c>
      <c r="AV21" s="690">
        <v>21.230868055999998</v>
      </c>
      <c r="AW21" s="690">
        <v>20.921771920000001</v>
      </c>
      <c r="AX21" s="690">
        <v>22.576648409000001</v>
      </c>
      <c r="AY21" s="690">
        <v>25.82658</v>
      </c>
      <c r="AZ21" s="690">
        <v>23.402329999999999</v>
      </c>
      <c r="BA21" s="691">
        <v>21.79485</v>
      </c>
      <c r="BB21" s="691">
        <v>19.549440000000001</v>
      </c>
      <c r="BC21" s="691">
        <v>20.94886</v>
      </c>
      <c r="BD21" s="691">
        <v>24.434619999999999</v>
      </c>
      <c r="BE21" s="691">
        <v>28.064340000000001</v>
      </c>
      <c r="BF21" s="691">
        <v>28.467610000000001</v>
      </c>
      <c r="BG21" s="691">
        <v>24.184090000000001</v>
      </c>
      <c r="BH21" s="691">
        <v>22.03321</v>
      </c>
      <c r="BI21" s="691">
        <v>21.663460000000001</v>
      </c>
      <c r="BJ21" s="691">
        <v>22.976510000000001</v>
      </c>
      <c r="BK21" s="691">
        <v>25.257580000000001</v>
      </c>
      <c r="BL21" s="691">
        <v>23.63504</v>
      </c>
      <c r="BM21" s="691">
        <v>22.578410000000002</v>
      </c>
      <c r="BN21" s="691">
        <v>20.417539999999999</v>
      </c>
      <c r="BO21" s="691">
        <v>21.834689999999998</v>
      </c>
      <c r="BP21" s="691">
        <v>25.018260000000001</v>
      </c>
      <c r="BQ21" s="691">
        <v>28.76559</v>
      </c>
      <c r="BR21" s="691">
        <v>29.084129999999998</v>
      </c>
      <c r="BS21" s="691">
        <v>24.818719999999999</v>
      </c>
      <c r="BT21" s="691">
        <v>22.95879</v>
      </c>
      <c r="BU21" s="691">
        <v>22.15598</v>
      </c>
      <c r="BV21" s="691">
        <v>23.816929999999999</v>
      </c>
    </row>
    <row r="22" spans="1:74" ht="11.1" customHeight="1" x14ac:dyDescent="0.2">
      <c r="A22" s="499" t="s">
        <v>1257</v>
      </c>
      <c r="B22" s="500" t="s">
        <v>1307</v>
      </c>
      <c r="C22" s="690">
        <v>23.745493878000001</v>
      </c>
      <c r="D22" s="690">
        <v>20.569772669999999</v>
      </c>
      <c r="E22" s="690">
        <v>20.038005636000001</v>
      </c>
      <c r="F22" s="690">
        <v>19.368294952999999</v>
      </c>
      <c r="G22" s="690">
        <v>22.315391599000002</v>
      </c>
      <c r="H22" s="690">
        <v>25.00808889</v>
      </c>
      <c r="I22" s="690">
        <v>27.132358060000001</v>
      </c>
      <c r="J22" s="690">
        <v>26.004106658000001</v>
      </c>
      <c r="K22" s="690">
        <v>21.435349272</v>
      </c>
      <c r="L22" s="690">
        <v>19.807549772000002</v>
      </c>
      <c r="M22" s="690">
        <v>20.686768041000001</v>
      </c>
      <c r="N22" s="690">
        <v>22.183831343000001</v>
      </c>
      <c r="O22" s="690">
        <v>23.460153885</v>
      </c>
      <c r="P22" s="690">
        <v>21.252882364000001</v>
      </c>
      <c r="Q22" s="690">
        <v>21.237754071000001</v>
      </c>
      <c r="R22" s="690">
        <v>19.222733433999998</v>
      </c>
      <c r="S22" s="690">
        <v>21.368784427000001</v>
      </c>
      <c r="T22" s="690">
        <v>23.410208566000001</v>
      </c>
      <c r="U22" s="690">
        <v>26.563651199999999</v>
      </c>
      <c r="V22" s="690">
        <v>26.211562438000001</v>
      </c>
      <c r="W22" s="690">
        <v>23.477646964000002</v>
      </c>
      <c r="X22" s="690">
        <v>19.892083165999999</v>
      </c>
      <c r="Y22" s="690">
        <v>20.452488554999999</v>
      </c>
      <c r="Z22" s="690">
        <v>21.916089916000001</v>
      </c>
      <c r="AA22" s="690">
        <v>22.615327487999998</v>
      </c>
      <c r="AB22" s="690">
        <v>21.066356989999999</v>
      </c>
      <c r="AC22" s="690">
        <v>19.571223687</v>
      </c>
      <c r="AD22" s="690">
        <v>18.285790245000001</v>
      </c>
      <c r="AE22" s="690">
        <v>20.0127162</v>
      </c>
      <c r="AF22" s="690">
        <v>25.392572996999998</v>
      </c>
      <c r="AG22" s="690">
        <v>27.209382378000001</v>
      </c>
      <c r="AH22" s="690">
        <v>25.920380722000001</v>
      </c>
      <c r="AI22" s="690">
        <v>20.46752261</v>
      </c>
      <c r="AJ22" s="690">
        <v>19.842683179000002</v>
      </c>
      <c r="AK22" s="690">
        <v>18.928738719999998</v>
      </c>
      <c r="AL22" s="690">
        <v>21.969196775</v>
      </c>
      <c r="AM22" s="690">
        <v>22.867827267999999</v>
      </c>
      <c r="AN22" s="690">
        <v>22.208119205999999</v>
      </c>
      <c r="AO22" s="690">
        <v>19.879887385</v>
      </c>
      <c r="AP22" s="690">
        <v>19.421862926999999</v>
      </c>
      <c r="AQ22" s="690">
        <v>21.311835281</v>
      </c>
      <c r="AR22" s="690">
        <v>25.921116999999999</v>
      </c>
      <c r="AS22" s="690">
        <v>26.742788404999999</v>
      </c>
      <c r="AT22" s="690">
        <v>27.359286053000002</v>
      </c>
      <c r="AU22" s="690">
        <v>23.146777629999999</v>
      </c>
      <c r="AV22" s="690">
        <v>19.828344128000001</v>
      </c>
      <c r="AW22" s="690">
        <v>19.994613782999998</v>
      </c>
      <c r="AX22" s="690">
        <v>21.578637554</v>
      </c>
      <c r="AY22" s="690">
        <v>24.213112689999999</v>
      </c>
      <c r="AZ22" s="690">
        <v>21.639956685000001</v>
      </c>
      <c r="BA22" s="691">
        <v>20.204930000000001</v>
      </c>
      <c r="BB22" s="691">
        <v>18.951540000000001</v>
      </c>
      <c r="BC22" s="691">
        <v>20.726459999999999</v>
      </c>
      <c r="BD22" s="691">
        <v>24.88251</v>
      </c>
      <c r="BE22" s="691">
        <v>28.27047</v>
      </c>
      <c r="BF22" s="691">
        <v>27.65361</v>
      </c>
      <c r="BG22" s="691">
        <v>22.83737</v>
      </c>
      <c r="BH22" s="691">
        <v>20.86909</v>
      </c>
      <c r="BI22" s="691">
        <v>20.802689999999998</v>
      </c>
      <c r="BJ22" s="691">
        <v>21.827480000000001</v>
      </c>
      <c r="BK22" s="691">
        <v>23.423469999999998</v>
      </c>
      <c r="BL22" s="691">
        <v>21.702580000000001</v>
      </c>
      <c r="BM22" s="691">
        <v>21.075389999999999</v>
      </c>
      <c r="BN22" s="691">
        <v>19.923500000000001</v>
      </c>
      <c r="BO22" s="691">
        <v>21.61103</v>
      </c>
      <c r="BP22" s="691">
        <v>25.548290000000001</v>
      </c>
      <c r="BQ22" s="691">
        <v>28.96949</v>
      </c>
      <c r="BR22" s="691">
        <v>28.289200000000001</v>
      </c>
      <c r="BS22" s="691">
        <v>23.355309999999999</v>
      </c>
      <c r="BT22" s="691">
        <v>21.35022</v>
      </c>
      <c r="BU22" s="691">
        <v>21.275110000000002</v>
      </c>
      <c r="BV22" s="691">
        <v>22.456969999999998</v>
      </c>
    </row>
    <row r="23" spans="1:74" ht="11.1" customHeight="1" x14ac:dyDescent="0.2">
      <c r="A23" s="517"/>
      <c r="B23" s="131" t="s">
        <v>1310</v>
      </c>
      <c r="C23" s="243"/>
      <c r="D23" s="243"/>
      <c r="E23" s="243"/>
      <c r="F23" s="243"/>
      <c r="G23" s="243"/>
      <c r="H23" s="243"/>
      <c r="I23" s="243"/>
      <c r="J23" s="243"/>
      <c r="K23" s="243"/>
      <c r="L23" s="243"/>
      <c r="M23" s="243"/>
      <c r="N23" s="243"/>
      <c r="O23" s="243"/>
      <c r="P23" s="243"/>
      <c r="Q23" s="243"/>
      <c r="R23" s="243"/>
      <c r="S23" s="243"/>
      <c r="T23" s="243"/>
      <c r="U23" s="243"/>
      <c r="V23" s="243"/>
      <c r="W23" s="243"/>
      <c r="X23" s="243"/>
      <c r="Y23" s="243"/>
      <c r="Z23" s="243"/>
      <c r="AA23" s="243"/>
      <c r="AB23" s="243"/>
      <c r="AC23" s="243"/>
      <c r="AD23" s="243"/>
      <c r="AE23" s="243"/>
      <c r="AF23" s="243"/>
      <c r="AG23" s="243"/>
      <c r="AH23" s="243"/>
      <c r="AI23" s="243"/>
      <c r="AJ23" s="243"/>
      <c r="AK23" s="243"/>
      <c r="AL23" s="243"/>
      <c r="AM23" s="243"/>
      <c r="AN23" s="243"/>
      <c r="AO23" s="243"/>
      <c r="AP23" s="243"/>
      <c r="AQ23" s="243"/>
      <c r="AR23" s="243"/>
      <c r="AS23" s="243"/>
      <c r="AT23" s="243"/>
      <c r="AU23" s="243"/>
      <c r="AV23" s="243"/>
      <c r="AW23" s="243"/>
      <c r="AX23" s="243"/>
      <c r="AY23" s="243"/>
      <c r="AZ23" s="243"/>
      <c r="BA23" s="333"/>
      <c r="BB23" s="333"/>
      <c r="BC23" s="333"/>
      <c r="BD23" s="333"/>
      <c r="BE23" s="333"/>
      <c r="BF23" s="333"/>
      <c r="BG23" s="333"/>
      <c r="BH23" s="333"/>
      <c r="BI23" s="333"/>
      <c r="BJ23" s="333"/>
      <c r="BK23" s="333"/>
      <c r="BL23" s="333"/>
      <c r="BM23" s="333"/>
      <c r="BN23" s="333"/>
      <c r="BO23" s="333"/>
      <c r="BP23" s="333"/>
      <c r="BQ23" s="333"/>
      <c r="BR23" s="333"/>
      <c r="BS23" s="333"/>
      <c r="BT23" s="333"/>
      <c r="BU23" s="333"/>
      <c r="BV23" s="333"/>
    </row>
    <row r="24" spans="1:74" ht="11.1" customHeight="1" x14ac:dyDescent="0.2">
      <c r="A24" s="499" t="s">
        <v>1258</v>
      </c>
      <c r="B24" s="500" t="s">
        <v>82</v>
      </c>
      <c r="C24" s="690">
        <v>12.129506449000001</v>
      </c>
      <c r="D24" s="690">
        <v>10.827260427000001</v>
      </c>
      <c r="E24" s="690">
        <v>10.824433433999999</v>
      </c>
      <c r="F24" s="690">
        <v>10.138260428000001</v>
      </c>
      <c r="G24" s="690">
        <v>14.841272871999999</v>
      </c>
      <c r="H24" s="690">
        <v>16.525182287</v>
      </c>
      <c r="I24" s="690">
        <v>21.372707546000001</v>
      </c>
      <c r="J24" s="690">
        <v>19.728400293</v>
      </c>
      <c r="K24" s="690">
        <v>15.909548552</v>
      </c>
      <c r="L24" s="690">
        <v>12.331094848999999</v>
      </c>
      <c r="M24" s="690">
        <v>10.219806204999999</v>
      </c>
      <c r="N24" s="690">
        <v>11.927301854</v>
      </c>
      <c r="O24" s="690">
        <v>13.217144187000001</v>
      </c>
      <c r="P24" s="690">
        <v>10.247560302</v>
      </c>
      <c r="Q24" s="690">
        <v>11.487813322999999</v>
      </c>
      <c r="R24" s="690">
        <v>10.81202667</v>
      </c>
      <c r="S24" s="690">
        <v>14.829761499</v>
      </c>
      <c r="T24" s="690">
        <v>17.724638408000001</v>
      </c>
      <c r="U24" s="690">
        <v>20.639015374</v>
      </c>
      <c r="V24" s="690">
        <v>23.322893069999999</v>
      </c>
      <c r="W24" s="690">
        <v>19.789741634999999</v>
      </c>
      <c r="X24" s="690">
        <v>14.100623533</v>
      </c>
      <c r="Y24" s="690">
        <v>12.128745172</v>
      </c>
      <c r="Z24" s="690">
        <v>13.441653422</v>
      </c>
      <c r="AA24" s="690">
        <v>12.775475621</v>
      </c>
      <c r="AB24" s="690">
        <v>12.468100158</v>
      </c>
      <c r="AC24" s="690">
        <v>12.279991759</v>
      </c>
      <c r="AD24" s="690">
        <v>10.997337542</v>
      </c>
      <c r="AE24" s="690">
        <v>14.05938931</v>
      </c>
      <c r="AF24" s="690">
        <v>16.651489585</v>
      </c>
      <c r="AG24" s="690">
        <v>21.439225696000001</v>
      </c>
      <c r="AH24" s="690">
        <v>21.505703284999999</v>
      </c>
      <c r="AI24" s="690">
        <v>16.608207784000001</v>
      </c>
      <c r="AJ24" s="690">
        <v>14.277624546</v>
      </c>
      <c r="AK24" s="690">
        <v>10.026508571000001</v>
      </c>
      <c r="AL24" s="690">
        <v>10.998097003</v>
      </c>
      <c r="AM24" s="690">
        <v>11.83114</v>
      </c>
      <c r="AN24" s="690">
        <v>12.418962624000001</v>
      </c>
      <c r="AO24" s="690">
        <v>8.5399971679999993</v>
      </c>
      <c r="AP24" s="690">
        <v>9.9399667370000007</v>
      </c>
      <c r="AQ24" s="690">
        <v>12.052917108999999</v>
      </c>
      <c r="AR24" s="690">
        <v>17.658750596000001</v>
      </c>
      <c r="AS24" s="690">
        <v>19.891045016</v>
      </c>
      <c r="AT24" s="690">
        <v>20.382308412</v>
      </c>
      <c r="AU24" s="690">
        <v>17.004080784999999</v>
      </c>
      <c r="AV24" s="690">
        <v>13.702800023</v>
      </c>
      <c r="AW24" s="690">
        <v>10.026768155999999</v>
      </c>
      <c r="AX24" s="690">
        <v>10.728627808000001</v>
      </c>
      <c r="AY24" s="690">
        <v>13.109400000000001</v>
      </c>
      <c r="AZ24" s="690">
        <v>10.144170000000001</v>
      </c>
      <c r="BA24" s="691">
        <v>7.1141629999999996</v>
      </c>
      <c r="BB24" s="691">
        <v>8.0739649999999994</v>
      </c>
      <c r="BC24" s="691">
        <v>9.4616509999999998</v>
      </c>
      <c r="BD24" s="691">
        <v>14.88137</v>
      </c>
      <c r="BE24" s="691">
        <v>19.216830000000002</v>
      </c>
      <c r="BF24" s="691">
        <v>18.223299999999998</v>
      </c>
      <c r="BG24" s="691">
        <v>13.54557</v>
      </c>
      <c r="BH24" s="691">
        <v>9.0087229999999998</v>
      </c>
      <c r="BI24" s="691">
        <v>8.0677450000000004</v>
      </c>
      <c r="BJ24" s="691">
        <v>9.7334540000000001</v>
      </c>
      <c r="BK24" s="691">
        <v>8.8963610000000006</v>
      </c>
      <c r="BL24" s="691">
        <v>6.8678869999999996</v>
      </c>
      <c r="BM24" s="691">
        <v>5.2569699999999999</v>
      </c>
      <c r="BN24" s="691">
        <v>6.5212019999999997</v>
      </c>
      <c r="BO24" s="691">
        <v>7.3255379999999999</v>
      </c>
      <c r="BP24" s="691">
        <v>12.254630000000001</v>
      </c>
      <c r="BQ24" s="691">
        <v>16.807259999999999</v>
      </c>
      <c r="BR24" s="691">
        <v>16.107679999999998</v>
      </c>
      <c r="BS24" s="691">
        <v>11.04284</v>
      </c>
      <c r="BT24" s="691">
        <v>7.9425030000000003</v>
      </c>
      <c r="BU24" s="691">
        <v>6.71373</v>
      </c>
      <c r="BV24" s="691">
        <v>8.208615</v>
      </c>
    </row>
    <row r="25" spans="1:74" ht="11.1" customHeight="1" x14ac:dyDescent="0.2">
      <c r="A25" s="499" t="s">
        <v>1259</v>
      </c>
      <c r="B25" s="500" t="s">
        <v>81</v>
      </c>
      <c r="C25" s="690">
        <v>8.3336572370000006</v>
      </c>
      <c r="D25" s="690">
        <v>5.417560613</v>
      </c>
      <c r="E25" s="690">
        <v>4.6060952220000004</v>
      </c>
      <c r="F25" s="690">
        <v>5.8405297709999999</v>
      </c>
      <c r="G25" s="690">
        <v>7.3144201740000003</v>
      </c>
      <c r="H25" s="690">
        <v>8.2110279629999994</v>
      </c>
      <c r="I25" s="690">
        <v>8.7253489599999998</v>
      </c>
      <c r="J25" s="690">
        <v>8.880167664</v>
      </c>
      <c r="K25" s="690">
        <v>8.1698972550000004</v>
      </c>
      <c r="L25" s="690">
        <v>7.5863785200000002</v>
      </c>
      <c r="M25" s="690">
        <v>7.3564077320000001</v>
      </c>
      <c r="N25" s="690">
        <v>6.9514068790000003</v>
      </c>
      <c r="O25" s="690">
        <v>6.2022458049999996</v>
      </c>
      <c r="P25" s="690">
        <v>5.733474556</v>
      </c>
      <c r="Q25" s="690">
        <v>5.6305125450000002</v>
      </c>
      <c r="R25" s="690">
        <v>4.8782187209999996</v>
      </c>
      <c r="S25" s="690">
        <v>6.2087459269999998</v>
      </c>
      <c r="T25" s="690">
        <v>6.6644000590000001</v>
      </c>
      <c r="U25" s="690">
        <v>7.2204106880000003</v>
      </c>
      <c r="V25" s="690">
        <v>6.8850594960000002</v>
      </c>
      <c r="W25" s="690">
        <v>6.8122827880000001</v>
      </c>
      <c r="X25" s="690">
        <v>5.9943344139999999</v>
      </c>
      <c r="Y25" s="690">
        <v>5.4558301079999998</v>
      </c>
      <c r="Z25" s="690">
        <v>5.1476972280000002</v>
      </c>
      <c r="AA25" s="690">
        <v>4.3645746900000004</v>
      </c>
      <c r="AB25" s="690">
        <v>3.9478249179999998</v>
      </c>
      <c r="AC25" s="690">
        <v>4.2851941</v>
      </c>
      <c r="AD25" s="690">
        <v>4.8632699180000003</v>
      </c>
      <c r="AE25" s="690">
        <v>4.8981492160000002</v>
      </c>
      <c r="AF25" s="690">
        <v>5.501823001</v>
      </c>
      <c r="AG25" s="690">
        <v>6.3485665530000004</v>
      </c>
      <c r="AH25" s="690">
        <v>6.9954055999999998</v>
      </c>
      <c r="AI25" s="690">
        <v>6.3526384980000001</v>
      </c>
      <c r="AJ25" s="690">
        <v>5.7611398879999998</v>
      </c>
      <c r="AK25" s="690">
        <v>5.2545342320000001</v>
      </c>
      <c r="AL25" s="690">
        <v>6.2068203720000001</v>
      </c>
      <c r="AM25" s="690">
        <v>6.7942421519999998</v>
      </c>
      <c r="AN25" s="690">
        <v>5.4862898910000002</v>
      </c>
      <c r="AO25" s="690">
        <v>4.0082243359999996</v>
      </c>
      <c r="AP25" s="690">
        <v>4.8305158920000002</v>
      </c>
      <c r="AQ25" s="690">
        <v>5.8882137490000002</v>
      </c>
      <c r="AR25" s="690">
        <v>7.7814559269999997</v>
      </c>
      <c r="AS25" s="690">
        <v>8.1616434770000001</v>
      </c>
      <c r="AT25" s="690">
        <v>7.6778890359999998</v>
      </c>
      <c r="AU25" s="690">
        <v>6.8582218109999999</v>
      </c>
      <c r="AV25" s="690">
        <v>6.1159716</v>
      </c>
      <c r="AW25" s="690">
        <v>5.2905734009999996</v>
      </c>
      <c r="AX25" s="690">
        <v>5.6169034929999997</v>
      </c>
      <c r="AY25" s="690">
        <v>6.3487939999999998</v>
      </c>
      <c r="AZ25" s="690">
        <v>4.9462339999999996</v>
      </c>
      <c r="BA25" s="691">
        <v>3.3024360000000001</v>
      </c>
      <c r="BB25" s="691">
        <v>5.2433820000000004</v>
      </c>
      <c r="BC25" s="691">
        <v>7.5757649999999996</v>
      </c>
      <c r="BD25" s="691">
        <v>7.3475380000000001</v>
      </c>
      <c r="BE25" s="691">
        <v>8.012238</v>
      </c>
      <c r="BF25" s="691">
        <v>8.0108390000000007</v>
      </c>
      <c r="BG25" s="691">
        <v>7.4478039999999996</v>
      </c>
      <c r="BH25" s="691">
        <v>6.8912810000000002</v>
      </c>
      <c r="BI25" s="691">
        <v>5.615964</v>
      </c>
      <c r="BJ25" s="691">
        <v>5.8586879999999999</v>
      </c>
      <c r="BK25" s="691">
        <v>7.4119159999999997</v>
      </c>
      <c r="BL25" s="691">
        <v>5.1908329999999996</v>
      </c>
      <c r="BM25" s="691">
        <v>3.778286</v>
      </c>
      <c r="BN25" s="691">
        <v>5.6168250000000004</v>
      </c>
      <c r="BO25" s="691">
        <v>6.5549400000000002</v>
      </c>
      <c r="BP25" s="691">
        <v>7.277863</v>
      </c>
      <c r="BQ25" s="691">
        <v>8.0238689999999995</v>
      </c>
      <c r="BR25" s="691">
        <v>8.0185150000000007</v>
      </c>
      <c r="BS25" s="691">
        <v>7.3927779999999998</v>
      </c>
      <c r="BT25" s="691">
        <v>6.5056529999999997</v>
      </c>
      <c r="BU25" s="691">
        <v>5.4675229999999999</v>
      </c>
      <c r="BV25" s="691">
        <v>6.0411840000000003</v>
      </c>
    </row>
    <row r="26" spans="1:74" ht="11.1" customHeight="1" x14ac:dyDescent="0.2">
      <c r="A26" s="499" t="s">
        <v>1260</v>
      </c>
      <c r="B26" s="502" t="s">
        <v>84</v>
      </c>
      <c r="C26" s="690">
        <v>3.8085140000000002</v>
      </c>
      <c r="D26" s="690">
        <v>3.432375</v>
      </c>
      <c r="E26" s="690">
        <v>3.5376690000000002</v>
      </c>
      <c r="F26" s="690">
        <v>2.7913800000000002</v>
      </c>
      <c r="G26" s="690">
        <v>3.7569159999999999</v>
      </c>
      <c r="H26" s="690">
        <v>3.6040100000000002</v>
      </c>
      <c r="I26" s="690">
        <v>3.7046139999999999</v>
      </c>
      <c r="J26" s="690">
        <v>3.6559360000000001</v>
      </c>
      <c r="K26" s="690">
        <v>3.5876730000000001</v>
      </c>
      <c r="L26" s="690">
        <v>2.90266</v>
      </c>
      <c r="M26" s="690">
        <v>3.2945500000000001</v>
      </c>
      <c r="N26" s="690">
        <v>3.109442</v>
      </c>
      <c r="O26" s="690">
        <v>3.2286229999999998</v>
      </c>
      <c r="P26" s="690">
        <v>3.4301110000000001</v>
      </c>
      <c r="Q26" s="690">
        <v>3.7206229999999998</v>
      </c>
      <c r="R26" s="690">
        <v>3.2512400000000001</v>
      </c>
      <c r="S26" s="690">
        <v>2.933249</v>
      </c>
      <c r="T26" s="690">
        <v>3.600193</v>
      </c>
      <c r="U26" s="690">
        <v>3.7037710000000001</v>
      </c>
      <c r="V26" s="690">
        <v>3.6901869999999999</v>
      </c>
      <c r="W26" s="690">
        <v>3.581048</v>
      </c>
      <c r="X26" s="690">
        <v>2.8721549999999998</v>
      </c>
      <c r="Y26" s="690">
        <v>3.497306</v>
      </c>
      <c r="Z26" s="690">
        <v>3.789501</v>
      </c>
      <c r="AA26" s="690">
        <v>3.7118679999999999</v>
      </c>
      <c r="AB26" s="690">
        <v>3.5480139999999998</v>
      </c>
      <c r="AC26" s="690">
        <v>3.1865260000000002</v>
      </c>
      <c r="AD26" s="690">
        <v>2.6729599999999998</v>
      </c>
      <c r="AE26" s="690">
        <v>3.3859940000000002</v>
      </c>
      <c r="AF26" s="690">
        <v>3.6130110000000002</v>
      </c>
      <c r="AG26" s="690">
        <v>3.7159200000000001</v>
      </c>
      <c r="AH26" s="690">
        <v>3.6970000000000001</v>
      </c>
      <c r="AI26" s="690">
        <v>3.6033080000000002</v>
      </c>
      <c r="AJ26" s="690">
        <v>3.1025360000000002</v>
      </c>
      <c r="AK26" s="690">
        <v>3.4002919999999999</v>
      </c>
      <c r="AL26" s="690">
        <v>3.8012760000000001</v>
      </c>
      <c r="AM26" s="690">
        <v>3.799445</v>
      </c>
      <c r="AN26" s="690">
        <v>3.3135479999999999</v>
      </c>
      <c r="AO26" s="690">
        <v>3.3692790000000001</v>
      </c>
      <c r="AP26" s="690">
        <v>2.9864459999999999</v>
      </c>
      <c r="AQ26" s="690">
        <v>3.7490230000000002</v>
      </c>
      <c r="AR26" s="690">
        <v>3.098792</v>
      </c>
      <c r="AS26" s="690">
        <v>3.6683720000000002</v>
      </c>
      <c r="AT26" s="690">
        <v>3.6959599999999999</v>
      </c>
      <c r="AU26" s="690">
        <v>3.5942560000000001</v>
      </c>
      <c r="AV26" s="690">
        <v>2.173943</v>
      </c>
      <c r="AW26" s="690">
        <v>2.9732289999999999</v>
      </c>
      <c r="AX26" s="690">
        <v>3.788964</v>
      </c>
      <c r="AY26" s="690">
        <v>3.8061600000000002</v>
      </c>
      <c r="AZ26" s="690">
        <v>3.4329900000000002</v>
      </c>
      <c r="BA26" s="691">
        <v>3.6929799999999999</v>
      </c>
      <c r="BB26" s="691">
        <v>2.9408400000000001</v>
      </c>
      <c r="BC26" s="691">
        <v>3.51342</v>
      </c>
      <c r="BD26" s="691">
        <v>3.5738599999999998</v>
      </c>
      <c r="BE26" s="691">
        <v>3.6929799999999999</v>
      </c>
      <c r="BF26" s="691">
        <v>3.6929799999999999</v>
      </c>
      <c r="BG26" s="691">
        <v>3.2029100000000001</v>
      </c>
      <c r="BH26" s="691">
        <v>3.5747200000000001</v>
      </c>
      <c r="BI26" s="691">
        <v>3.5738599999999998</v>
      </c>
      <c r="BJ26" s="691">
        <v>3.6929799999999999</v>
      </c>
      <c r="BK26" s="691">
        <v>3.6929799999999999</v>
      </c>
      <c r="BL26" s="691">
        <v>3.3355999999999999</v>
      </c>
      <c r="BM26" s="691">
        <v>3.6929799999999999</v>
      </c>
      <c r="BN26" s="691">
        <v>2.0548099999999998</v>
      </c>
      <c r="BO26" s="691">
        <v>3.3433899999999999</v>
      </c>
      <c r="BP26" s="691">
        <v>3.5738599999999998</v>
      </c>
      <c r="BQ26" s="691">
        <v>3.6929799999999999</v>
      </c>
      <c r="BR26" s="691">
        <v>3.6929799999999999</v>
      </c>
      <c r="BS26" s="691">
        <v>3.5738599999999998</v>
      </c>
      <c r="BT26" s="691">
        <v>3.02833</v>
      </c>
      <c r="BU26" s="691">
        <v>3.4302299999999999</v>
      </c>
      <c r="BV26" s="691">
        <v>3.6929799999999999</v>
      </c>
    </row>
    <row r="27" spans="1:74" ht="11.1" customHeight="1" x14ac:dyDescent="0.2">
      <c r="A27" s="499" t="s">
        <v>1261</v>
      </c>
      <c r="B27" s="502" t="s">
        <v>1202</v>
      </c>
      <c r="C27" s="690">
        <v>7.3217634000000004E-2</v>
      </c>
      <c r="D27" s="690">
        <v>7.2152162000000006E-2</v>
      </c>
      <c r="E27" s="690">
        <v>7.3193202999999998E-2</v>
      </c>
      <c r="F27" s="690">
        <v>7.7740136000000001E-2</v>
      </c>
      <c r="G27" s="690">
        <v>8.7064186000000002E-2</v>
      </c>
      <c r="H27" s="690">
        <v>7.9056879999999996E-2</v>
      </c>
      <c r="I27" s="690">
        <v>6.8212685999999995E-2</v>
      </c>
      <c r="J27" s="690">
        <v>6.0174445E-2</v>
      </c>
      <c r="K27" s="690">
        <v>5.1038485000000001E-2</v>
      </c>
      <c r="L27" s="690">
        <v>4.8326088000000003E-2</v>
      </c>
      <c r="M27" s="690">
        <v>5.6574008000000002E-2</v>
      </c>
      <c r="N27" s="690">
        <v>6.1211086999999997E-2</v>
      </c>
      <c r="O27" s="690">
        <v>7.9355413E-2</v>
      </c>
      <c r="P27" s="690">
        <v>0.12574712499999999</v>
      </c>
      <c r="Q27" s="690">
        <v>5.0425216000000002E-2</v>
      </c>
      <c r="R27" s="690">
        <v>9.2701317000000005E-2</v>
      </c>
      <c r="S27" s="690">
        <v>0.107377139</v>
      </c>
      <c r="T27" s="690">
        <v>6.5425364E-2</v>
      </c>
      <c r="U27" s="690">
        <v>0.10296158</v>
      </c>
      <c r="V27" s="690">
        <v>4.7683756000000001E-2</v>
      </c>
      <c r="W27" s="690">
        <v>5.0468671999999999E-2</v>
      </c>
      <c r="X27" s="690">
        <v>4.75912E-2</v>
      </c>
      <c r="Y27" s="690">
        <v>4.4301047000000003E-2</v>
      </c>
      <c r="Z27" s="690">
        <v>3.6501170999999999E-2</v>
      </c>
      <c r="AA27" s="690">
        <v>3.3363654E-2</v>
      </c>
      <c r="AB27" s="690">
        <v>6.5823233999999994E-2</v>
      </c>
      <c r="AC27" s="690">
        <v>6.2343694999999998E-2</v>
      </c>
      <c r="AD27" s="690">
        <v>7.5226935999999994E-2</v>
      </c>
      <c r="AE27" s="690">
        <v>8.2035194000000006E-2</v>
      </c>
      <c r="AF27" s="690">
        <v>3.7925924999999999E-2</v>
      </c>
      <c r="AG27" s="690">
        <v>5.1283200000000001E-2</v>
      </c>
      <c r="AH27" s="690">
        <v>4.0199430000000001E-2</v>
      </c>
      <c r="AI27" s="690">
        <v>5.3614045999999999E-2</v>
      </c>
      <c r="AJ27" s="690">
        <v>5.2564832999999998E-2</v>
      </c>
      <c r="AK27" s="690">
        <v>3.3560316999999999E-2</v>
      </c>
      <c r="AL27" s="690">
        <v>3.6952145999999998E-2</v>
      </c>
      <c r="AM27" s="690">
        <v>5.3466632E-2</v>
      </c>
      <c r="AN27" s="690">
        <v>5.2700305000000003E-2</v>
      </c>
      <c r="AO27" s="690">
        <v>8.9186308000000006E-2</v>
      </c>
      <c r="AP27" s="690">
        <v>6.3309857999999997E-2</v>
      </c>
      <c r="AQ27" s="690">
        <v>5.0910824E-2</v>
      </c>
      <c r="AR27" s="690">
        <v>5.0534616999999997E-2</v>
      </c>
      <c r="AS27" s="690">
        <v>5.2382318999999997E-2</v>
      </c>
      <c r="AT27" s="690">
        <v>4.0338801000000001E-2</v>
      </c>
      <c r="AU27" s="690">
        <v>4.3912657000000001E-2</v>
      </c>
      <c r="AV27" s="690">
        <v>4.3266085000000003E-2</v>
      </c>
      <c r="AW27" s="690">
        <v>3.3431751000000003E-2</v>
      </c>
      <c r="AX27" s="690">
        <v>3.8217174999999999E-2</v>
      </c>
      <c r="AY27" s="690">
        <v>5.18623E-2</v>
      </c>
      <c r="AZ27" s="690">
        <v>4.6678799999999999E-2</v>
      </c>
      <c r="BA27" s="691">
        <v>6.2711699999999995E-2</v>
      </c>
      <c r="BB27" s="691">
        <v>7.3020600000000005E-2</v>
      </c>
      <c r="BC27" s="691">
        <v>6.9794599999999998E-2</v>
      </c>
      <c r="BD27" s="691">
        <v>6.2727400000000003E-2</v>
      </c>
      <c r="BE27" s="691">
        <v>5.3442099999999999E-2</v>
      </c>
      <c r="BF27" s="691">
        <v>4.4917800000000001E-2</v>
      </c>
      <c r="BG27" s="691">
        <v>4.6580099999999999E-2</v>
      </c>
      <c r="BH27" s="691">
        <v>3.6533200000000002E-2</v>
      </c>
      <c r="BI27" s="691">
        <v>3.5646600000000001E-2</v>
      </c>
      <c r="BJ27" s="691">
        <v>3.5122199999999999E-2</v>
      </c>
      <c r="BK27" s="691">
        <v>4.9975199999999997E-2</v>
      </c>
      <c r="BL27" s="691">
        <v>4.5835399999999998E-2</v>
      </c>
      <c r="BM27" s="691">
        <v>6.2249699999999998E-2</v>
      </c>
      <c r="BN27" s="691">
        <v>7.27994E-2</v>
      </c>
      <c r="BO27" s="691">
        <v>6.9681499999999993E-2</v>
      </c>
      <c r="BP27" s="691">
        <v>6.2673199999999998E-2</v>
      </c>
      <c r="BQ27" s="691">
        <v>5.3414499999999997E-2</v>
      </c>
      <c r="BR27" s="691">
        <v>4.4904100000000002E-2</v>
      </c>
      <c r="BS27" s="691">
        <v>4.65736E-2</v>
      </c>
      <c r="BT27" s="691">
        <v>3.6529800000000001E-2</v>
      </c>
      <c r="BU27" s="691">
        <v>3.5645000000000003E-2</v>
      </c>
      <c r="BV27" s="691">
        <v>3.5121399999999997E-2</v>
      </c>
    </row>
    <row r="28" spans="1:74" ht="11.1" customHeight="1" x14ac:dyDescent="0.2">
      <c r="A28" s="499" t="s">
        <v>1262</v>
      </c>
      <c r="B28" s="502" t="s">
        <v>1305</v>
      </c>
      <c r="C28" s="690">
        <v>6.1285282820000004</v>
      </c>
      <c r="D28" s="690">
        <v>5.605183448</v>
      </c>
      <c r="E28" s="690">
        <v>6.7022015650000002</v>
      </c>
      <c r="F28" s="690">
        <v>6.9590571959999998</v>
      </c>
      <c r="G28" s="690">
        <v>7.2160151130000001</v>
      </c>
      <c r="H28" s="690">
        <v>7.3010971290000004</v>
      </c>
      <c r="I28" s="690">
        <v>4.5823967650000004</v>
      </c>
      <c r="J28" s="690">
        <v>5.7547630789999999</v>
      </c>
      <c r="K28" s="690">
        <v>3.9442990039999999</v>
      </c>
      <c r="L28" s="690">
        <v>5.2137726820000001</v>
      </c>
      <c r="M28" s="690">
        <v>5.6371666759999997</v>
      </c>
      <c r="N28" s="690">
        <v>6.0730032510000003</v>
      </c>
      <c r="O28" s="690">
        <v>6.4247097569999996</v>
      </c>
      <c r="P28" s="690">
        <v>6.1434013580000002</v>
      </c>
      <c r="Q28" s="690">
        <v>6.3279869350000002</v>
      </c>
      <c r="R28" s="690">
        <v>7.4615323939999998</v>
      </c>
      <c r="S28" s="690">
        <v>7.4318298240000003</v>
      </c>
      <c r="T28" s="690">
        <v>6.1140384399999999</v>
      </c>
      <c r="U28" s="690">
        <v>6.4712001450000001</v>
      </c>
      <c r="V28" s="690">
        <v>6.3011474840000004</v>
      </c>
      <c r="W28" s="690">
        <v>6.124456704</v>
      </c>
      <c r="X28" s="690">
        <v>6.9225711199999997</v>
      </c>
      <c r="Y28" s="690">
        <v>6.4288574360000004</v>
      </c>
      <c r="Z28" s="690">
        <v>6.7428912319999998</v>
      </c>
      <c r="AA28" s="690">
        <v>7.4553883159999996</v>
      </c>
      <c r="AB28" s="690">
        <v>7.262333065</v>
      </c>
      <c r="AC28" s="690">
        <v>7.2240454410000003</v>
      </c>
      <c r="AD28" s="690">
        <v>7.6193987410000004</v>
      </c>
      <c r="AE28" s="690">
        <v>8.2477058289999992</v>
      </c>
      <c r="AF28" s="690">
        <v>8.7366701750000004</v>
      </c>
      <c r="AG28" s="690">
        <v>7.7052674310000002</v>
      </c>
      <c r="AH28" s="690">
        <v>7.0702537650000004</v>
      </c>
      <c r="AI28" s="690">
        <v>5.7566031100000004</v>
      </c>
      <c r="AJ28" s="690">
        <v>7.6861877859999996</v>
      </c>
      <c r="AK28" s="690">
        <v>7.6479639309999996</v>
      </c>
      <c r="AL28" s="690">
        <v>8.2956480700000004</v>
      </c>
      <c r="AM28" s="690">
        <v>7.9178461709999999</v>
      </c>
      <c r="AN28" s="690">
        <v>6.4657915539999999</v>
      </c>
      <c r="AO28" s="690">
        <v>10.863666547999999</v>
      </c>
      <c r="AP28" s="690">
        <v>9.6747576960000004</v>
      </c>
      <c r="AQ28" s="690">
        <v>9.8943704399999994</v>
      </c>
      <c r="AR28" s="690">
        <v>8.1909360889999991</v>
      </c>
      <c r="AS28" s="690">
        <v>6.95514616</v>
      </c>
      <c r="AT28" s="690">
        <v>8.6824293449999992</v>
      </c>
      <c r="AU28" s="690">
        <v>8.1678773669999991</v>
      </c>
      <c r="AV28" s="690">
        <v>9.6290523609999994</v>
      </c>
      <c r="AW28" s="690">
        <v>9.3455315389999996</v>
      </c>
      <c r="AX28" s="690">
        <v>10.465783754</v>
      </c>
      <c r="AY28" s="690">
        <v>9.9806659999999994</v>
      </c>
      <c r="AZ28" s="690">
        <v>11.029540000000001</v>
      </c>
      <c r="BA28" s="691">
        <v>13.7668</v>
      </c>
      <c r="BB28" s="691">
        <v>13.06284</v>
      </c>
      <c r="BC28" s="691">
        <v>13.544790000000001</v>
      </c>
      <c r="BD28" s="691">
        <v>11.22274</v>
      </c>
      <c r="BE28" s="691">
        <v>9.4235290000000003</v>
      </c>
      <c r="BF28" s="691">
        <v>10.84366</v>
      </c>
      <c r="BG28" s="691">
        <v>10.640919999999999</v>
      </c>
      <c r="BH28" s="691">
        <v>11.48432</v>
      </c>
      <c r="BI28" s="691">
        <v>10.840120000000001</v>
      </c>
      <c r="BJ28" s="691">
        <v>12.06884</v>
      </c>
      <c r="BK28" s="691">
        <v>11.35553</v>
      </c>
      <c r="BL28" s="691">
        <v>12.60323</v>
      </c>
      <c r="BM28" s="691">
        <v>15.04097</v>
      </c>
      <c r="BN28" s="691">
        <v>14.28435</v>
      </c>
      <c r="BO28" s="691">
        <v>15.555400000000001</v>
      </c>
      <c r="BP28" s="691">
        <v>13.285</v>
      </c>
      <c r="BQ28" s="691">
        <v>11.25567</v>
      </c>
      <c r="BR28" s="691">
        <v>12.365220000000001</v>
      </c>
      <c r="BS28" s="691">
        <v>12.22161</v>
      </c>
      <c r="BT28" s="691">
        <v>12.896420000000001</v>
      </c>
      <c r="BU28" s="691">
        <v>11.92107</v>
      </c>
      <c r="BV28" s="691">
        <v>12.96499</v>
      </c>
    </row>
    <row r="29" spans="1:74" ht="11.1" customHeight="1" x14ac:dyDescent="0.2">
      <c r="A29" s="499" t="s">
        <v>1263</v>
      </c>
      <c r="B29" s="500" t="s">
        <v>1306</v>
      </c>
      <c r="C29" s="690">
        <v>0.101199287</v>
      </c>
      <c r="D29" s="690">
        <v>0.100539066</v>
      </c>
      <c r="E29" s="690">
        <v>0.101519163</v>
      </c>
      <c r="F29" s="690">
        <v>0.12849954</v>
      </c>
      <c r="G29" s="690">
        <v>0.13537152</v>
      </c>
      <c r="H29" s="690">
        <v>0.106338691</v>
      </c>
      <c r="I29" s="690">
        <v>0.12996112400000001</v>
      </c>
      <c r="J29" s="690">
        <v>0.114098279</v>
      </c>
      <c r="K29" s="690">
        <v>8.2141875000000003E-2</v>
      </c>
      <c r="L29" s="690">
        <v>9.7016979000000003E-2</v>
      </c>
      <c r="M29" s="690">
        <v>0.113922315</v>
      </c>
      <c r="N29" s="690">
        <v>0.114417487</v>
      </c>
      <c r="O29" s="690">
        <v>0.14233694099999999</v>
      </c>
      <c r="P29" s="690">
        <v>0.13946989100000001</v>
      </c>
      <c r="Q29" s="690">
        <v>0.14589618900000001</v>
      </c>
      <c r="R29" s="690">
        <v>0.155302776</v>
      </c>
      <c r="S29" s="690">
        <v>0.118178133</v>
      </c>
      <c r="T29" s="690">
        <v>0.11246611300000001</v>
      </c>
      <c r="U29" s="690">
        <v>0.136843775</v>
      </c>
      <c r="V29" s="690">
        <v>0.14555903100000001</v>
      </c>
      <c r="W29" s="690">
        <v>0.130201761</v>
      </c>
      <c r="X29" s="690">
        <v>0.123746944</v>
      </c>
      <c r="Y29" s="690">
        <v>0.132321779</v>
      </c>
      <c r="Z29" s="690">
        <v>0.14394602200000001</v>
      </c>
      <c r="AA29" s="690">
        <v>0.13650770500000001</v>
      </c>
      <c r="AB29" s="690">
        <v>0.141480568</v>
      </c>
      <c r="AC29" s="690">
        <v>0.12436261699999999</v>
      </c>
      <c r="AD29" s="690">
        <v>0.10387134200000001</v>
      </c>
      <c r="AE29" s="690">
        <v>0.11810567900000001</v>
      </c>
      <c r="AF29" s="690">
        <v>0.107209181</v>
      </c>
      <c r="AG29" s="690">
        <v>0.118642795</v>
      </c>
      <c r="AH29" s="690">
        <v>0.14517975699999999</v>
      </c>
      <c r="AI29" s="690">
        <v>0.11455332</v>
      </c>
      <c r="AJ29" s="690">
        <v>0.11851856400000001</v>
      </c>
      <c r="AK29" s="690">
        <v>0.15525117399999999</v>
      </c>
      <c r="AL29" s="690">
        <v>0.147795697</v>
      </c>
      <c r="AM29" s="690">
        <v>0.13644967199999999</v>
      </c>
      <c r="AN29" s="690">
        <v>6.2728006000000003E-2</v>
      </c>
      <c r="AO29" s="690">
        <v>3.3190367999999998E-2</v>
      </c>
      <c r="AP29" s="690">
        <v>9.8306033000000001E-2</v>
      </c>
      <c r="AQ29" s="690">
        <v>9.2748424999999995E-2</v>
      </c>
      <c r="AR29" s="690">
        <v>0.121902711</v>
      </c>
      <c r="AS29" s="690">
        <v>0.13211103900000001</v>
      </c>
      <c r="AT29" s="690">
        <v>0.145293112</v>
      </c>
      <c r="AU29" s="690">
        <v>0.14106215999999999</v>
      </c>
      <c r="AV29" s="690">
        <v>0.16775659300000001</v>
      </c>
      <c r="AW29" s="690">
        <v>0.123895016</v>
      </c>
      <c r="AX29" s="690">
        <v>0.111733798</v>
      </c>
      <c r="AY29" s="690">
        <v>0.13616619999999999</v>
      </c>
      <c r="AZ29" s="690">
        <v>0.11096839999999999</v>
      </c>
      <c r="BA29" s="691">
        <v>9.3478599999999995E-2</v>
      </c>
      <c r="BB29" s="691">
        <v>0.1122068</v>
      </c>
      <c r="BC29" s="691">
        <v>0.10162599999999999</v>
      </c>
      <c r="BD29" s="691">
        <v>9.8747000000000001E-2</v>
      </c>
      <c r="BE29" s="691">
        <v>0.1154071</v>
      </c>
      <c r="BF29" s="691">
        <v>0.1364736</v>
      </c>
      <c r="BG29" s="691">
        <v>0.1235974</v>
      </c>
      <c r="BH29" s="691">
        <v>0.1355201</v>
      </c>
      <c r="BI29" s="691">
        <v>0.1335335</v>
      </c>
      <c r="BJ29" s="691">
        <v>0.12904940000000001</v>
      </c>
      <c r="BK29" s="691">
        <v>0.13437850000000001</v>
      </c>
      <c r="BL29" s="691">
        <v>0.1040904</v>
      </c>
      <c r="BM29" s="691">
        <v>7.73118E-2</v>
      </c>
      <c r="BN29" s="691">
        <v>9.9642700000000001E-2</v>
      </c>
      <c r="BO29" s="691">
        <v>0.10076649999999999</v>
      </c>
      <c r="BP29" s="691">
        <v>0.10511189999999999</v>
      </c>
      <c r="BQ29" s="691">
        <v>0.1160093</v>
      </c>
      <c r="BR29" s="691">
        <v>0.14041999999999999</v>
      </c>
      <c r="BS29" s="691">
        <v>0.12542449999999999</v>
      </c>
      <c r="BT29" s="691">
        <v>0.1411048</v>
      </c>
      <c r="BU29" s="691">
        <v>0.13481080000000001</v>
      </c>
      <c r="BV29" s="691">
        <v>0.12710840000000001</v>
      </c>
    </row>
    <row r="30" spans="1:74" ht="11.1" customHeight="1" x14ac:dyDescent="0.2">
      <c r="A30" s="499" t="s">
        <v>1264</v>
      </c>
      <c r="B30" s="500" t="s">
        <v>1206</v>
      </c>
      <c r="C30" s="690">
        <v>30.574622889</v>
      </c>
      <c r="D30" s="690">
        <v>25.455070716000002</v>
      </c>
      <c r="E30" s="690">
        <v>25.845111587000002</v>
      </c>
      <c r="F30" s="690">
        <v>25.935467071000001</v>
      </c>
      <c r="G30" s="690">
        <v>33.351059865000003</v>
      </c>
      <c r="H30" s="690">
        <v>35.826712950000001</v>
      </c>
      <c r="I30" s="690">
        <v>38.583241080999997</v>
      </c>
      <c r="J30" s="690">
        <v>38.19353976</v>
      </c>
      <c r="K30" s="690">
        <v>31.744598171</v>
      </c>
      <c r="L30" s="690">
        <v>28.179249118000001</v>
      </c>
      <c r="M30" s="690">
        <v>26.678426936000001</v>
      </c>
      <c r="N30" s="690">
        <v>28.236782558000002</v>
      </c>
      <c r="O30" s="690">
        <v>29.294415102999999</v>
      </c>
      <c r="P30" s="690">
        <v>25.819764232000001</v>
      </c>
      <c r="Q30" s="690">
        <v>27.363257208</v>
      </c>
      <c r="R30" s="690">
        <v>26.651021878000002</v>
      </c>
      <c r="S30" s="690">
        <v>31.629141522000001</v>
      </c>
      <c r="T30" s="690">
        <v>34.281161384000001</v>
      </c>
      <c r="U30" s="690">
        <v>38.274202561999999</v>
      </c>
      <c r="V30" s="690">
        <v>40.392529836999998</v>
      </c>
      <c r="W30" s="690">
        <v>36.488199559999998</v>
      </c>
      <c r="X30" s="690">
        <v>30.061022211000001</v>
      </c>
      <c r="Y30" s="690">
        <v>27.687361542000001</v>
      </c>
      <c r="Z30" s="690">
        <v>29.302190074999999</v>
      </c>
      <c r="AA30" s="690">
        <v>28.477177986000001</v>
      </c>
      <c r="AB30" s="690">
        <v>27.433575943000001</v>
      </c>
      <c r="AC30" s="690">
        <v>27.162463612</v>
      </c>
      <c r="AD30" s="690">
        <v>26.332064479</v>
      </c>
      <c r="AE30" s="690">
        <v>30.791379228</v>
      </c>
      <c r="AF30" s="690">
        <v>34.648128866999997</v>
      </c>
      <c r="AG30" s="690">
        <v>39.378905674999999</v>
      </c>
      <c r="AH30" s="690">
        <v>39.453741837000003</v>
      </c>
      <c r="AI30" s="690">
        <v>32.488924758000003</v>
      </c>
      <c r="AJ30" s="690">
        <v>30.998571617</v>
      </c>
      <c r="AK30" s="690">
        <v>26.518110225000001</v>
      </c>
      <c r="AL30" s="690">
        <v>29.486589288000001</v>
      </c>
      <c r="AM30" s="690">
        <v>30.532589627</v>
      </c>
      <c r="AN30" s="690">
        <v>27.800020379999999</v>
      </c>
      <c r="AO30" s="690">
        <v>26.903543727999999</v>
      </c>
      <c r="AP30" s="690">
        <v>27.593302216000001</v>
      </c>
      <c r="AQ30" s="690">
        <v>31.728183547</v>
      </c>
      <c r="AR30" s="690">
        <v>36.902371940000002</v>
      </c>
      <c r="AS30" s="690">
        <v>38.860700010999999</v>
      </c>
      <c r="AT30" s="690">
        <v>40.624218706000001</v>
      </c>
      <c r="AU30" s="690">
        <v>35.80941078</v>
      </c>
      <c r="AV30" s="690">
        <v>31.832789662</v>
      </c>
      <c r="AW30" s="690">
        <v>27.793428862999999</v>
      </c>
      <c r="AX30" s="690">
        <v>30.750230028000001</v>
      </c>
      <c r="AY30" s="690">
        <v>33.433050000000001</v>
      </c>
      <c r="AZ30" s="690">
        <v>29.71058</v>
      </c>
      <c r="BA30" s="691">
        <v>28.03257</v>
      </c>
      <c r="BB30" s="691">
        <v>29.506250000000001</v>
      </c>
      <c r="BC30" s="691">
        <v>34.267040000000001</v>
      </c>
      <c r="BD30" s="691">
        <v>37.186979999999998</v>
      </c>
      <c r="BE30" s="691">
        <v>40.514420000000001</v>
      </c>
      <c r="BF30" s="691">
        <v>40.952170000000002</v>
      </c>
      <c r="BG30" s="691">
        <v>35.007379999999998</v>
      </c>
      <c r="BH30" s="691">
        <v>31.1311</v>
      </c>
      <c r="BI30" s="691">
        <v>28.266870000000001</v>
      </c>
      <c r="BJ30" s="691">
        <v>31.518129999999999</v>
      </c>
      <c r="BK30" s="691">
        <v>31.541139999999999</v>
      </c>
      <c r="BL30" s="691">
        <v>28.147469999999998</v>
      </c>
      <c r="BM30" s="691">
        <v>27.908770000000001</v>
      </c>
      <c r="BN30" s="691">
        <v>28.649629999999998</v>
      </c>
      <c r="BO30" s="691">
        <v>32.949719999999999</v>
      </c>
      <c r="BP30" s="691">
        <v>36.559130000000003</v>
      </c>
      <c r="BQ30" s="691">
        <v>39.949199999999998</v>
      </c>
      <c r="BR30" s="691">
        <v>40.369720000000001</v>
      </c>
      <c r="BS30" s="691">
        <v>34.403089999999999</v>
      </c>
      <c r="BT30" s="691">
        <v>30.550540000000002</v>
      </c>
      <c r="BU30" s="691">
        <v>27.703009999999999</v>
      </c>
      <c r="BV30" s="691">
        <v>31.07</v>
      </c>
    </row>
    <row r="31" spans="1:74" ht="11.1" customHeight="1" x14ac:dyDescent="0.2">
      <c r="A31" s="499" t="s">
        <v>1265</v>
      </c>
      <c r="B31" s="500" t="s">
        <v>1307</v>
      </c>
      <c r="C31" s="690">
        <v>30.574622889</v>
      </c>
      <c r="D31" s="690">
        <v>25.455070716000002</v>
      </c>
      <c r="E31" s="690">
        <v>25.845111587000002</v>
      </c>
      <c r="F31" s="690">
        <v>25.935467071000001</v>
      </c>
      <c r="G31" s="690">
        <v>33.351059865000003</v>
      </c>
      <c r="H31" s="690">
        <v>35.826712950000001</v>
      </c>
      <c r="I31" s="690">
        <v>38.583241080999997</v>
      </c>
      <c r="J31" s="690">
        <v>38.19353976</v>
      </c>
      <c r="K31" s="690">
        <v>31.744598171</v>
      </c>
      <c r="L31" s="690">
        <v>28.179249118000001</v>
      </c>
      <c r="M31" s="690">
        <v>26.678426936000001</v>
      </c>
      <c r="N31" s="690">
        <v>28.236782558000002</v>
      </c>
      <c r="O31" s="690">
        <v>29.294415102999999</v>
      </c>
      <c r="P31" s="690">
        <v>25.819764232000001</v>
      </c>
      <c r="Q31" s="690">
        <v>27.363257208</v>
      </c>
      <c r="R31" s="690">
        <v>26.651021878000002</v>
      </c>
      <c r="S31" s="690">
        <v>31.629141522000001</v>
      </c>
      <c r="T31" s="690">
        <v>34.281161384000001</v>
      </c>
      <c r="U31" s="690">
        <v>38.274202561999999</v>
      </c>
      <c r="V31" s="690">
        <v>40.392529836999998</v>
      </c>
      <c r="W31" s="690">
        <v>36.488199559999998</v>
      </c>
      <c r="X31" s="690">
        <v>30.061022211000001</v>
      </c>
      <c r="Y31" s="690">
        <v>27.687361542000001</v>
      </c>
      <c r="Z31" s="690">
        <v>29.302190074999999</v>
      </c>
      <c r="AA31" s="690">
        <v>28.477177986000001</v>
      </c>
      <c r="AB31" s="690">
        <v>27.433575943000001</v>
      </c>
      <c r="AC31" s="690">
        <v>27.162463612</v>
      </c>
      <c r="AD31" s="690">
        <v>26.332064479</v>
      </c>
      <c r="AE31" s="690">
        <v>30.791379228</v>
      </c>
      <c r="AF31" s="690">
        <v>34.648128866999997</v>
      </c>
      <c r="AG31" s="690">
        <v>39.378905674999999</v>
      </c>
      <c r="AH31" s="690">
        <v>39.453741837000003</v>
      </c>
      <c r="AI31" s="690">
        <v>32.488924758000003</v>
      </c>
      <c r="AJ31" s="690">
        <v>30.998571617</v>
      </c>
      <c r="AK31" s="690">
        <v>26.518110225000001</v>
      </c>
      <c r="AL31" s="690">
        <v>29.486589288000001</v>
      </c>
      <c r="AM31" s="690">
        <v>30.532589627</v>
      </c>
      <c r="AN31" s="690">
        <v>27.800020379999999</v>
      </c>
      <c r="AO31" s="690">
        <v>26.903543727999999</v>
      </c>
      <c r="AP31" s="690">
        <v>27.593302216000001</v>
      </c>
      <c r="AQ31" s="690">
        <v>31.728183547</v>
      </c>
      <c r="AR31" s="690">
        <v>36.902371940000002</v>
      </c>
      <c r="AS31" s="690">
        <v>38.860700010999999</v>
      </c>
      <c r="AT31" s="690">
        <v>40.624218706000001</v>
      </c>
      <c r="AU31" s="690">
        <v>35.80941078</v>
      </c>
      <c r="AV31" s="690">
        <v>31.832789662</v>
      </c>
      <c r="AW31" s="690">
        <v>27.793428862999999</v>
      </c>
      <c r="AX31" s="690">
        <v>30.750230028000001</v>
      </c>
      <c r="AY31" s="690">
        <v>33.433050000000001</v>
      </c>
      <c r="AZ31" s="690">
        <v>29.71058</v>
      </c>
      <c r="BA31" s="691">
        <v>28.03257</v>
      </c>
      <c r="BB31" s="691">
        <v>29.506250000000001</v>
      </c>
      <c r="BC31" s="691">
        <v>34.267040000000001</v>
      </c>
      <c r="BD31" s="691">
        <v>37.186979999999998</v>
      </c>
      <c r="BE31" s="691">
        <v>40.514420000000001</v>
      </c>
      <c r="BF31" s="691">
        <v>40.952170000000002</v>
      </c>
      <c r="BG31" s="691">
        <v>35.007379999999998</v>
      </c>
      <c r="BH31" s="691">
        <v>31.1311</v>
      </c>
      <c r="BI31" s="691">
        <v>28.266870000000001</v>
      </c>
      <c r="BJ31" s="691">
        <v>31.518129999999999</v>
      </c>
      <c r="BK31" s="691">
        <v>31.541139999999999</v>
      </c>
      <c r="BL31" s="691">
        <v>28.147469999999998</v>
      </c>
      <c r="BM31" s="691">
        <v>27.908770000000001</v>
      </c>
      <c r="BN31" s="691">
        <v>28.649629999999998</v>
      </c>
      <c r="BO31" s="691">
        <v>32.949719999999999</v>
      </c>
      <c r="BP31" s="691">
        <v>36.559130000000003</v>
      </c>
      <c r="BQ31" s="691">
        <v>39.949199999999998</v>
      </c>
      <c r="BR31" s="691">
        <v>40.369720000000001</v>
      </c>
      <c r="BS31" s="691">
        <v>34.403089999999999</v>
      </c>
      <c r="BT31" s="691">
        <v>30.550540000000002</v>
      </c>
      <c r="BU31" s="691">
        <v>27.703009999999999</v>
      </c>
      <c r="BV31" s="691">
        <v>31.07</v>
      </c>
    </row>
    <row r="32" spans="1:74" ht="11.1" customHeight="1" x14ac:dyDescent="0.2">
      <c r="A32" s="517"/>
      <c r="B32" s="131" t="s">
        <v>1327</v>
      </c>
      <c r="C32" s="243"/>
      <c r="D32" s="243"/>
      <c r="E32" s="243"/>
      <c r="F32" s="243"/>
      <c r="G32" s="243"/>
      <c r="H32" s="243"/>
      <c r="I32" s="243"/>
      <c r="J32" s="243"/>
      <c r="K32" s="243"/>
      <c r="L32" s="243"/>
      <c r="M32" s="243"/>
      <c r="N32" s="243"/>
      <c r="O32" s="243"/>
      <c r="P32" s="243"/>
      <c r="Q32" s="243"/>
      <c r="R32" s="243"/>
      <c r="S32" s="243"/>
      <c r="T32" s="243"/>
      <c r="U32" s="243"/>
      <c r="V32" s="243"/>
      <c r="W32" s="243"/>
      <c r="X32" s="243"/>
      <c r="Y32" s="243"/>
      <c r="Z32" s="243"/>
      <c r="AA32" s="243"/>
      <c r="AB32" s="243"/>
      <c r="AC32" s="243"/>
      <c r="AD32" s="243"/>
      <c r="AE32" s="243"/>
      <c r="AF32" s="243"/>
      <c r="AG32" s="243"/>
      <c r="AH32" s="243"/>
      <c r="AI32" s="243"/>
      <c r="AJ32" s="243"/>
      <c r="AK32" s="243"/>
      <c r="AL32" s="243"/>
      <c r="AM32" s="243"/>
      <c r="AN32" s="243"/>
      <c r="AO32" s="243"/>
      <c r="AP32" s="243"/>
      <c r="AQ32" s="243"/>
      <c r="AR32" s="243"/>
      <c r="AS32" s="243"/>
      <c r="AT32" s="243"/>
      <c r="AU32" s="243"/>
      <c r="AV32" s="243"/>
      <c r="AW32" s="243"/>
      <c r="AX32" s="243"/>
      <c r="AY32" s="243"/>
      <c r="AZ32" s="243"/>
      <c r="BA32" s="333"/>
      <c r="BB32" s="333"/>
      <c r="BC32" s="333"/>
      <c r="BD32" s="333"/>
      <c r="BE32" s="333"/>
      <c r="BF32" s="333"/>
      <c r="BG32" s="333"/>
      <c r="BH32" s="333"/>
      <c r="BI32" s="333"/>
      <c r="BJ32" s="333"/>
      <c r="BK32" s="333"/>
      <c r="BL32" s="333"/>
      <c r="BM32" s="333"/>
      <c r="BN32" s="333"/>
      <c r="BO32" s="333"/>
      <c r="BP32" s="333"/>
      <c r="BQ32" s="333"/>
      <c r="BR32" s="333"/>
      <c r="BS32" s="333"/>
      <c r="BT32" s="333"/>
      <c r="BU32" s="333"/>
      <c r="BV32" s="333"/>
    </row>
    <row r="33" spans="1:74" ht="11.1" customHeight="1" x14ac:dyDescent="0.2">
      <c r="A33" s="499" t="s">
        <v>1266</v>
      </c>
      <c r="B33" s="500" t="s">
        <v>82</v>
      </c>
      <c r="C33" s="690">
        <v>6.4390753939999996</v>
      </c>
      <c r="D33" s="690">
        <v>5.3679650990000001</v>
      </c>
      <c r="E33" s="690">
        <v>6.0035999320000002</v>
      </c>
      <c r="F33" s="690">
        <v>4.7552858100000002</v>
      </c>
      <c r="G33" s="690">
        <v>4.7092808640000001</v>
      </c>
      <c r="H33" s="690">
        <v>6.2565567399999997</v>
      </c>
      <c r="I33" s="690">
        <v>10.378365046000001</v>
      </c>
      <c r="J33" s="690">
        <v>10.176178804999999</v>
      </c>
      <c r="K33" s="690">
        <v>9.0496515330000005</v>
      </c>
      <c r="L33" s="690">
        <v>6.8053741490000004</v>
      </c>
      <c r="M33" s="690">
        <v>6.1737094590000003</v>
      </c>
      <c r="N33" s="690">
        <v>7.052231473</v>
      </c>
      <c r="O33" s="690">
        <v>7.98085413</v>
      </c>
      <c r="P33" s="690">
        <v>6.8854015909999999</v>
      </c>
      <c r="Q33" s="690">
        <v>7.0198669369999998</v>
      </c>
      <c r="R33" s="690">
        <v>5.4641559429999997</v>
      </c>
      <c r="S33" s="690">
        <v>4.411171102</v>
      </c>
      <c r="T33" s="690">
        <v>6.9576507840000001</v>
      </c>
      <c r="U33" s="690">
        <v>10.435376519</v>
      </c>
      <c r="V33" s="690">
        <v>10.854307188</v>
      </c>
      <c r="W33" s="690">
        <v>8.9005845469999993</v>
      </c>
      <c r="X33" s="690">
        <v>7.1371313150000004</v>
      </c>
      <c r="Y33" s="690">
        <v>7.6816376000000002</v>
      </c>
      <c r="Z33" s="690">
        <v>9.1258755669999996</v>
      </c>
      <c r="AA33" s="690">
        <v>8.5288587820000004</v>
      </c>
      <c r="AB33" s="690">
        <v>7.4761617469999999</v>
      </c>
      <c r="AC33" s="690">
        <v>8.5126187689999995</v>
      </c>
      <c r="AD33" s="690">
        <v>7.170352898</v>
      </c>
      <c r="AE33" s="690">
        <v>4.317512335</v>
      </c>
      <c r="AF33" s="690">
        <v>5.3940769340000001</v>
      </c>
      <c r="AG33" s="690">
        <v>8.4156807689999997</v>
      </c>
      <c r="AH33" s="690">
        <v>10.009377531</v>
      </c>
      <c r="AI33" s="690">
        <v>9.2826461229999992</v>
      </c>
      <c r="AJ33" s="690">
        <v>7.7701936720000004</v>
      </c>
      <c r="AK33" s="690">
        <v>6.3898621359999996</v>
      </c>
      <c r="AL33" s="690">
        <v>8.1069907029999992</v>
      </c>
      <c r="AM33" s="690">
        <v>7.423541341</v>
      </c>
      <c r="AN33" s="690">
        <v>6.5669870799999996</v>
      </c>
      <c r="AO33" s="690">
        <v>6.9552424139999998</v>
      </c>
      <c r="AP33" s="690">
        <v>6.6958760929999999</v>
      </c>
      <c r="AQ33" s="690">
        <v>5.4758637590000001</v>
      </c>
      <c r="AR33" s="690">
        <v>7.9490287769999997</v>
      </c>
      <c r="AS33" s="690">
        <v>9.9839972259999996</v>
      </c>
      <c r="AT33" s="690">
        <v>9.9035656729999992</v>
      </c>
      <c r="AU33" s="690">
        <v>8.2922009069999998</v>
      </c>
      <c r="AV33" s="690">
        <v>6.6694115629999997</v>
      </c>
      <c r="AW33" s="690">
        <v>7.0622716299999997</v>
      </c>
      <c r="AX33" s="690">
        <v>7.2609469459999998</v>
      </c>
      <c r="AY33" s="690">
        <v>7.8470440000000004</v>
      </c>
      <c r="AZ33" s="690">
        <v>7.3841510000000001</v>
      </c>
      <c r="BA33" s="691">
        <v>6.5916430000000004</v>
      </c>
      <c r="BB33" s="691">
        <v>4.9918129999999996</v>
      </c>
      <c r="BC33" s="691">
        <v>4.4874239999999999</v>
      </c>
      <c r="BD33" s="691">
        <v>7.9172140000000004</v>
      </c>
      <c r="BE33" s="691">
        <v>10.73381</v>
      </c>
      <c r="BF33" s="691">
        <v>11.35079</v>
      </c>
      <c r="BG33" s="691">
        <v>9.3637870000000003</v>
      </c>
      <c r="BH33" s="691">
        <v>8.7261849999999992</v>
      </c>
      <c r="BI33" s="691">
        <v>8.043844</v>
      </c>
      <c r="BJ33" s="691">
        <v>8.7940559999999994</v>
      </c>
      <c r="BK33" s="691">
        <v>7.193791</v>
      </c>
      <c r="BL33" s="691">
        <v>6.3226230000000001</v>
      </c>
      <c r="BM33" s="691">
        <v>7.6666449999999999</v>
      </c>
      <c r="BN33" s="691">
        <v>3.9591630000000002</v>
      </c>
      <c r="BO33" s="691">
        <v>4.2032569999999998</v>
      </c>
      <c r="BP33" s="691">
        <v>8.3598590000000002</v>
      </c>
      <c r="BQ33" s="691">
        <v>9.5632450000000002</v>
      </c>
      <c r="BR33" s="691">
        <v>10.10187</v>
      </c>
      <c r="BS33" s="691">
        <v>9.3446409999999993</v>
      </c>
      <c r="BT33" s="691">
        <v>8.3706250000000004</v>
      </c>
      <c r="BU33" s="691">
        <v>7.2729379999999999</v>
      </c>
      <c r="BV33" s="691">
        <v>7.7361019999999998</v>
      </c>
    </row>
    <row r="34" spans="1:74" ht="11.1" customHeight="1" x14ac:dyDescent="0.2">
      <c r="A34" s="499" t="s">
        <v>1267</v>
      </c>
      <c r="B34" s="500" t="s">
        <v>81</v>
      </c>
      <c r="C34" s="690">
        <v>10.69974294</v>
      </c>
      <c r="D34" s="690">
        <v>8.3791269820000007</v>
      </c>
      <c r="E34" s="690">
        <v>8.7159472390000001</v>
      </c>
      <c r="F34" s="690">
        <v>6.9846350470000003</v>
      </c>
      <c r="G34" s="690">
        <v>6.6285387809999996</v>
      </c>
      <c r="H34" s="690">
        <v>8.3916515159999996</v>
      </c>
      <c r="I34" s="690">
        <v>11.374095242999999</v>
      </c>
      <c r="J34" s="690">
        <v>11.67999936</v>
      </c>
      <c r="K34" s="690">
        <v>10.612312381000001</v>
      </c>
      <c r="L34" s="690">
        <v>10.204865891000001</v>
      </c>
      <c r="M34" s="690">
        <v>10.623527428999999</v>
      </c>
      <c r="N34" s="690">
        <v>11.955885293</v>
      </c>
      <c r="O34" s="690">
        <v>11.961520329000001</v>
      </c>
      <c r="P34" s="690">
        <v>10.59970094</v>
      </c>
      <c r="Q34" s="690">
        <v>9.777790371</v>
      </c>
      <c r="R34" s="690">
        <v>6.8249814579999999</v>
      </c>
      <c r="S34" s="690">
        <v>5.8526963470000002</v>
      </c>
      <c r="T34" s="690">
        <v>7.4026632709999998</v>
      </c>
      <c r="U34" s="690">
        <v>10.435923988000001</v>
      </c>
      <c r="V34" s="690">
        <v>11.360206093</v>
      </c>
      <c r="W34" s="690">
        <v>10.090100529000001</v>
      </c>
      <c r="X34" s="690">
        <v>9.5213554980000001</v>
      </c>
      <c r="Y34" s="690">
        <v>9.8893469710000002</v>
      </c>
      <c r="Z34" s="690">
        <v>11.180659915</v>
      </c>
      <c r="AA34" s="690">
        <v>9.2897574400000007</v>
      </c>
      <c r="AB34" s="690">
        <v>7.6646707679999997</v>
      </c>
      <c r="AC34" s="690">
        <v>7.6348706230000003</v>
      </c>
      <c r="AD34" s="690">
        <v>6.2389440309999999</v>
      </c>
      <c r="AE34" s="690">
        <v>5.4186747349999997</v>
      </c>
      <c r="AF34" s="690">
        <v>6.2620167540000002</v>
      </c>
      <c r="AG34" s="690">
        <v>8.5278825680000008</v>
      </c>
      <c r="AH34" s="690">
        <v>9.8689451120000005</v>
      </c>
      <c r="AI34" s="690">
        <v>8.4934763699999998</v>
      </c>
      <c r="AJ34" s="690">
        <v>8.0402419720000005</v>
      </c>
      <c r="AK34" s="690">
        <v>8.0252112289999999</v>
      </c>
      <c r="AL34" s="690">
        <v>9.0732423250000007</v>
      </c>
      <c r="AM34" s="690">
        <v>7.6840460229999996</v>
      </c>
      <c r="AN34" s="690">
        <v>7.2229739039999998</v>
      </c>
      <c r="AO34" s="690">
        <v>7.6306153090000004</v>
      </c>
      <c r="AP34" s="690">
        <v>5.5879852579999998</v>
      </c>
      <c r="AQ34" s="690">
        <v>5.8538621390000003</v>
      </c>
      <c r="AR34" s="690">
        <v>7.6263305179999996</v>
      </c>
      <c r="AS34" s="690">
        <v>9.362719792</v>
      </c>
      <c r="AT34" s="690">
        <v>8.7841401460000004</v>
      </c>
      <c r="AU34" s="690">
        <v>8.4797743620000006</v>
      </c>
      <c r="AV34" s="690">
        <v>7.904194393</v>
      </c>
      <c r="AW34" s="690">
        <v>7.002963695</v>
      </c>
      <c r="AX34" s="690">
        <v>7.3201549400000001</v>
      </c>
      <c r="AY34" s="690">
        <v>8.4610800000000008</v>
      </c>
      <c r="AZ34" s="690">
        <v>8.0236940000000008</v>
      </c>
      <c r="BA34" s="691">
        <v>5.6251449999999998</v>
      </c>
      <c r="BB34" s="691">
        <v>4.2794720000000002</v>
      </c>
      <c r="BC34" s="691">
        <v>4.639945</v>
      </c>
      <c r="BD34" s="691">
        <v>5.4855609999999997</v>
      </c>
      <c r="BE34" s="691">
        <v>7.5630649999999999</v>
      </c>
      <c r="BF34" s="691">
        <v>7.8051339999999998</v>
      </c>
      <c r="BG34" s="691">
        <v>7.7110099999999999</v>
      </c>
      <c r="BH34" s="691">
        <v>6.7566810000000004</v>
      </c>
      <c r="BI34" s="691">
        <v>6.1203750000000001</v>
      </c>
      <c r="BJ34" s="691">
        <v>7.7723800000000001</v>
      </c>
      <c r="BK34" s="691">
        <v>8.0240829999999992</v>
      </c>
      <c r="BL34" s="691">
        <v>7.6661609999999998</v>
      </c>
      <c r="BM34" s="691">
        <v>5.0977309999999996</v>
      </c>
      <c r="BN34" s="691">
        <v>4.5194179999999999</v>
      </c>
      <c r="BO34" s="691">
        <v>4.4676010000000002</v>
      </c>
      <c r="BP34" s="691">
        <v>5.2756530000000001</v>
      </c>
      <c r="BQ34" s="691">
        <v>8.3362800000000004</v>
      </c>
      <c r="BR34" s="691">
        <v>8.3019739999999995</v>
      </c>
      <c r="BS34" s="691">
        <v>7.2008520000000003</v>
      </c>
      <c r="BT34" s="691">
        <v>5.8694930000000003</v>
      </c>
      <c r="BU34" s="691">
        <v>5.7140389999999996</v>
      </c>
      <c r="BV34" s="691">
        <v>7.4490379999999998</v>
      </c>
    </row>
    <row r="35" spans="1:74" ht="11.1" customHeight="1" x14ac:dyDescent="0.2">
      <c r="A35" s="499" t="s">
        <v>1268</v>
      </c>
      <c r="B35" s="502" t="s">
        <v>84</v>
      </c>
      <c r="C35" s="690">
        <v>0.86232799999999998</v>
      </c>
      <c r="D35" s="690">
        <v>0.78793899999999994</v>
      </c>
      <c r="E35" s="690">
        <v>0.86643700000000001</v>
      </c>
      <c r="F35" s="690">
        <v>0.82247899999999996</v>
      </c>
      <c r="G35" s="690">
        <v>0.60275299999999998</v>
      </c>
      <c r="H35" s="690">
        <v>0.72396000000000005</v>
      </c>
      <c r="I35" s="690">
        <v>0.84852099999999997</v>
      </c>
      <c r="J35" s="690">
        <v>0.84925499999999998</v>
      </c>
      <c r="K35" s="690">
        <v>0.82927700000000004</v>
      </c>
      <c r="L35" s="690">
        <v>0.86246199999999995</v>
      </c>
      <c r="M35" s="690">
        <v>0.84036100000000002</v>
      </c>
      <c r="N35" s="690">
        <v>0.81266899999999997</v>
      </c>
      <c r="O35" s="690">
        <v>0.84955700000000001</v>
      </c>
      <c r="P35" s="690">
        <v>0.77974600000000005</v>
      </c>
      <c r="Q35" s="690">
        <v>0.86134900000000003</v>
      </c>
      <c r="R35" s="690">
        <v>0.81644000000000005</v>
      </c>
      <c r="S35" s="690">
        <v>0.243895</v>
      </c>
      <c r="T35" s="690">
        <v>0.244696</v>
      </c>
      <c r="U35" s="690">
        <v>0.83834200000000003</v>
      </c>
      <c r="V35" s="690">
        <v>0.84835400000000005</v>
      </c>
      <c r="W35" s="690">
        <v>0.82288499999999998</v>
      </c>
      <c r="X35" s="690">
        <v>0.86165899999999995</v>
      </c>
      <c r="Y35" s="690">
        <v>0.83929500000000001</v>
      </c>
      <c r="Z35" s="690">
        <v>0.86028099999999996</v>
      </c>
      <c r="AA35" s="690">
        <v>0.86132399999999998</v>
      </c>
      <c r="AB35" s="690">
        <v>0.72480299999999998</v>
      </c>
      <c r="AC35" s="690">
        <v>0.85381799999999997</v>
      </c>
      <c r="AD35" s="690">
        <v>0.83510099999999998</v>
      </c>
      <c r="AE35" s="690">
        <v>0.78814099999999998</v>
      </c>
      <c r="AF35" s="690">
        <v>0.42041600000000001</v>
      </c>
      <c r="AG35" s="690">
        <v>0.76592099999999996</v>
      </c>
      <c r="AH35" s="690">
        <v>0.84852399999999994</v>
      </c>
      <c r="AI35" s="690">
        <v>0.81708599999999998</v>
      </c>
      <c r="AJ35" s="690">
        <v>0.85855599999999999</v>
      </c>
      <c r="AK35" s="690">
        <v>0.79508800000000002</v>
      </c>
      <c r="AL35" s="690">
        <v>0.85827200000000003</v>
      </c>
      <c r="AM35" s="690">
        <v>0.86509400000000003</v>
      </c>
      <c r="AN35" s="690">
        <v>0.76846099999999995</v>
      </c>
      <c r="AO35" s="690">
        <v>0.84978100000000001</v>
      </c>
      <c r="AP35" s="690">
        <v>0.74666699999999997</v>
      </c>
      <c r="AQ35" s="690">
        <v>0.150615</v>
      </c>
      <c r="AR35" s="690">
        <v>0.30405700000000002</v>
      </c>
      <c r="AS35" s="690">
        <v>0.84557899999999997</v>
      </c>
      <c r="AT35" s="690">
        <v>0.84937600000000002</v>
      </c>
      <c r="AU35" s="690">
        <v>0.81538299999999997</v>
      </c>
      <c r="AV35" s="690">
        <v>0.84853599999999996</v>
      </c>
      <c r="AW35" s="690">
        <v>0.836592</v>
      </c>
      <c r="AX35" s="690">
        <v>0.63114700000000001</v>
      </c>
      <c r="AY35" s="690">
        <v>0.87970000000000004</v>
      </c>
      <c r="AZ35" s="690">
        <v>0.75975999999999999</v>
      </c>
      <c r="BA35" s="691">
        <v>0.80867</v>
      </c>
      <c r="BB35" s="691">
        <v>0.78259000000000001</v>
      </c>
      <c r="BC35" s="691">
        <v>0.80867</v>
      </c>
      <c r="BD35" s="691">
        <v>0.78259000000000001</v>
      </c>
      <c r="BE35" s="691">
        <v>0.80867</v>
      </c>
      <c r="BF35" s="691">
        <v>0.80867</v>
      </c>
      <c r="BG35" s="691">
        <v>0.78259000000000001</v>
      </c>
      <c r="BH35" s="691">
        <v>0.80867</v>
      </c>
      <c r="BI35" s="691">
        <v>0.78259000000000001</v>
      </c>
      <c r="BJ35" s="691">
        <v>0.80867</v>
      </c>
      <c r="BK35" s="691">
        <v>0.80867</v>
      </c>
      <c r="BL35" s="691">
        <v>0.73041999999999996</v>
      </c>
      <c r="BM35" s="691">
        <v>0.80867</v>
      </c>
      <c r="BN35" s="691">
        <v>0.78259000000000001</v>
      </c>
      <c r="BO35" s="691">
        <v>0.13905000000000001</v>
      </c>
      <c r="BP35" s="691">
        <v>0.28043000000000001</v>
      </c>
      <c r="BQ35" s="691">
        <v>0.80867</v>
      </c>
      <c r="BR35" s="691">
        <v>0.80867</v>
      </c>
      <c r="BS35" s="691">
        <v>0.78259000000000001</v>
      </c>
      <c r="BT35" s="691">
        <v>0.80867</v>
      </c>
      <c r="BU35" s="691">
        <v>0.78259000000000001</v>
      </c>
      <c r="BV35" s="691">
        <v>0.80867</v>
      </c>
    </row>
    <row r="36" spans="1:74" ht="11.1" customHeight="1" x14ac:dyDescent="0.2">
      <c r="A36" s="499" t="s">
        <v>1269</v>
      </c>
      <c r="B36" s="502" t="s">
        <v>1202</v>
      </c>
      <c r="C36" s="690">
        <v>13.873814731</v>
      </c>
      <c r="D36" s="690">
        <v>13.994692903000001</v>
      </c>
      <c r="E36" s="690">
        <v>13.611366035</v>
      </c>
      <c r="F36" s="690">
        <v>13.842006808000001</v>
      </c>
      <c r="G36" s="690">
        <v>16.062231679</v>
      </c>
      <c r="H36" s="690">
        <v>14.637867297</v>
      </c>
      <c r="I36" s="690">
        <v>11.757271901999999</v>
      </c>
      <c r="J36" s="690">
        <v>9.7706735410000007</v>
      </c>
      <c r="K36" s="690">
        <v>7.9713199450000003</v>
      </c>
      <c r="L36" s="690">
        <v>8.064607466</v>
      </c>
      <c r="M36" s="690">
        <v>9.6700349479999996</v>
      </c>
      <c r="N36" s="690">
        <v>9.6683600950000006</v>
      </c>
      <c r="O36" s="690">
        <v>10.385723687</v>
      </c>
      <c r="P36" s="690">
        <v>9.7063216329999999</v>
      </c>
      <c r="Q36" s="690">
        <v>10.365712204999999</v>
      </c>
      <c r="R36" s="690">
        <v>11.004657756</v>
      </c>
      <c r="S36" s="690">
        <v>14.116726622</v>
      </c>
      <c r="T36" s="690">
        <v>11.977093279</v>
      </c>
      <c r="U36" s="690">
        <v>9.9989144129999996</v>
      </c>
      <c r="V36" s="690">
        <v>9.6610923819999996</v>
      </c>
      <c r="W36" s="690">
        <v>7.4330947539999999</v>
      </c>
      <c r="X36" s="690">
        <v>7.6395099880000004</v>
      </c>
      <c r="Y36" s="690">
        <v>9.3968034639999996</v>
      </c>
      <c r="Z36" s="690">
        <v>9.1489141709999995</v>
      </c>
      <c r="AA36" s="690">
        <v>10.953426904000001</v>
      </c>
      <c r="AB36" s="690">
        <v>12.159782756</v>
      </c>
      <c r="AC36" s="690">
        <v>9.9725361039999996</v>
      </c>
      <c r="AD36" s="690">
        <v>8.8560666460000004</v>
      </c>
      <c r="AE36" s="690">
        <v>14.433234233</v>
      </c>
      <c r="AF36" s="690">
        <v>14.549704605000001</v>
      </c>
      <c r="AG36" s="690">
        <v>13.360276662</v>
      </c>
      <c r="AH36" s="690">
        <v>10.874453937</v>
      </c>
      <c r="AI36" s="690">
        <v>8.2418304780000007</v>
      </c>
      <c r="AJ36" s="690">
        <v>8.4942881779999997</v>
      </c>
      <c r="AK36" s="690">
        <v>10.231240229000001</v>
      </c>
      <c r="AL36" s="690">
        <v>10.477104536000001</v>
      </c>
      <c r="AM36" s="690">
        <v>13.549904035000001</v>
      </c>
      <c r="AN36" s="690">
        <v>11.062962971999999</v>
      </c>
      <c r="AO36" s="690">
        <v>9.1717848209999993</v>
      </c>
      <c r="AP36" s="690">
        <v>7.8028683680000004</v>
      </c>
      <c r="AQ36" s="690">
        <v>10.946789374</v>
      </c>
      <c r="AR36" s="690">
        <v>12.285752285999999</v>
      </c>
      <c r="AS36" s="690">
        <v>9.8770355849999998</v>
      </c>
      <c r="AT36" s="690">
        <v>9.0936644680000001</v>
      </c>
      <c r="AU36" s="690">
        <v>6.7503407129999999</v>
      </c>
      <c r="AV36" s="690">
        <v>7.0676282160000001</v>
      </c>
      <c r="AW36" s="690">
        <v>9.5518580540000002</v>
      </c>
      <c r="AX36" s="690">
        <v>13.809674418</v>
      </c>
      <c r="AY36" s="690">
        <v>14.5</v>
      </c>
      <c r="AZ36" s="690">
        <v>11.06</v>
      </c>
      <c r="BA36" s="691">
        <v>13.45008</v>
      </c>
      <c r="BB36" s="691">
        <v>12.45983</v>
      </c>
      <c r="BC36" s="691">
        <v>14.638389999999999</v>
      </c>
      <c r="BD36" s="691">
        <v>14.969189999999999</v>
      </c>
      <c r="BE36" s="691">
        <v>12.93341</v>
      </c>
      <c r="BF36" s="691">
        <v>9.9817099999999996</v>
      </c>
      <c r="BG36" s="691">
        <v>7.9850339999999997</v>
      </c>
      <c r="BH36" s="691">
        <v>7.978834</v>
      </c>
      <c r="BI36" s="691">
        <v>9.5418869999999991</v>
      </c>
      <c r="BJ36" s="691">
        <v>10.19422</v>
      </c>
      <c r="BK36" s="691">
        <v>11.64655</v>
      </c>
      <c r="BL36" s="691">
        <v>10.445970000000001</v>
      </c>
      <c r="BM36" s="691">
        <v>11.89376</v>
      </c>
      <c r="BN36" s="691">
        <v>12.087</v>
      </c>
      <c r="BO36" s="691">
        <v>14.710570000000001</v>
      </c>
      <c r="BP36" s="691">
        <v>14.931520000000001</v>
      </c>
      <c r="BQ36" s="691">
        <v>12.84628</v>
      </c>
      <c r="BR36" s="691">
        <v>9.8544400000000003</v>
      </c>
      <c r="BS36" s="691">
        <v>7.8634240000000002</v>
      </c>
      <c r="BT36" s="691">
        <v>7.9409210000000003</v>
      </c>
      <c r="BU36" s="691">
        <v>9.5255489999999998</v>
      </c>
      <c r="BV36" s="691">
        <v>10.415509999999999</v>
      </c>
    </row>
    <row r="37" spans="1:74" ht="11.1" customHeight="1" x14ac:dyDescent="0.2">
      <c r="A37" s="499" t="s">
        <v>1270</v>
      </c>
      <c r="B37" s="502" t="s">
        <v>1305</v>
      </c>
      <c r="C37" s="690">
        <v>3.2260324800000002</v>
      </c>
      <c r="D37" s="690">
        <v>3.9394863949999999</v>
      </c>
      <c r="E37" s="690">
        <v>4.265538362</v>
      </c>
      <c r="F37" s="690">
        <v>4.5164876310000004</v>
      </c>
      <c r="G37" s="690">
        <v>4.1115987890000003</v>
      </c>
      <c r="H37" s="690">
        <v>4.5315225410000002</v>
      </c>
      <c r="I37" s="690">
        <v>4.0960611010000001</v>
      </c>
      <c r="J37" s="690">
        <v>4.204084055</v>
      </c>
      <c r="K37" s="690">
        <v>3.5785432460000002</v>
      </c>
      <c r="L37" s="690">
        <v>3.1146699990000002</v>
      </c>
      <c r="M37" s="690">
        <v>3.3750614149999998</v>
      </c>
      <c r="N37" s="690">
        <v>3.4902458840000001</v>
      </c>
      <c r="O37" s="690">
        <v>3.1507209860000001</v>
      </c>
      <c r="P37" s="690">
        <v>3.133044709</v>
      </c>
      <c r="Q37" s="690">
        <v>3.450879526</v>
      </c>
      <c r="R37" s="690">
        <v>4.3702460829999996</v>
      </c>
      <c r="S37" s="690">
        <v>4.1970845949999998</v>
      </c>
      <c r="T37" s="690">
        <v>4.5631128619999997</v>
      </c>
      <c r="U37" s="690">
        <v>4.6037991979999999</v>
      </c>
      <c r="V37" s="690">
        <v>4.1776993239999998</v>
      </c>
      <c r="W37" s="690">
        <v>4.3426729350000004</v>
      </c>
      <c r="X37" s="690">
        <v>3.8718354060000002</v>
      </c>
      <c r="Y37" s="690">
        <v>3.2484780359999998</v>
      </c>
      <c r="Z37" s="690">
        <v>2.9500654759999998</v>
      </c>
      <c r="AA37" s="690">
        <v>4.7997930970000002</v>
      </c>
      <c r="AB37" s="690">
        <v>5.07443212</v>
      </c>
      <c r="AC37" s="690">
        <v>4.6128764770000004</v>
      </c>
      <c r="AD37" s="690">
        <v>4.674956162</v>
      </c>
      <c r="AE37" s="690">
        <v>4.9594373860000003</v>
      </c>
      <c r="AF37" s="690">
        <v>4.7728159850000003</v>
      </c>
      <c r="AG37" s="690">
        <v>4.9690486390000004</v>
      </c>
      <c r="AH37" s="690">
        <v>4.5857920569999999</v>
      </c>
      <c r="AI37" s="690">
        <v>3.8345957990000001</v>
      </c>
      <c r="AJ37" s="690">
        <v>4.7213016569999997</v>
      </c>
      <c r="AK37" s="690">
        <v>4.8222970869999999</v>
      </c>
      <c r="AL37" s="690">
        <v>5.0242011270000004</v>
      </c>
      <c r="AM37" s="690">
        <v>4.8822394300000003</v>
      </c>
      <c r="AN37" s="690">
        <v>5.0266830349999996</v>
      </c>
      <c r="AO37" s="690">
        <v>5.9589359030000004</v>
      </c>
      <c r="AP37" s="690">
        <v>5.982794427</v>
      </c>
      <c r="AQ37" s="690">
        <v>5.8149123459999998</v>
      </c>
      <c r="AR37" s="690">
        <v>5.2404790820000002</v>
      </c>
      <c r="AS37" s="690">
        <v>4.9203632979999998</v>
      </c>
      <c r="AT37" s="690">
        <v>5.2502786029999999</v>
      </c>
      <c r="AU37" s="690">
        <v>5.0343738450000002</v>
      </c>
      <c r="AV37" s="690">
        <v>5.3112821119999998</v>
      </c>
      <c r="AW37" s="690">
        <v>5.8018943199999997</v>
      </c>
      <c r="AX37" s="690">
        <v>6.2988462780000001</v>
      </c>
      <c r="AY37" s="690">
        <v>5.5089969999999999</v>
      </c>
      <c r="AZ37" s="690">
        <v>4.9565799999999998</v>
      </c>
      <c r="BA37" s="691">
        <v>6.4232779999999998</v>
      </c>
      <c r="BB37" s="691">
        <v>6.1835230000000001</v>
      </c>
      <c r="BC37" s="691">
        <v>6.1179899999999998</v>
      </c>
      <c r="BD37" s="691">
        <v>5.4567240000000004</v>
      </c>
      <c r="BE37" s="691">
        <v>5.3028690000000003</v>
      </c>
      <c r="BF37" s="691">
        <v>5.564292</v>
      </c>
      <c r="BG37" s="691">
        <v>5.4116229999999996</v>
      </c>
      <c r="BH37" s="691">
        <v>5.8006960000000003</v>
      </c>
      <c r="BI37" s="691">
        <v>5.8417709999999996</v>
      </c>
      <c r="BJ37" s="691">
        <v>6.6128309999999999</v>
      </c>
      <c r="BK37" s="691">
        <v>6.1634979999999997</v>
      </c>
      <c r="BL37" s="691">
        <v>5.3603230000000002</v>
      </c>
      <c r="BM37" s="691">
        <v>7.0993339999999998</v>
      </c>
      <c r="BN37" s="691">
        <v>6.5818839999999996</v>
      </c>
      <c r="BO37" s="691">
        <v>6.9493900000000002</v>
      </c>
      <c r="BP37" s="691">
        <v>5.6985739999999998</v>
      </c>
      <c r="BQ37" s="691">
        <v>5.6004820000000004</v>
      </c>
      <c r="BR37" s="691">
        <v>6.2618499999999999</v>
      </c>
      <c r="BS37" s="691">
        <v>5.6950979999999998</v>
      </c>
      <c r="BT37" s="691">
        <v>6.0218809999999996</v>
      </c>
      <c r="BU37" s="691">
        <v>6.6696720000000003</v>
      </c>
      <c r="BV37" s="691">
        <v>7.6804829999999997</v>
      </c>
    </row>
    <row r="38" spans="1:74" ht="11.1" customHeight="1" x14ac:dyDescent="0.2">
      <c r="A38" s="499" t="s">
        <v>1271</v>
      </c>
      <c r="B38" s="500" t="s">
        <v>1306</v>
      </c>
      <c r="C38" s="690">
        <v>7.5016843999999999E-2</v>
      </c>
      <c r="D38" s="690">
        <v>7.4201458999999997E-2</v>
      </c>
      <c r="E38" s="690">
        <v>8.3901642999999998E-2</v>
      </c>
      <c r="F38" s="690">
        <v>7.1868103000000003E-2</v>
      </c>
      <c r="G38" s="690">
        <v>6.4547605999999993E-2</v>
      </c>
      <c r="H38" s="690">
        <v>4.5374493000000002E-2</v>
      </c>
      <c r="I38" s="690">
        <v>8.6593241000000001E-2</v>
      </c>
      <c r="J38" s="690">
        <v>9.2130055000000002E-2</v>
      </c>
      <c r="K38" s="690">
        <v>9.9517300000000003E-2</v>
      </c>
      <c r="L38" s="690">
        <v>9.1747222000000003E-2</v>
      </c>
      <c r="M38" s="690">
        <v>8.3330975000000002E-2</v>
      </c>
      <c r="N38" s="690">
        <v>7.2068572999999997E-2</v>
      </c>
      <c r="O38" s="690">
        <v>4.3312497999999998E-2</v>
      </c>
      <c r="P38" s="690">
        <v>4.5326399000000003E-2</v>
      </c>
      <c r="Q38" s="690">
        <v>5.3470402E-2</v>
      </c>
      <c r="R38" s="690">
        <v>5.3703364000000003E-2</v>
      </c>
      <c r="S38" s="690">
        <v>5.2089929E-2</v>
      </c>
      <c r="T38" s="690">
        <v>4.3549669999999999E-2</v>
      </c>
      <c r="U38" s="690">
        <v>5.1022652000000002E-2</v>
      </c>
      <c r="V38" s="690">
        <v>5.2419335999999997E-2</v>
      </c>
      <c r="W38" s="690">
        <v>4.2838308999999998E-2</v>
      </c>
      <c r="X38" s="690">
        <v>2.0978245999999999E-2</v>
      </c>
      <c r="Y38" s="690">
        <v>5.0622316000000001E-2</v>
      </c>
      <c r="Z38" s="690">
        <v>6.6841374999999995E-2</v>
      </c>
      <c r="AA38" s="690">
        <v>4.178569E-2</v>
      </c>
      <c r="AB38" s="690">
        <v>3.8447647000000001E-2</v>
      </c>
      <c r="AC38" s="690">
        <v>3.1877083000000001E-2</v>
      </c>
      <c r="AD38" s="690">
        <v>2.2911475000000001E-2</v>
      </c>
      <c r="AE38" s="690">
        <v>4.2048728E-2</v>
      </c>
      <c r="AF38" s="690">
        <v>2.1753245000000001E-2</v>
      </c>
      <c r="AG38" s="690">
        <v>1.7349966000000001E-2</v>
      </c>
      <c r="AH38" s="690">
        <v>2.6281445000000001E-2</v>
      </c>
      <c r="AI38" s="690">
        <v>2.8223826E-2</v>
      </c>
      <c r="AJ38" s="690">
        <v>6.3668750999999996E-2</v>
      </c>
      <c r="AK38" s="690">
        <v>5.2091493000000003E-2</v>
      </c>
      <c r="AL38" s="690">
        <v>4.4475519999999998E-2</v>
      </c>
      <c r="AM38" s="690">
        <v>4.5012655999999998E-2</v>
      </c>
      <c r="AN38" s="690">
        <v>5.5651737E-2</v>
      </c>
      <c r="AO38" s="690">
        <v>6.6659965000000002E-2</v>
      </c>
      <c r="AP38" s="690">
        <v>7.1054176999999996E-2</v>
      </c>
      <c r="AQ38" s="690">
        <v>6.4284753E-2</v>
      </c>
      <c r="AR38" s="690">
        <v>5.8691831E-2</v>
      </c>
      <c r="AS38" s="690">
        <v>6.4330924999999997E-2</v>
      </c>
      <c r="AT38" s="690">
        <v>7.9640106000000002E-2</v>
      </c>
      <c r="AU38" s="690">
        <v>6.8526031000000001E-2</v>
      </c>
      <c r="AV38" s="690">
        <v>3.5508561000000001E-2</v>
      </c>
      <c r="AW38" s="690">
        <v>6.5154911999999995E-2</v>
      </c>
      <c r="AX38" s="690">
        <v>5.9529527999999998E-2</v>
      </c>
      <c r="AY38" s="690">
        <v>5.01092E-2</v>
      </c>
      <c r="AZ38" s="690">
        <v>5.7140700000000003E-2</v>
      </c>
      <c r="BA38" s="691">
        <v>7.7211699999999994E-2</v>
      </c>
      <c r="BB38" s="691">
        <v>8.4175799999999995E-2</v>
      </c>
      <c r="BC38" s="691">
        <v>5.2491000000000003E-2</v>
      </c>
      <c r="BD38" s="691">
        <v>5.2561700000000003E-2</v>
      </c>
      <c r="BE38" s="691">
        <v>7.9219999999999999E-2</v>
      </c>
      <c r="BF38" s="691">
        <v>9.8303000000000001E-2</v>
      </c>
      <c r="BG38" s="691">
        <v>7.7725000000000002E-2</v>
      </c>
      <c r="BH38" s="691">
        <v>8.0611500000000003E-2</v>
      </c>
      <c r="BI38" s="691">
        <v>7.0312700000000006E-2</v>
      </c>
      <c r="BJ38" s="691">
        <v>5.4481300000000003E-2</v>
      </c>
      <c r="BK38" s="691">
        <v>4.1618099999999998E-2</v>
      </c>
      <c r="BL38" s="691">
        <v>5.3966300000000002E-2</v>
      </c>
      <c r="BM38" s="691">
        <v>7.4396900000000002E-2</v>
      </c>
      <c r="BN38" s="691">
        <v>8.2601499999999994E-2</v>
      </c>
      <c r="BO38" s="691">
        <v>4.6201600000000002E-2</v>
      </c>
      <c r="BP38" s="691">
        <v>5.2174600000000002E-2</v>
      </c>
      <c r="BQ38" s="691">
        <v>7.9559599999999994E-2</v>
      </c>
      <c r="BR38" s="691">
        <v>0.1006036</v>
      </c>
      <c r="BS38" s="691">
        <v>7.5890899999999997E-2</v>
      </c>
      <c r="BT38" s="691">
        <v>8.0902699999999994E-2</v>
      </c>
      <c r="BU38" s="691">
        <v>6.8092899999999998E-2</v>
      </c>
      <c r="BV38" s="691">
        <v>5.1056499999999998E-2</v>
      </c>
    </row>
    <row r="39" spans="1:74" ht="11.1" customHeight="1" x14ac:dyDescent="0.2">
      <c r="A39" s="499" t="s">
        <v>1272</v>
      </c>
      <c r="B39" s="500" t="s">
        <v>1206</v>
      </c>
      <c r="C39" s="690">
        <v>35.176010388999998</v>
      </c>
      <c r="D39" s="690">
        <v>32.543411837999997</v>
      </c>
      <c r="E39" s="690">
        <v>33.546790211000001</v>
      </c>
      <c r="F39" s="690">
        <v>30.992762399</v>
      </c>
      <c r="G39" s="690">
        <v>32.178950718999999</v>
      </c>
      <c r="H39" s="690">
        <v>34.586932587</v>
      </c>
      <c r="I39" s="690">
        <v>38.540907533000002</v>
      </c>
      <c r="J39" s="690">
        <v>36.772320815999997</v>
      </c>
      <c r="K39" s="690">
        <v>32.140621404999997</v>
      </c>
      <c r="L39" s="690">
        <v>29.143726727000001</v>
      </c>
      <c r="M39" s="690">
        <v>30.766025226</v>
      </c>
      <c r="N39" s="690">
        <v>33.051460317999997</v>
      </c>
      <c r="O39" s="690">
        <v>34.371688630000001</v>
      </c>
      <c r="P39" s="690">
        <v>31.149541272</v>
      </c>
      <c r="Q39" s="690">
        <v>31.529068441</v>
      </c>
      <c r="R39" s="690">
        <v>28.534184604</v>
      </c>
      <c r="S39" s="690">
        <v>28.873663595</v>
      </c>
      <c r="T39" s="690">
        <v>31.188765866000001</v>
      </c>
      <c r="U39" s="690">
        <v>36.363378769999997</v>
      </c>
      <c r="V39" s="690">
        <v>36.954078322999997</v>
      </c>
      <c r="W39" s="690">
        <v>31.632176074</v>
      </c>
      <c r="X39" s="690">
        <v>29.052469453</v>
      </c>
      <c r="Y39" s="690">
        <v>31.106183387000002</v>
      </c>
      <c r="Z39" s="690">
        <v>33.332637503999997</v>
      </c>
      <c r="AA39" s="690">
        <v>34.474945912999999</v>
      </c>
      <c r="AB39" s="690">
        <v>33.138298038000002</v>
      </c>
      <c r="AC39" s="690">
        <v>31.618597055999999</v>
      </c>
      <c r="AD39" s="690">
        <v>27.798332211999998</v>
      </c>
      <c r="AE39" s="690">
        <v>29.959048417000002</v>
      </c>
      <c r="AF39" s="690">
        <v>31.420783523000001</v>
      </c>
      <c r="AG39" s="690">
        <v>36.056159604000001</v>
      </c>
      <c r="AH39" s="690">
        <v>36.213374082000001</v>
      </c>
      <c r="AI39" s="690">
        <v>30.697858596</v>
      </c>
      <c r="AJ39" s="690">
        <v>29.948250229999999</v>
      </c>
      <c r="AK39" s="690">
        <v>30.315790174</v>
      </c>
      <c r="AL39" s="690">
        <v>33.584286210999998</v>
      </c>
      <c r="AM39" s="690">
        <v>34.449837485000003</v>
      </c>
      <c r="AN39" s="690">
        <v>30.703719727999999</v>
      </c>
      <c r="AO39" s="690">
        <v>30.633019411999999</v>
      </c>
      <c r="AP39" s="690">
        <v>26.887245322999998</v>
      </c>
      <c r="AQ39" s="690">
        <v>28.306327370999998</v>
      </c>
      <c r="AR39" s="690">
        <v>33.464339494000001</v>
      </c>
      <c r="AS39" s="690">
        <v>35.054025826</v>
      </c>
      <c r="AT39" s="690">
        <v>33.960664995999998</v>
      </c>
      <c r="AU39" s="690">
        <v>29.440598858000001</v>
      </c>
      <c r="AV39" s="690">
        <v>27.836560845000001</v>
      </c>
      <c r="AW39" s="690">
        <v>30.320734610999999</v>
      </c>
      <c r="AX39" s="690">
        <v>35.380299110000003</v>
      </c>
      <c r="AY39" s="690">
        <v>37.246929999999999</v>
      </c>
      <c r="AZ39" s="690">
        <v>32.241329999999998</v>
      </c>
      <c r="BA39" s="691">
        <v>32.976030000000002</v>
      </c>
      <c r="BB39" s="691">
        <v>28.781400000000001</v>
      </c>
      <c r="BC39" s="691">
        <v>30.744910000000001</v>
      </c>
      <c r="BD39" s="691">
        <v>34.66384</v>
      </c>
      <c r="BE39" s="691">
        <v>37.421050000000001</v>
      </c>
      <c r="BF39" s="691">
        <v>35.608899999999998</v>
      </c>
      <c r="BG39" s="691">
        <v>31.331769999999999</v>
      </c>
      <c r="BH39" s="691">
        <v>30.151679999999999</v>
      </c>
      <c r="BI39" s="691">
        <v>30.400780000000001</v>
      </c>
      <c r="BJ39" s="691">
        <v>34.236629999999998</v>
      </c>
      <c r="BK39" s="691">
        <v>33.878210000000003</v>
      </c>
      <c r="BL39" s="691">
        <v>30.579460000000001</v>
      </c>
      <c r="BM39" s="691">
        <v>32.640540000000001</v>
      </c>
      <c r="BN39" s="691">
        <v>28.01266</v>
      </c>
      <c r="BO39" s="691">
        <v>30.516069999999999</v>
      </c>
      <c r="BP39" s="691">
        <v>34.598210000000002</v>
      </c>
      <c r="BQ39" s="691">
        <v>37.234520000000003</v>
      </c>
      <c r="BR39" s="691">
        <v>35.429409999999997</v>
      </c>
      <c r="BS39" s="691">
        <v>30.962499999999999</v>
      </c>
      <c r="BT39" s="691">
        <v>29.092490000000002</v>
      </c>
      <c r="BU39" s="691">
        <v>30.032879999999999</v>
      </c>
      <c r="BV39" s="691">
        <v>34.140860000000004</v>
      </c>
    </row>
    <row r="40" spans="1:74" ht="11.1" customHeight="1" x14ac:dyDescent="0.2">
      <c r="A40" s="499" t="s">
        <v>1273</v>
      </c>
      <c r="B40" s="500" t="s">
        <v>1307</v>
      </c>
      <c r="C40" s="690">
        <v>31.330922201</v>
      </c>
      <c r="D40" s="690">
        <v>28.916762550000001</v>
      </c>
      <c r="E40" s="690">
        <v>30.030556235999999</v>
      </c>
      <c r="F40" s="690">
        <v>27.629828297</v>
      </c>
      <c r="G40" s="690">
        <v>28.634885899</v>
      </c>
      <c r="H40" s="690">
        <v>31.051159560999999</v>
      </c>
      <c r="I40" s="690">
        <v>35.207450416</v>
      </c>
      <c r="J40" s="690">
        <v>33.458609029000002</v>
      </c>
      <c r="K40" s="690">
        <v>29.283455674999999</v>
      </c>
      <c r="L40" s="690">
        <v>29.510543777999999</v>
      </c>
      <c r="M40" s="690">
        <v>30.619778329999999</v>
      </c>
      <c r="N40" s="690">
        <v>33.269814859</v>
      </c>
      <c r="O40" s="690">
        <v>32.707210959999998</v>
      </c>
      <c r="P40" s="690">
        <v>31.387914816999999</v>
      </c>
      <c r="Q40" s="690">
        <v>31.512118806</v>
      </c>
      <c r="R40" s="690">
        <v>27.608175359000001</v>
      </c>
      <c r="S40" s="690">
        <v>28.172322242</v>
      </c>
      <c r="T40" s="690">
        <v>30.146899682000001</v>
      </c>
      <c r="U40" s="690">
        <v>34.900424946999998</v>
      </c>
      <c r="V40" s="690">
        <v>35.186123332000001</v>
      </c>
      <c r="W40" s="690">
        <v>29.631782189999999</v>
      </c>
      <c r="X40" s="690">
        <v>29.092012023999999</v>
      </c>
      <c r="Y40" s="690">
        <v>29.688052315</v>
      </c>
      <c r="Z40" s="690">
        <v>32.096432907999997</v>
      </c>
      <c r="AA40" s="690">
        <v>32.874960000000002</v>
      </c>
      <c r="AB40" s="690">
        <v>29.654260000000001</v>
      </c>
      <c r="AC40" s="690">
        <v>29.718070000000001</v>
      </c>
      <c r="AD40" s="690">
        <v>25.575050000000001</v>
      </c>
      <c r="AE40" s="690">
        <v>27.237839999999998</v>
      </c>
      <c r="AF40" s="690">
        <v>29.451239999999999</v>
      </c>
      <c r="AG40" s="690">
        <v>34.318469999999998</v>
      </c>
      <c r="AH40" s="690">
        <v>33.204000000000001</v>
      </c>
      <c r="AI40" s="690">
        <v>27.73678</v>
      </c>
      <c r="AJ40" s="690">
        <v>28.257529999999999</v>
      </c>
      <c r="AK40" s="690">
        <v>27.814039999999999</v>
      </c>
      <c r="AL40" s="690">
        <v>32.325009999999999</v>
      </c>
      <c r="AM40" s="690">
        <v>32.133839999999999</v>
      </c>
      <c r="AN40" s="690">
        <v>27.8231</v>
      </c>
      <c r="AO40" s="690">
        <v>29.324269999999999</v>
      </c>
      <c r="AP40" s="690">
        <v>25.56296</v>
      </c>
      <c r="AQ40" s="690">
        <v>28.009509999999999</v>
      </c>
      <c r="AR40" s="690">
        <v>30.866579999999999</v>
      </c>
      <c r="AS40" s="690">
        <v>36.381599999999999</v>
      </c>
      <c r="AT40" s="690">
        <v>32.921669999999999</v>
      </c>
      <c r="AU40" s="690">
        <v>27.809950000000001</v>
      </c>
      <c r="AV40" s="690">
        <v>29.267859999999999</v>
      </c>
      <c r="AW40" s="690">
        <v>26.892749999999999</v>
      </c>
      <c r="AX40" s="690">
        <v>33.262039999999999</v>
      </c>
      <c r="AY40" s="690">
        <v>35.759918833999997</v>
      </c>
      <c r="AZ40" s="690">
        <v>30.181054692</v>
      </c>
      <c r="BA40" s="691">
        <v>29.714189999999999</v>
      </c>
      <c r="BB40" s="691">
        <v>25.794879999999999</v>
      </c>
      <c r="BC40" s="691">
        <v>27.718910000000001</v>
      </c>
      <c r="BD40" s="691">
        <v>31.832830000000001</v>
      </c>
      <c r="BE40" s="691">
        <v>34.617310000000003</v>
      </c>
      <c r="BF40" s="691">
        <v>33.232320000000001</v>
      </c>
      <c r="BG40" s="691">
        <v>28.485910000000001</v>
      </c>
      <c r="BH40" s="691">
        <v>27.561029999999999</v>
      </c>
      <c r="BI40" s="691">
        <v>28.600930000000002</v>
      </c>
      <c r="BJ40" s="691">
        <v>32.231969999999997</v>
      </c>
      <c r="BK40" s="691">
        <v>32.345700000000001</v>
      </c>
      <c r="BL40" s="691">
        <v>28.61035</v>
      </c>
      <c r="BM40" s="691">
        <v>29.961359999999999</v>
      </c>
      <c r="BN40" s="691">
        <v>25.80911</v>
      </c>
      <c r="BO40" s="691">
        <v>27.730270000000001</v>
      </c>
      <c r="BP40" s="691">
        <v>32.005490000000002</v>
      </c>
      <c r="BQ40" s="691">
        <v>34.765500000000003</v>
      </c>
      <c r="BR40" s="691">
        <v>33.344479999999997</v>
      </c>
      <c r="BS40" s="691">
        <v>28.551739999999999</v>
      </c>
      <c r="BT40" s="691">
        <v>27.589400000000001</v>
      </c>
      <c r="BU40" s="691">
        <v>28.621179999999999</v>
      </c>
      <c r="BV40" s="691">
        <v>32.301969999999997</v>
      </c>
    </row>
    <row r="41" spans="1:74" ht="11.1" customHeight="1" x14ac:dyDescent="0.2">
      <c r="A41" s="517"/>
      <c r="B41" s="131" t="s">
        <v>1274</v>
      </c>
      <c r="C41" s="243"/>
      <c r="D41" s="243"/>
      <c r="E41" s="243"/>
      <c r="F41" s="243"/>
      <c r="G41" s="243"/>
      <c r="H41" s="243"/>
      <c r="I41" s="243"/>
      <c r="J41" s="243"/>
      <c r="K41" s="243"/>
      <c r="L41" s="243"/>
      <c r="M41" s="243"/>
      <c r="N41" s="243"/>
      <c r="O41" s="243"/>
      <c r="P41" s="243"/>
      <c r="Q41" s="243"/>
      <c r="R41" s="243"/>
      <c r="S41" s="243"/>
      <c r="T41" s="243"/>
      <c r="U41" s="243"/>
      <c r="V41" s="243"/>
      <c r="W41" s="243"/>
      <c r="X41" s="243"/>
      <c r="Y41" s="243"/>
      <c r="Z41" s="243"/>
      <c r="AA41" s="243"/>
      <c r="AB41" s="243"/>
      <c r="AC41" s="243"/>
      <c r="AD41" s="243"/>
      <c r="AE41" s="243"/>
      <c r="AF41" s="243"/>
      <c r="AG41" s="243"/>
      <c r="AH41" s="243"/>
      <c r="AI41" s="243"/>
      <c r="AJ41" s="243"/>
      <c r="AK41" s="243"/>
      <c r="AL41" s="243"/>
      <c r="AM41" s="243"/>
      <c r="AN41" s="243"/>
      <c r="AO41" s="243"/>
      <c r="AP41" s="243"/>
      <c r="AQ41" s="243"/>
      <c r="AR41" s="243"/>
      <c r="AS41" s="243"/>
      <c r="AT41" s="243"/>
      <c r="AU41" s="243"/>
      <c r="AV41" s="243"/>
      <c r="AW41" s="243"/>
      <c r="AX41" s="243"/>
      <c r="AY41" s="243"/>
      <c r="AZ41" s="243"/>
      <c r="BA41" s="333"/>
      <c r="BB41" s="333"/>
      <c r="BC41" s="333"/>
      <c r="BD41" s="333"/>
      <c r="BE41" s="333"/>
      <c r="BF41" s="333"/>
      <c r="BG41" s="333"/>
      <c r="BH41" s="333"/>
      <c r="BI41" s="333"/>
      <c r="BJ41" s="333"/>
      <c r="BK41" s="333"/>
      <c r="BL41" s="333"/>
      <c r="BM41" s="333"/>
      <c r="BN41" s="333"/>
      <c r="BO41" s="333"/>
      <c r="BP41" s="333"/>
      <c r="BQ41" s="333"/>
      <c r="BR41" s="333"/>
      <c r="BS41" s="333"/>
      <c r="BT41" s="333"/>
      <c r="BU41" s="333"/>
      <c r="BV41" s="333"/>
    </row>
    <row r="42" spans="1:74" ht="11.1" customHeight="1" x14ac:dyDescent="0.2">
      <c r="A42" s="499" t="s">
        <v>1275</v>
      </c>
      <c r="B42" s="500" t="s">
        <v>82</v>
      </c>
      <c r="C42" s="690">
        <v>2.1459455300000001</v>
      </c>
      <c r="D42" s="690">
        <v>1.9622146439999999</v>
      </c>
      <c r="E42" s="690">
        <v>2.0743502509999998</v>
      </c>
      <c r="F42" s="690">
        <v>2.9099626829999998</v>
      </c>
      <c r="G42" s="690">
        <v>3.4552790569999998</v>
      </c>
      <c r="H42" s="690">
        <v>4.4747618100000004</v>
      </c>
      <c r="I42" s="690">
        <v>5.9292395740000003</v>
      </c>
      <c r="J42" s="690">
        <v>6.2361172490000003</v>
      </c>
      <c r="K42" s="690">
        <v>5.7401245879999996</v>
      </c>
      <c r="L42" s="690">
        <v>4.7088064059999999</v>
      </c>
      <c r="M42" s="690">
        <v>3.5622692269999998</v>
      </c>
      <c r="N42" s="690">
        <v>3.8984326600000001</v>
      </c>
      <c r="O42" s="690">
        <v>3.7136536530000002</v>
      </c>
      <c r="P42" s="690">
        <v>3.336914444</v>
      </c>
      <c r="Q42" s="690">
        <v>3.3793589869999998</v>
      </c>
      <c r="R42" s="690">
        <v>3.7678275769999998</v>
      </c>
      <c r="S42" s="690">
        <v>3.7934420090000001</v>
      </c>
      <c r="T42" s="690">
        <v>5.1345561970000002</v>
      </c>
      <c r="U42" s="690">
        <v>6.4168073860000003</v>
      </c>
      <c r="V42" s="690">
        <v>6.5977859739999998</v>
      </c>
      <c r="W42" s="690">
        <v>5.8542297330000004</v>
      </c>
      <c r="X42" s="690">
        <v>5.1964041720000003</v>
      </c>
      <c r="Y42" s="690">
        <v>3.9399256889999998</v>
      </c>
      <c r="Z42" s="690">
        <v>5.0085879789999996</v>
      </c>
      <c r="AA42" s="690">
        <v>4.2607198840000002</v>
      </c>
      <c r="AB42" s="690">
        <v>4.0003018939999997</v>
      </c>
      <c r="AC42" s="690">
        <v>3.4899057579999999</v>
      </c>
      <c r="AD42" s="690">
        <v>4.0262660510000003</v>
      </c>
      <c r="AE42" s="690">
        <v>5.130337248</v>
      </c>
      <c r="AF42" s="690">
        <v>5.4747627889999997</v>
      </c>
      <c r="AG42" s="690">
        <v>6.9411709439999996</v>
      </c>
      <c r="AH42" s="690">
        <v>6.9759195119999999</v>
      </c>
      <c r="AI42" s="690">
        <v>6.1742908359999999</v>
      </c>
      <c r="AJ42" s="690">
        <v>5.494405521</v>
      </c>
      <c r="AK42" s="690">
        <v>4.3835133749999997</v>
      </c>
      <c r="AL42" s="690">
        <v>4.7801315359999998</v>
      </c>
      <c r="AM42" s="690">
        <v>4.492382214</v>
      </c>
      <c r="AN42" s="690">
        <v>2.7010304700000001</v>
      </c>
      <c r="AO42" s="690">
        <v>3.674747623</v>
      </c>
      <c r="AP42" s="690">
        <v>4.2863652749999996</v>
      </c>
      <c r="AQ42" s="690">
        <v>5.2064441549999998</v>
      </c>
      <c r="AR42" s="690">
        <v>6.1906607400000002</v>
      </c>
      <c r="AS42" s="690">
        <v>7.4148457319999999</v>
      </c>
      <c r="AT42" s="690">
        <v>6.8421316399999998</v>
      </c>
      <c r="AU42" s="690">
        <v>5.7994874259999998</v>
      </c>
      <c r="AV42" s="690">
        <v>4.5357222349999997</v>
      </c>
      <c r="AW42" s="690">
        <v>3.4015102869999998</v>
      </c>
      <c r="AX42" s="690">
        <v>4.1278534740000001</v>
      </c>
      <c r="AY42" s="690">
        <v>3.6848999999999998</v>
      </c>
      <c r="AZ42" s="690">
        <v>3.4057050000000002</v>
      </c>
      <c r="BA42" s="691">
        <v>2.4542199999999998</v>
      </c>
      <c r="BB42" s="691">
        <v>3.1518510000000002</v>
      </c>
      <c r="BC42" s="691">
        <v>3.687605</v>
      </c>
      <c r="BD42" s="691">
        <v>4.9788040000000002</v>
      </c>
      <c r="BE42" s="691">
        <v>7.1021869999999998</v>
      </c>
      <c r="BF42" s="691">
        <v>6.9149269999999996</v>
      </c>
      <c r="BG42" s="691">
        <v>5.4540850000000001</v>
      </c>
      <c r="BH42" s="691">
        <v>3.3473869999999999</v>
      </c>
      <c r="BI42" s="691">
        <v>3.716056</v>
      </c>
      <c r="BJ42" s="691">
        <v>3.4211619999999998</v>
      </c>
      <c r="BK42" s="691">
        <v>2.9798239999999998</v>
      </c>
      <c r="BL42" s="691">
        <v>2.654941</v>
      </c>
      <c r="BM42" s="691">
        <v>2.3750710000000002</v>
      </c>
      <c r="BN42" s="691">
        <v>2.654067</v>
      </c>
      <c r="BO42" s="691">
        <v>3.3105389999999999</v>
      </c>
      <c r="BP42" s="691">
        <v>4.8835490000000004</v>
      </c>
      <c r="BQ42" s="691">
        <v>6.5130670000000004</v>
      </c>
      <c r="BR42" s="691">
        <v>6.2323079999999997</v>
      </c>
      <c r="BS42" s="691">
        <v>5.0708479999999998</v>
      </c>
      <c r="BT42" s="691">
        <v>2.4639570000000002</v>
      </c>
      <c r="BU42" s="691">
        <v>3.68723</v>
      </c>
      <c r="BV42" s="691">
        <v>2.8755199999999999</v>
      </c>
    </row>
    <row r="43" spans="1:74" ht="11.1" customHeight="1" x14ac:dyDescent="0.2">
      <c r="A43" s="499" t="s">
        <v>1276</v>
      </c>
      <c r="B43" s="500" t="s">
        <v>81</v>
      </c>
      <c r="C43" s="690">
        <v>3.6645473800000001</v>
      </c>
      <c r="D43" s="690">
        <v>2.986494956</v>
      </c>
      <c r="E43" s="690">
        <v>3.1816479869999998</v>
      </c>
      <c r="F43" s="690">
        <v>2.7661697219999999</v>
      </c>
      <c r="G43" s="690">
        <v>3.1135573750000001</v>
      </c>
      <c r="H43" s="690">
        <v>3.6397277290000001</v>
      </c>
      <c r="I43" s="690">
        <v>4.8569827800000001</v>
      </c>
      <c r="J43" s="690">
        <v>4.6447769320000001</v>
      </c>
      <c r="K43" s="690">
        <v>4.0983632940000003</v>
      </c>
      <c r="L43" s="690">
        <v>3.7986532149999999</v>
      </c>
      <c r="M43" s="690">
        <v>4.141078351</v>
      </c>
      <c r="N43" s="690">
        <v>4.4271465650000001</v>
      </c>
      <c r="O43" s="690">
        <v>3.815376943</v>
      </c>
      <c r="P43" s="690">
        <v>3.9071991559999999</v>
      </c>
      <c r="Q43" s="690">
        <v>2.4990189979999999</v>
      </c>
      <c r="R43" s="690">
        <v>2.372024777</v>
      </c>
      <c r="S43" s="690">
        <v>2.6821942449999998</v>
      </c>
      <c r="T43" s="690">
        <v>3.4020818369999999</v>
      </c>
      <c r="U43" s="690">
        <v>4.2909084010000003</v>
      </c>
      <c r="V43" s="690">
        <v>4.4830725100000004</v>
      </c>
      <c r="W43" s="690">
        <v>3.6542761170000002</v>
      </c>
      <c r="X43" s="690">
        <v>3.0156451419999999</v>
      </c>
      <c r="Y43" s="690">
        <v>2.6768115240000001</v>
      </c>
      <c r="Z43" s="690">
        <v>2.3146413539999999</v>
      </c>
      <c r="AA43" s="690">
        <v>2.569205416</v>
      </c>
      <c r="AB43" s="690">
        <v>1.7926339979999999</v>
      </c>
      <c r="AC43" s="690">
        <v>1.424845036</v>
      </c>
      <c r="AD43" s="690">
        <v>1.456360522</v>
      </c>
      <c r="AE43" s="690">
        <v>1.9302145310000001</v>
      </c>
      <c r="AF43" s="690">
        <v>2.5295385549999998</v>
      </c>
      <c r="AG43" s="690">
        <v>2.9921568349999998</v>
      </c>
      <c r="AH43" s="690">
        <v>3.2546384349999999</v>
      </c>
      <c r="AI43" s="690">
        <v>3.1305089389999998</v>
      </c>
      <c r="AJ43" s="690">
        <v>2.7466625769999999</v>
      </c>
      <c r="AK43" s="690">
        <v>1.99188907</v>
      </c>
      <c r="AL43" s="690">
        <v>2.5034324790000002</v>
      </c>
      <c r="AM43" s="690">
        <v>2.2740767879999999</v>
      </c>
      <c r="AN43" s="690">
        <v>1.9513666599999999</v>
      </c>
      <c r="AO43" s="690">
        <v>1.2751565</v>
      </c>
      <c r="AP43" s="690">
        <v>1.3396459810000001</v>
      </c>
      <c r="AQ43" s="690">
        <v>1.5864878840000001</v>
      </c>
      <c r="AR43" s="690">
        <v>2.6797518390000001</v>
      </c>
      <c r="AS43" s="690">
        <v>2.617466909</v>
      </c>
      <c r="AT43" s="690">
        <v>3.032714296</v>
      </c>
      <c r="AU43" s="690">
        <v>2.6670087140000001</v>
      </c>
      <c r="AV43" s="690">
        <v>2.59890599</v>
      </c>
      <c r="AW43" s="690">
        <v>2.384437374</v>
      </c>
      <c r="AX43" s="690">
        <v>2.4298725210000001</v>
      </c>
      <c r="AY43" s="690">
        <v>2.3874900000000001</v>
      </c>
      <c r="AZ43" s="690">
        <v>2.0557660000000002</v>
      </c>
      <c r="BA43" s="691">
        <v>0.63261330000000005</v>
      </c>
      <c r="BB43" s="691">
        <v>0.75791489999999995</v>
      </c>
      <c r="BC43" s="691">
        <v>1.242038</v>
      </c>
      <c r="BD43" s="691">
        <v>2.1917800000000001</v>
      </c>
      <c r="BE43" s="691">
        <v>2.1133410000000001</v>
      </c>
      <c r="BF43" s="691">
        <v>2.3027489999999999</v>
      </c>
      <c r="BG43" s="691">
        <v>2.0301360000000002</v>
      </c>
      <c r="BH43" s="691">
        <v>2.0084110000000002</v>
      </c>
      <c r="BI43" s="691">
        <v>1.262275</v>
      </c>
      <c r="BJ43" s="691">
        <v>1.6816660000000001</v>
      </c>
      <c r="BK43" s="691">
        <v>1.4635530000000001</v>
      </c>
      <c r="BL43" s="691">
        <v>0.97989040000000005</v>
      </c>
      <c r="BM43" s="691">
        <v>0.44211460000000002</v>
      </c>
      <c r="BN43" s="691">
        <v>0.52263610000000005</v>
      </c>
      <c r="BO43" s="691">
        <v>0.97775480000000003</v>
      </c>
      <c r="BP43" s="691">
        <v>1.805901</v>
      </c>
      <c r="BQ43" s="691">
        <v>2.144304</v>
      </c>
      <c r="BR43" s="691">
        <v>2.3085640000000001</v>
      </c>
      <c r="BS43" s="691">
        <v>2.0187330000000001</v>
      </c>
      <c r="BT43" s="691">
        <v>2.3994650000000002</v>
      </c>
      <c r="BU43" s="691">
        <v>1.1700459999999999</v>
      </c>
      <c r="BV43" s="691">
        <v>1.66239</v>
      </c>
    </row>
    <row r="44" spans="1:74" ht="11.1" customHeight="1" x14ac:dyDescent="0.2">
      <c r="A44" s="499" t="s">
        <v>1277</v>
      </c>
      <c r="B44" s="502" t="s">
        <v>84</v>
      </c>
      <c r="C44" s="690">
        <v>2.9840309999999999</v>
      </c>
      <c r="D44" s="690">
        <v>2.5560510000000001</v>
      </c>
      <c r="E44" s="690">
        <v>2.9774259999999999</v>
      </c>
      <c r="F44" s="690">
        <v>1.9626060000000001</v>
      </c>
      <c r="G44" s="690">
        <v>2.6302530000000002</v>
      </c>
      <c r="H44" s="690">
        <v>2.750299</v>
      </c>
      <c r="I44" s="690">
        <v>2.7303090000000001</v>
      </c>
      <c r="J44" s="690">
        <v>2.923384</v>
      </c>
      <c r="K44" s="690">
        <v>2.8075549999999998</v>
      </c>
      <c r="L44" s="690">
        <v>2.1016370000000002</v>
      </c>
      <c r="M44" s="690">
        <v>1.9041889999999999</v>
      </c>
      <c r="N44" s="690">
        <v>2.7695189999999998</v>
      </c>
      <c r="O44" s="690">
        <v>2.9782630000000001</v>
      </c>
      <c r="P44" s="690">
        <v>2.6863440000000001</v>
      </c>
      <c r="Q44" s="690">
        <v>2.9667379999999999</v>
      </c>
      <c r="R44" s="690">
        <v>2.0633629999999998</v>
      </c>
      <c r="S44" s="690">
        <v>2.6435789999999999</v>
      </c>
      <c r="T44" s="690">
        <v>2.8539889999999999</v>
      </c>
      <c r="U44" s="690">
        <v>2.9360569999999999</v>
      </c>
      <c r="V44" s="690">
        <v>2.7815319999999999</v>
      </c>
      <c r="W44" s="690">
        <v>2.8387959999999999</v>
      </c>
      <c r="X44" s="690">
        <v>2.027695</v>
      </c>
      <c r="Y44" s="690">
        <v>2.1737320000000002</v>
      </c>
      <c r="Z44" s="690">
        <v>2.9702799999999998</v>
      </c>
      <c r="AA44" s="690">
        <v>2.975994</v>
      </c>
      <c r="AB44" s="690">
        <v>2.4916130000000001</v>
      </c>
      <c r="AC44" s="690">
        <v>2.7961839999999998</v>
      </c>
      <c r="AD44" s="690">
        <v>1.999298</v>
      </c>
      <c r="AE44" s="690">
        <v>2.7692589999999999</v>
      </c>
      <c r="AF44" s="690">
        <v>2.851559</v>
      </c>
      <c r="AG44" s="690">
        <v>2.9290690000000001</v>
      </c>
      <c r="AH44" s="690">
        <v>2.921071</v>
      </c>
      <c r="AI44" s="690">
        <v>2.8463080000000001</v>
      </c>
      <c r="AJ44" s="690">
        <v>2.243169</v>
      </c>
      <c r="AK44" s="690">
        <v>1.9156010000000001</v>
      </c>
      <c r="AL44" s="690">
        <v>2.8133080000000001</v>
      </c>
      <c r="AM44" s="690">
        <v>2.9762080000000002</v>
      </c>
      <c r="AN44" s="690">
        <v>2.537131</v>
      </c>
      <c r="AO44" s="690">
        <v>2.938412</v>
      </c>
      <c r="AP44" s="690">
        <v>2.203284</v>
      </c>
      <c r="AQ44" s="690">
        <v>2.0864739999999999</v>
      </c>
      <c r="AR44" s="690">
        <v>2.8533330000000001</v>
      </c>
      <c r="AS44" s="690">
        <v>2.7993480000000002</v>
      </c>
      <c r="AT44" s="690">
        <v>2.9325009999999998</v>
      </c>
      <c r="AU44" s="690">
        <v>2.8187669999999998</v>
      </c>
      <c r="AV44" s="690">
        <v>2.1867749999999999</v>
      </c>
      <c r="AW44" s="690">
        <v>2.4741390000000001</v>
      </c>
      <c r="AX44" s="690">
        <v>2.8234900000000001</v>
      </c>
      <c r="AY44" s="690">
        <v>2.7814999999999999</v>
      </c>
      <c r="AZ44" s="690">
        <v>2.4790700000000001</v>
      </c>
      <c r="BA44" s="691">
        <v>2.8897599999999999</v>
      </c>
      <c r="BB44" s="691">
        <v>2.1287400000000001</v>
      </c>
      <c r="BC44" s="691">
        <v>2.5017900000000002</v>
      </c>
      <c r="BD44" s="691">
        <v>2.7965399999999998</v>
      </c>
      <c r="BE44" s="691">
        <v>2.8897599999999999</v>
      </c>
      <c r="BF44" s="691">
        <v>2.8897599999999999</v>
      </c>
      <c r="BG44" s="691">
        <v>2.7965399999999998</v>
      </c>
      <c r="BH44" s="691">
        <v>2.1676799999999998</v>
      </c>
      <c r="BI44" s="691">
        <v>2.3811399999999998</v>
      </c>
      <c r="BJ44" s="691">
        <v>2.8897599999999999</v>
      </c>
      <c r="BK44" s="691">
        <v>2.8897599999999999</v>
      </c>
      <c r="BL44" s="691">
        <v>2.6101000000000001</v>
      </c>
      <c r="BM44" s="691">
        <v>2.8897599999999999</v>
      </c>
      <c r="BN44" s="691">
        <v>2.0914100000000002</v>
      </c>
      <c r="BO44" s="691">
        <v>2.5827100000000001</v>
      </c>
      <c r="BP44" s="691">
        <v>2.7965399999999998</v>
      </c>
      <c r="BQ44" s="691">
        <v>2.8897599999999999</v>
      </c>
      <c r="BR44" s="691">
        <v>2.8897599999999999</v>
      </c>
      <c r="BS44" s="691">
        <v>2.7965399999999998</v>
      </c>
      <c r="BT44" s="691">
        <v>2.1901600000000001</v>
      </c>
      <c r="BU44" s="691">
        <v>2.4408799999999999</v>
      </c>
      <c r="BV44" s="691">
        <v>2.8897599999999999</v>
      </c>
    </row>
    <row r="45" spans="1:74" ht="11.1" customHeight="1" x14ac:dyDescent="0.2">
      <c r="A45" s="499" t="s">
        <v>1278</v>
      </c>
      <c r="B45" s="502" t="s">
        <v>1202</v>
      </c>
      <c r="C45" s="690">
        <v>0.88486158500000001</v>
      </c>
      <c r="D45" s="690">
        <v>0.93741867599999995</v>
      </c>
      <c r="E45" s="690">
        <v>1.0514881869999999</v>
      </c>
      <c r="F45" s="690">
        <v>1.2174499350000001</v>
      </c>
      <c r="G45" s="690">
        <v>1.3970310180000001</v>
      </c>
      <c r="H45" s="690">
        <v>1.4263866460000001</v>
      </c>
      <c r="I45" s="690">
        <v>1.4386570809999999</v>
      </c>
      <c r="J45" s="690">
        <v>1.282922903</v>
      </c>
      <c r="K45" s="690">
        <v>1.018888303</v>
      </c>
      <c r="L45" s="690">
        <v>0.886647293</v>
      </c>
      <c r="M45" s="690">
        <v>0.78643590200000002</v>
      </c>
      <c r="N45" s="690">
        <v>0.73785547100000004</v>
      </c>
      <c r="O45" s="690">
        <v>0.74226289000000001</v>
      </c>
      <c r="P45" s="690">
        <v>0.837874224</v>
      </c>
      <c r="Q45" s="690">
        <v>1.424639604</v>
      </c>
      <c r="R45" s="690">
        <v>1.494656414</v>
      </c>
      <c r="S45" s="690">
        <v>1.344461669</v>
      </c>
      <c r="T45" s="690">
        <v>1.5050696400000001</v>
      </c>
      <c r="U45" s="690">
        <v>1.534626917</v>
      </c>
      <c r="V45" s="690">
        <v>1.4360080740000001</v>
      </c>
      <c r="W45" s="690">
        <v>1.081670103</v>
      </c>
      <c r="X45" s="690">
        <v>0.99591812199999996</v>
      </c>
      <c r="Y45" s="690">
        <v>0.82985009700000001</v>
      </c>
      <c r="Z45" s="690">
        <v>0.75086924600000005</v>
      </c>
      <c r="AA45" s="690">
        <v>0.82165129999999997</v>
      </c>
      <c r="AB45" s="690">
        <v>0.82964824299999995</v>
      </c>
      <c r="AC45" s="690">
        <v>0.96359954800000003</v>
      </c>
      <c r="AD45" s="690">
        <v>1.173916215</v>
      </c>
      <c r="AE45" s="690">
        <v>1.375353464</v>
      </c>
      <c r="AF45" s="690">
        <v>1.4098528029999999</v>
      </c>
      <c r="AG45" s="690">
        <v>1.4308732150000001</v>
      </c>
      <c r="AH45" s="690">
        <v>1.341194413</v>
      </c>
      <c r="AI45" s="690">
        <v>1.0065749559999999</v>
      </c>
      <c r="AJ45" s="690">
        <v>0.92307557299999998</v>
      </c>
      <c r="AK45" s="690">
        <v>0.81194819100000004</v>
      </c>
      <c r="AL45" s="690">
        <v>0.72946507900000002</v>
      </c>
      <c r="AM45" s="690">
        <v>0.81472471000000002</v>
      </c>
      <c r="AN45" s="690">
        <v>0.74168897199999995</v>
      </c>
      <c r="AO45" s="690">
        <v>0.93479156799999996</v>
      </c>
      <c r="AP45" s="690">
        <v>1.0036435829999999</v>
      </c>
      <c r="AQ45" s="690">
        <v>1.0808474020000001</v>
      </c>
      <c r="AR45" s="690">
        <v>1.161555613</v>
      </c>
      <c r="AS45" s="690">
        <v>1.212467406</v>
      </c>
      <c r="AT45" s="690">
        <v>1.0941856249999999</v>
      </c>
      <c r="AU45" s="690">
        <v>0.84715575099999996</v>
      </c>
      <c r="AV45" s="690">
        <v>0.71714219599999995</v>
      </c>
      <c r="AW45" s="690">
        <v>0.62959318900000005</v>
      </c>
      <c r="AX45" s="690">
        <v>0.64415597800000002</v>
      </c>
      <c r="AY45" s="690">
        <v>0.72297800000000001</v>
      </c>
      <c r="AZ45" s="690">
        <v>0.70992230000000001</v>
      </c>
      <c r="BA45" s="691">
        <v>0.98741080000000003</v>
      </c>
      <c r="BB45" s="691">
        <v>1.1064419999999999</v>
      </c>
      <c r="BC45" s="691">
        <v>1.231484</v>
      </c>
      <c r="BD45" s="691">
        <v>1.3470660000000001</v>
      </c>
      <c r="BE45" s="691">
        <v>1.4238109999999999</v>
      </c>
      <c r="BF45" s="691">
        <v>1.2755190000000001</v>
      </c>
      <c r="BG45" s="691">
        <v>0.97171099999999999</v>
      </c>
      <c r="BH45" s="691">
        <v>0.83629450000000005</v>
      </c>
      <c r="BI45" s="691">
        <v>0.80113959999999995</v>
      </c>
      <c r="BJ45" s="691">
        <v>0.81239079999999997</v>
      </c>
      <c r="BK45" s="691">
        <v>0.86921970000000004</v>
      </c>
      <c r="BL45" s="691">
        <v>0.82474369999999997</v>
      </c>
      <c r="BM45" s="691">
        <v>1.0979159999999999</v>
      </c>
      <c r="BN45" s="691">
        <v>1.1994020000000001</v>
      </c>
      <c r="BO45" s="691">
        <v>1.3149850000000001</v>
      </c>
      <c r="BP45" s="691">
        <v>1.4173100000000001</v>
      </c>
      <c r="BQ45" s="691">
        <v>1.486907</v>
      </c>
      <c r="BR45" s="691">
        <v>1.3303670000000001</v>
      </c>
      <c r="BS45" s="691">
        <v>1.0178510000000001</v>
      </c>
      <c r="BT45" s="691">
        <v>0.87773920000000005</v>
      </c>
      <c r="BU45" s="691">
        <v>0.83600410000000003</v>
      </c>
      <c r="BV45" s="691">
        <v>0.84370780000000001</v>
      </c>
    </row>
    <row r="46" spans="1:74" ht="11.1" customHeight="1" x14ac:dyDescent="0.2">
      <c r="A46" s="499" t="s">
        <v>1279</v>
      </c>
      <c r="B46" s="502" t="s">
        <v>1305</v>
      </c>
      <c r="C46" s="690">
        <v>0.59768081299999998</v>
      </c>
      <c r="D46" s="690">
        <v>0.64581951299999996</v>
      </c>
      <c r="E46" s="690">
        <v>0.78138629599999998</v>
      </c>
      <c r="F46" s="690">
        <v>0.90556434200000002</v>
      </c>
      <c r="G46" s="690">
        <v>0.89868231799999998</v>
      </c>
      <c r="H46" s="690">
        <v>0.90830883900000003</v>
      </c>
      <c r="I46" s="690">
        <v>0.72261233199999997</v>
      </c>
      <c r="J46" s="690">
        <v>0.76804492700000004</v>
      </c>
      <c r="K46" s="690">
        <v>0.76774340200000002</v>
      </c>
      <c r="L46" s="690">
        <v>0.69462775099999996</v>
      </c>
      <c r="M46" s="690">
        <v>0.71409350500000002</v>
      </c>
      <c r="N46" s="690">
        <v>0.609699773</v>
      </c>
      <c r="O46" s="690">
        <v>0.63984011100000004</v>
      </c>
      <c r="P46" s="690">
        <v>0.67395385299999999</v>
      </c>
      <c r="Q46" s="690">
        <v>0.81050343499999999</v>
      </c>
      <c r="R46" s="690">
        <v>0.91746971799999999</v>
      </c>
      <c r="S46" s="690">
        <v>0.929173731</v>
      </c>
      <c r="T46" s="690">
        <v>0.95730691700000003</v>
      </c>
      <c r="U46" s="690">
        <v>0.88108428900000002</v>
      </c>
      <c r="V46" s="690">
        <v>0.91191011</v>
      </c>
      <c r="W46" s="690">
        <v>0.88153995500000004</v>
      </c>
      <c r="X46" s="690">
        <v>0.96046563900000004</v>
      </c>
      <c r="Y46" s="690">
        <v>0.77107637100000004</v>
      </c>
      <c r="Z46" s="690">
        <v>0.75549676399999999</v>
      </c>
      <c r="AA46" s="690">
        <v>0.85000016300000003</v>
      </c>
      <c r="AB46" s="690">
        <v>0.840679964</v>
      </c>
      <c r="AC46" s="690">
        <v>0.981270117</v>
      </c>
      <c r="AD46" s="690">
        <v>1.076286592</v>
      </c>
      <c r="AE46" s="690">
        <v>1.1069409450000001</v>
      </c>
      <c r="AF46" s="690">
        <v>1.152350105</v>
      </c>
      <c r="AG46" s="690">
        <v>0.90131778799999995</v>
      </c>
      <c r="AH46" s="690">
        <v>0.89477769500000004</v>
      </c>
      <c r="AI46" s="690">
        <v>0.84943106599999996</v>
      </c>
      <c r="AJ46" s="690">
        <v>0.58729955</v>
      </c>
      <c r="AK46" s="690">
        <v>0.91405078200000001</v>
      </c>
      <c r="AL46" s="690">
        <v>0.91548158700000004</v>
      </c>
      <c r="AM46" s="690">
        <v>0.91568928699999996</v>
      </c>
      <c r="AN46" s="690">
        <v>0.97097546999999995</v>
      </c>
      <c r="AO46" s="690">
        <v>1.2522430419999999</v>
      </c>
      <c r="AP46" s="690">
        <v>1.254541747</v>
      </c>
      <c r="AQ46" s="690">
        <v>1.3933395609999999</v>
      </c>
      <c r="AR46" s="690">
        <v>1.239144628</v>
      </c>
      <c r="AS46" s="690">
        <v>0.97729465999999998</v>
      </c>
      <c r="AT46" s="690">
        <v>1.1443406410000001</v>
      </c>
      <c r="AU46" s="690">
        <v>1.1119830610000001</v>
      </c>
      <c r="AV46" s="690">
        <v>1.1445435289999999</v>
      </c>
      <c r="AW46" s="690">
        <v>1.0437224860000001</v>
      </c>
      <c r="AX46" s="690">
        <v>1.523595813</v>
      </c>
      <c r="AY46" s="690">
        <v>1.4214880000000001</v>
      </c>
      <c r="AZ46" s="690">
        <v>1.324948</v>
      </c>
      <c r="BA46" s="691">
        <v>1.947176</v>
      </c>
      <c r="BB46" s="691">
        <v>1.8503069999999999</v>
      </c>
      <c r="BC46" s="691">
        <v>1.8421810000000001</v>
      </c>
      <c r="BD46" s="691">
        <v>1.5306599999999999</v>
      </c>
      <c r="BE46" s="691">
        <v>1.2352460000000001</v>
      </c>
      <c r="BF46" s="691">
        <v>1.468191</v>
      </c>
      <c r="BG46" s="691">
        <v>1.528348</v>
      </c>
      <c r="BH46" s="691">
        <v>1.6552770000000001</v>
      </c>
      <c r="BI46" s="691">
        <v>1.5857000000000001</v>
      </c>
      <c r="BJ46" s="691">
        <v>1.722351</v>
      </c>
      <c r="BK46" s="691">
        <v>1.5706180000000001</v>
      </c>
      <c r="BL46" s="691">
        <v>1.465273</v>
      </c>
      <c r="BM46" s="691">
        <v>2.1141770000000002</v>
      </c>
      <c r="BN46" s="691">
        <v>2.0845769999999999</v>
      </c>
      <c r="BO46" s="691">
        <v>1.9123650000000001</v>
      </c>
      <c r="BP46" s="691">
        <v>1.757727</v>
      </c>
      <c r="BQ46" s="691">
        <v>1.3567400000000001</v>
      </c>
      <c r="BR46" s="691">
        <v>1.746691</v>
      </c>
      <c r="BS46" s="691">
        <v>1.521517</v>
      </c>
      <c r="BT46" s="691">
        <v>1.9330769999999999</v>
      </c>
      <c r="BU46" s="691">
        <v>1.518338</v>
      </c>
      <c r="BV46" s="691">
        <v>2.0121259999999999</v>
      </c>
    </row>
    <row r="47" spans="1:74" ht="11.1" customHeight="1" x14ac:dyDescent="0.2">
      <c r="A47" s="499" t="s">
        <v>1280</v>
      </c>
      <c r="B47" s="500" t="s">
        <v>1306</v>
      </c>
      <c r="C47" s="690">
        <v>-2.103588E-2</v>
      </c>
      <c r="D47" s="690">
        <v>-8.5587969999999999E-3</v>
      </c>
      <c r="E47" s="690">
        <v>-1.5425744E-2</v>
      </c>
      <c r="F47" s="690">
        <v>3.1951530000000001E-3</v>
      </c>
      <c r="G47" s="690">
        <v>1.4615390000000001E-2</v>
      </c>
      <c r="H47" s="690">
        <v>2.9652300999999999E-2</v>
      </c>
      <c r="I47" s="690">
        <v>2.8464146999999999E-2</v>
      </c>
      <c r="J47" s="690">
        <v>1.8255877E-2</v>
      </c>
      <c r="K47" s="690">
        <v>1.865298E-3</v>
      </c>
      <c r="L47" s="690">
        <v>-1.1164762999999999E-2</v>
      </c>
      <c r="M47" s="690">
        <v>-1.3567304000000001E-2</v>
      </c>
      <c r="N47" s="690">
        <v>-2.5084507999999998E-2</v>
      </c>
      <c r="O47" s="690">
        <v>-6.1024590000000002E-3</v>
      </c>
      <c r="P47" s="690">
        <v>-1.7413274999999999E-2</v>
      </c>
      <c r="Q47" s="690">
        <v>1.0970581E-2</v>
      </c>
      <c r="R47" s="690">
        <v>1.6033035000000001E-2</v>
      </c>
      <c r="S47" s="690">
        <v>2.9562395000000002E-2</v>
      </c>
      <c r="T47" s="690">
        <v>1.8792982E-2</v>
      </c>
      <c r="U47" s="690">
        <v>4.2944706999999999E-2</v>
      </c>
      <c r="V47" s="690">
        <v>4.3978937000000003E-2</v>
      </c>
      <c r="W47" s="690">
        <v>2.0686301000000001E-2</v>
      </c>
      <c r="X47" s="690">
        <v>8.1477430000000007E-3</v>
      </c>
      <c r="Y47" s="690">
        <v>-4.2271629999999999E-3</v>
      </c>
      <c r="Z47" s="690">
        <v>1.8887449000000001E-2</v>
      </c>
      <c r="AA47" s="690">
        <v>-1.2157233E-2</v>
      </c>
      <c r="AB47" s="690">
        <v>3.0645080000000001E-3</v>
      </c>
      <c r="AC47" s="690">
        <v>-3.8944000000000001E-3</v>
      </c>
      <c r="AD47" s="690">
        <v>1.0203369E-2</v>
      </c>
      <c r="AE47" s="690">
        <v>1.7437336000000001E-2</v>
      </c>
      <c r="AF47" s="690">
        <v>2.6167754000000001E-2</v>
      </c>
      <c r="AG47" s="690">
        <v>2.1523753E-2</v>
      </c>
      <c r="AH47" s="690">
        <v>3.4225252999999997E-2</v>
      </c>
      <c r="AI47" s="690">
        <v>7.4713959999999999E-3</v>
      </c>
      <c r="AJ47" s="690">
        <v>-7.6806360000000002E-3</v>
      </c>
      <c r="AK47" s="690">
        <v>-1.525986E-3</v>
      </c>
      <c r="AL47" s="690">
        <v>-9.2257099999999998E-3</v>
      </c>
      <c r="AM47" s="690">
        <v>-1.7629941E-2</v>
      </c>
      <c r="AN47" s="690">
        <v>-7.5004720000000002E-3</v>
      </c>
      <c r="AO47" s="690">
        <v>3.8988719999999998E-3</v>
      </c>
      <c r="AP47" s="690">
        <v>2.1729373999999999E-2</v>
      </c>
      <c r="AQ47" s="690">
        <v>3.1128128000000001E-2</v>
      </c>
      <c r="AR47" s="690">
        <v>4.2911563999999999E-2</v>
      </c>
      <c r="AS47" s="690">
        <v>3.7013401000000001E-2</v>
      </c>
      <c r="AT47" s="690">
        <v>2.3368389E-2</v>
      </c>
      <c r="AU47" s="690">
        <v>1.6742648999999998E-2</v>
      </c>
      <c r="AV47" s="690">
        <v>2.1981639999999998E-3</v>
      </c>
      <c r="AW47" s="690">
        <v>-1.6623687000000002E-2</v>
      </c>
      <c r="AX47" s="690">
        <v>-3.9674020000000001E-3</v>
      </c>
      <c r="AY47" s="690">
        <v>-1.1504E-2</v>
      </c>
      <c r="AZ47" s="690">
        <v>3.8979700000000002E-3</v>
      </c>
      <c r="BA47" s="691">
        <v>1.21931E-2</v>
      </c>
      <c r="BB47" s="691">
        <v>2.1034000000000001E-2</v>
      </c>
      <c r="BC47" s="691">
        <v>3.4847299999999998E-2</v>
      </c>
      <c r="BD47" s="691">
        <v>4.5716100000000003E-2</v>
      </c>
      <c r="BE47" s="691">
        <v>3.7020699999999997E-2</v>
      </c>
      <c r="BF47" s="691">
        <v>3.06932E-2</v>
      </c>
      <c r="BG47" s="691">
        <v>2.37354E-2</v>
      </c>
      <c r="BH47" s="691">
        <v>4.1976000000000001E-3</v>
      </c>
      <c r="BI47" s="691">
        <v>-7.8121800000000002E-3</v>
      </c>
      <c r="BJ47" s="691">
        <v>5.7090500000000002E-3</v>
      </c>
      <c r="BK47" s="691">
        <v>-1.7779799999999998E-2</v>
      </c>
      <c r="BL47" s="691">
        <v>-2.2031099999999999E-3</v>
      </c>
      <c r="BM47" s="691">
        <v>4.34001E-3</v>
      </c>
      <c r="BN47" s="691">
        <v>1.2477500000000001E-2</v>
      </c>
      <c r="BO47" s="691">
        <v>2.4013199999999998E-2</v>
      </c>
      <c r="BP47" s="691">
        <v>4.0156900000000002E-2</v>
      </c>
      <c r="BQ47" s="691">
        <v>3.52781E-2</v>
      </c>
      <c r="BR47" s="691">
        <v>2.6788699999999999E-2</v>
      </c>
      <c r="BS47" s="691">
        <v>1.9618500000000001E-2</v>
      </c>
      <c r="BT47" s="691">
        <v>6.31272E-4</v>
      </c>
      <c r="BU47" s="691">
        <v>-1.28235E-2</v>
      </c>
      <c r="BV47" s="691">
        <v>-3.9025800000000001E-3</v>
      </c>
    </row>
    <row r="48" spans="1:74" ht="11.1" customHeight="1" x14ac:dyDescent="0.2">
      <c r="A48" s="499" t="s">
        <v>1281</v>
      </c>
      <c r="B48" s="500" t="s">
        <v>1206</v>
      </c>
      <c r="C48" s="690">
        <v>10.256030428000001</v>
      </c>
      <c r="D48" s="690">
        <v>9.0794399919999993</v>
      </c>
      <c r="E48" s="690">
        <v>10.050872976999999</v>
      </c>
      <c r="F48" s="690">
        <v>9.7649478349999992</v>
      </c>
      <c r="G48" s="690">
        <v>11.509418158000001</v>
      </c>
      <c r="H48" s="690">
        <v>13.229136325000001</v>
      </c>
      <c r="I48" s="690">
        <v>15.706264914</v>
      </c>
      <c r="J48" s="690">
        <v>15.873501888</v>
      </c>
      <c r="K48" s="690">
        <v>14.434539885</v>
      </c>
      <c r="L48" s="690">
        <v>12.179206902000001</v>
      </c>
      <c r="M48" s="690">
        <v>11.094498680999999</v>
      </c>
      <c r="N48" s="690">
        <v>12.417568961000001</v>
      </c>
      <c r="O48" s="690">
        <v>11.883294138</v>
      </c>
      <c r="P48" s="690">
        <v>11.424872402</v>
      </c>
      <c r="Q48" s="690">
        <v>11.091229605000001</v>
      </c>
      <c r="R48" s="690">
        <v>10.631374521</v>
      </c>
      <c r="S48" s="690">
        <v>11.422413048999999</v>
      </c>
      <c r="T48" s="690">
        <v>13.871796572999999</v>
      </c>
      <c r="U48" s="690">
        <v>16.102428700000001</v>
      </c>
      <c r="V48" s="690">
        <v>16.254287604999998</v>
      </c>
      <c r="W48" s="690">
        <v>14.331198209</v>
      </c>
      <c r="X48" s="690">
        <v>12.204275817999999</v>
      </c>
      <c r="Y48" s="690">
        <v>10.387168517999999</v>
      </c>
      <c r="Z48" s="690">
        <v>11.818762791999999</v>
      </c>
      <c r="AA48" s="690">
        <v>11.465413529999999</v>
      </c>
      <c r="AB48" s="690">
        <v>9.9579416070000004</v>
      </c>
      <c r="AC48" s="690">
        <v>9.6519100590000004</v>
      </c>
      <c r="AD48" s="690">
        <v>9.7423307490000006</v>
      </c>
      <c r="AE48" s="690">
        <v>12.329542524000001</v>
      </c>
      <c r="AF48" s="690">
        <v>13.444231006000001</v>
      </c>
      <c r="AG48" s="690">
        <v>15.216111535</v>
      </c>
      <c r="AH48" s="690">
        <v>15.421826308</v>
      </c>
      <c r="AI48" s="690">
        <v>14.014585193</v>
      </c>
      <c r="AJ48" s="690">
        <v>11.986931585000001</v>
      </c>
      <c r="AK48" s="690">
        <v>10.015476432</v>
      </c>
      <c r="AL48" s="690">
        <v>11.732592971000001</v>
      </c>
      <c r="AM48" s="690">
        <v>11.455451058</v>
      </c>
      <c r="AN48" s="690">
        <v>8.8946921000000003</v>
      </c>
      <c r="AO48" s="690">
        <v>10.079249604999999</v>
      </c>
      <c r="AP48" s="690">
        <v>10.109209959999999</v>
      </c>
      <c r="AQ48" s="690">
        <v>11.384721130000001</v>
      </c>
      <c r="AR48" s="690">
        <v>14.167357384000001</v>
      </c>
      <c r="AS48" s="690">
        <v>15.058436108</v>
      </c>
      <c r="AT48" s="690">
        <v>15.069241591000001</v>
      </c>
      <c r="AU48" s="690">
        <v>13.261144601</v>
      </c>
      <c r="AV48" s="690">
        <v>11.185287113999999</v>
      </c>
      <c r="AW48" s="690">
        <v>9.9167786489999994</v>
      </c>
      <c r="AX48" s="690">
        <v>11.545000384</v>
      </c>
      <c r="AY48" s="690">
        <v>10.98685</v>
      </c>
      <c r="AZ48" s="690">
        <v>9.9793090000000007</v>
      </c>
      <c r="BA48" s="691">
        <v>8.9233720000000005</v>
      </c>
      <c r="BB48" s="691">
        <v>9.0162879999999994</v>
      </c>
      <c r="BC48" s="691">
        <v>10.539949999999999</v>
      </c>
      <c r="BD48" s="691">
        <v>12.89057</v>
      </c>
      <c r="BE48" s="691">
        <v>14.80137</v>
      </c>
      <c r="BF48" s="691">
        <v>14.88184</v>
      </c>
      <c r="BG48" s="691">
        <v>12.80456</v>
      </c>
      <c r="BH48" s="691">
        <v>10.01925</v>
      </c>
      <c r="BI48" s="691">
        <v>9.7384979999999999</v>
      </c>
      <c r="BJ48" s="691">
        <v>10.53304</v>
      </c>
      <c r="BK48" s="691">
        <v>9.7551950000000005</v>
      </c>
      <c r="BL48" s="691">
        <v>8.5327450000000002</v>
      </c>
      <c r="BM48" s="691">
        <v>8.9233790000000006</v>
      </c>
      <c r="BN48" s="691">
        <v>8.5645690000000005</v>
      </c>
      <c r="BO48" s="691">
        <v>10.12237</v>
      </c>
      <c r="BP48" s="691">
        <v>12.701180000000001</v>
      </c>
      <c r="BQ48" s="691">
        <v>14.42606</v>
      </c>
      <c r="BR48" s="691">
        <v>14.53448</v>
      </c>
      <c r="BS48" s="691">
        <v>12.44511</v>
      </c>
      <c r="BT48" s="691">
        <v>9.8650300000000009</v>
      </c>
      <c r="BU48" s="691">
        <v>9.6396739999999994</v>
      </c>
      <c r="BV48" s="691">
        <v>10.2796</v>
      </c>
    </row>
    <row r="49" spans="1:74" ht="11.1" customHeight="1" x14ac:dyDescent="0.2">
      <c r="A49" s="499" t="s">
        <v>1282</v>
      </c>
      <c r="B49" s="500" t="s">
        <v>1307</v>
      </c>
      <c r="C49" s="690">
        <v>7.4474547073000004</v>
      </c>
      <c r="D49" s="690">
        <v>6.8452364895000004</v>
      </c>
      <c r="E49" s="690">
        <v>7.3293126198999996</v>
      </c>
      <c r="F49" s="690">
        <v>7.8442394775000004</v>
      </c>
      <c r="G49" s="690">
        <v>9.2012431048999996</v>
      </c>
      <c r="H49" s="690">
        <v>10.705120568</v>
      </c>
      <c r="I49" s="690">
        <v>12.197687916</v>
      </c>
      <c r="J49" s="690">
        <v>11.948013072</v>
      </c>
      <c r="K49" s="690">
        <v>10.752809259999999</v>
      </c>
      <c r="L49" s="690">
        <v>5.9878373467000001</v>
      </c>
      <c r="M49" s="690">
        <v>5.5666173024000001</v>
      </c>
      <c r="N49" s="690">
        <v>5.9985656250000003</v>
      </c>
      <c r="O49" s="690">
        <v>7.2782075644999997</v>
      </c>
      <c r="P49" s="690">
        <v>6.6328423132000003</v>
      </c>
      <c r="Q49" s="690">
        <v>6.7325621161000004</v>
      </c>
      <c r="R49" s="690">
        <v>6.8542387365000002</v>
      </c>
      <c r="S49" s="690">
        <v>7.4128407395</v>
      </c>
      <c r="T49" s="690">
        <v>9.4806516351999992</v>
      </c>
      <c r="U49" s="690">
        <v>11.516596828000001</v>
      </c>
      <c r="V49" s="690">
        <v>11.723690102999999</v>
      </c>
      <c r="W49" s="690">
        <v>9.4664203334000003</v>
      </c>
      <c r="X49" s="690">
        <v>7.2759752687999999</v>
      </c>
      <c r="Y49" s="690">
        <v>6.4558110906000001</v>
      </c>
      <c r="Z49" s="690">
        <v>7.1170317476999996</v>
      </c>
      <c r="AA49" s="690">
        <v>7.1494099999999996</v>
      </c>
      <c r="AB49" s="690">
        <v>6.6353689999999999</v>
      </c>
      <c r="AC49" s="690">
        <v>6.939311</v>
      </c>
      <c r="AD49" s="690">
        <v>6.3408049999999996</v>
      </c>
      <c r="AE49" s="690">
        <v>8.5188609999999994</v>
      </c>
      <c r="AF49" s="690">
        <v>9.6060839999999992</v>
      </c>
      <c r="AG49" s="690">
        <v>12.2224</v>
      </c>
      <c r="AH49" s="690">
        <v>12.6357</v>
      </c>
      <c r="AI49" s="690">
        <v>9.5975509999999993</v>
      </c>
      <c r="AJ49" s="690">
        <v>7.5033690000000002</v>
      </c>
      <c r="AK49" s="690">
        <v>5.957827</v>
      </c>
      <c r="AL49" s="690">
        <v>7.2269600000000001</v>
      </c>
      <c r="AM49" s="690">
        <v>7.1129920000000002</v>
      </c>
      <c r="AN49" s="690">
        <v>6.2086870000000003</v>
      </c>
      <c r="AO49" s="690">
        <v>6.3830720000000003</v>
      </c>
      <c r="AP49" s="690">
        <v>6.6193059999999999</v>
      </c>
      <c r="AQ49" s="690">
        <v>8.3571109999999997</v>
      </c>
      <c r="AR49" s="690">
        <v>10.849119999999999</v>
      </c>
      <c r="AS49" s="690">
        <v>11.97458</v>
      </c>
      <c r="AT49" s="690">
        <v>10.742279999999999</v>
      </c>
      <c r="AU49" s="690">
        <v>9.2660470000000004</v>
      </c>
      <c r="AV49" s="690">
        <v>7.4103399999999997</v>
      </c>
      <c r="AW49" s="690">
        <v>6.1659100000000002</v>
      </c>
      <c r="AX49" s="690">
        <v>7.1436719999999996</v>
      </c>
      <c r="AY49" s="690">
        <v>7.9534157563000001</v>
      </c>
      <c r="AZ49" s="690">
        <v>7.0000184835999999</v>
      </c>
      <c r="BA49" s="691">
        <v>7.0357349999999999</v>
      </c>
      <c r="BB49" s="691">
        <v>6.8223050000000001</v>
      </c>
      <c r="BC49" s="691">
        <v>8.4200409999999994</v>
      </c>
      <c r="BD49" s="691">
        <v>10.5731</v>
      </c>
      <c r="BE49" s="691">
        <v>11.94952</v>
      </c>
      <c r="BF49" s="691">
        <v>11.697749999999999</v>
      </c>
      <c r="BG49" s="691">
        <v>9.8969380000000005</v>
      </c>
      <c r="BH49" s="691">
        <v>7.7691939999999997</v>
      </c>
      <c r="BI49" s="691">
        <v>6.673635</v>
      </c>
      <c r="BJ49" s="691">
        <v>7.3678319999999999</v>
      </c>
      <c r="BK49" s="691">
        <v>7.3646330000000004</v>
      </c>
      <c r="BL49" s="691">
        <v>6.5725819999999997</v>
      </c>
      <c r="BM49" s="691">
        <v>7.0514549999999998</v>
      </c>
      <c r="BN49" s="691">
        <v>6.7987260000000003</v>
      </c>
      <c r="BO49" s="691">
        <v>8.3872490000000006</v>
      </c>
      <c r="BP49" s="691">
        <v>10.59962</v>
      </c>
      <c r="BQ49" s="691">
        <v>11.97794</v>
      </c>
      <c r="BR49" s="691">
        <v>11.71416</v>
      </c>
      <c r="BS49" s="691">
        <v>9.887969</v>
      </c>
      <c r="BT49" s="691">
        <v>7.721724</v>
      </c>
      <c r="BU49" s="691">
        <v>6.6203849999999997</v>
      </c>
      <c r="BV49" s="691">
        <v>7.3366030000000002</v>
      </c>
    </row>
    <row r="50" spans="1:74" ht="11.1" customHeight="1" x14ac:dyDescent="0.2">
      <c r="A50" s="517"/>
      <c r="B50" s="131" t="s">
        <v>1283</v>
      </c>
      <c r="C50" s="243"/>
      <c r="D50" s="243"/>
      <c r="E50" s="243"/>
      <c r="F50" s="243"/>
      <c r="G50" s="243"/>
      <c r="H50" s="243"/>
      <c r="I50" s="243"/>
      <c r="J50" s="243"/>
      <c r="K50" s="243"/>
      <c r="L50" s="243"/>
      <c r="M50" s="243"/>
      <c r="N50" s="243"/>
      <c r="O50" s="243"/>
      <c r="P50" s="243"/>
      <c r="Q50" s="243"/>
      <c r="R50" s="243"/>
      <c r="S50" s="243"/>
      <c r="T50" s="243"/>
      <c r="U50" s="243"/>
      <c r="V50" s="243"/>
      <c r="W50" s="243"/>
      <c r="X50" s="243"/>
      <c r="Y50" s="243"/>
      <c r="Z50" s="243"/>
      <c r="AA50" s="243"/>
      <c r="AB50" s="243"/>
      <c r="AC50" s="243"/>
      <c r="AD50" s="243"/>
      <c r="AE50" s="243"/>
      <c r="AF50" s="243"/>
      <c r="AG50" s="243"/>
      <c r="AH50" s="243"/>
      <c r="AI50" s="243"/>
      <c r="AJ50" s="243"/>
      <c r="AK50" s="243"/>
      <c r="AL50" s="243"/>
      <c r="AM50" s="243"/>
      <c r="AN50" s="243"/>
      <c r="AO50" s="243"/>
      <c r="AP50" s="243"/>
      <c r="AQ50" s="243"/>
      <c r="AR50" s="243"/>
      <c r="AS50" s="243"/>
      <c r="AT50" s="243"/>
      <c r="AU50" s="243"/>
      <c r="AV50" s="243"/>
      <c r="AW50" s="243"/>
      <c r="AX50" s="243"/>
      <c r="AY50" s="243"/>
      <c r="AZ50" s="243"/>
      <c r="BA50" s="333"/>
      <c r="BB50" s="333"/>
      <c r="BC50" s="333"/>
      <c r="BD50" s="333"/>
      <c r="BE50" s="333"/>
      <c r="BF50" s="333"/>
      <c r="BG50" s="333"/>
      <c r="BH50" s="333"/>
      <c r="BI50" s="333"/>
      <c r="BJ50" s="333"/>
      <c r="BK50" s="333"/>
      <c r="BL50" s="333"/>
      <c r="BM50" s="333"/>
      <c r="BN50" s="333"/>
      <c r="BO50" s="333"/>
      <c r="BP50" s="333"/>
      <c r="BQ50" s="333"/>
      <c r="BR50" s="333"/>
      <c r="BS50" s="333"/>
      <c r="BT50" s="333"/>
      <c r="BU50" s="333"/>
      <c r="BV50" s="333"/>
    </row>
    <row r="51" spans="1:74" ht="11.1" customHeight="1" x14ac:dyDescent="0.2">
      <c r="A51" s="499" t="s">
        <v>1284</v>
      </c>
      <c r="B51" s="500" t="s">
        <v>82</v>
      </c>
      <c r="C51" s="690">
        <v>6.0815598150000003</v>
      </c>
      <c r="D51" s="690">
        <v>5.3935456970000004</v>
      </c>
      <c r="E51" s="690">
        <v>5.6200947010000002</v>
      </c>
      <c r="F51" s="690">
        <v>3.9610822990000001</v>
      </c>
      <c r="G51" s="690">
        <v>3.427436948</v>
      </c>
      <c r="H51" s="690">
        <v>5.1852411490000003</v>
      </c>
      <c r="I51" s="690">
        <v>10.189409554999999</v>
      </c>
      <c r="J51" s="690">
        <v>9.2886759059999999</v>
      </c>
      <c r="K51" s="690">
        <v>7.0987406819999999</v>
      </c>
      <c r="L51" s="690">
        <v>7.8697281989999999</v>
      </c>
      <c r="M51" s="690">
        <v>7.3497926720000004</v>
      </c>
      <c r="N51" s="690">
        <v>7.1239194570000004</v>
      </c>
      <c r="O51" s="690">
        <v>6.5820305399999999</v>
      </c>
      <c r="P51" s="690">
        <v>6.1113363390000002</v>
      </c>
      <c r="Q51" s="690">
        <v>5.2708341570000004</v>
      </c>
      <c r="R51" s="690">
        <v>3.3075615319999998</v>
      </c>
      <c r="S51" s="690">
        <v>2.8056858610000002</v>
      </c>
      <c r="T51" s="690">
        <v>4.067518636</v>
      </c>
      <c r="U51" s="690">
        <v>7.1176731760000003</v>
      </c>
      <c r="V51" s="690">
        <v>8.5961079869999999</v>
      </c>
      <c r="W51" s="690">
        <v>7.4187724859999999</v>
      </c>
      <c r="X51" s="690">
        <v>7.6325164269999997</v>
      </c>
      <c r="Y51" s="690">
        <v>7.5109244459999998</v>
      </c>
      <c r="Z51" s="690">
        <v>7.6950330139999998</v>
      </c>
      <c r="AA51" s="690">
        <v>5.8238759069999997</v>
      </c>
      <c r="AB51" s="690">
        <v>5.219671398</v>
      </c>
      <c r="AC51" s="690">
        <v>5.9628974919999997</v>
      </c>
      <c r="AD51" s="690">
        <v>3.9134184379999999</v>
      </c>
      <c r="AE51" s="690">
        <v>3.5324324919999999</v>
      </c>
      <c r="AF51" s="690">
        <v>5.2869643049999997</v>
      </c>
      <c r="AG51" s="690">
        <v>7.767195353</v>
      </c>
      <c r="AH51" s="690">
        <v>10.174844568999999</v>
      </c>
      <c r="AI51" s="690">
        <v>8.6001503820000007</v>
      </c>
      <c r="AJ51" s="690">
        <v>9.1587770190000004</v>
      </c>
      <c r="AK51" s="690">
        <v>6.9220735099999997</v>
      </c>
      <c r="AL51" s="690">
        <v>7.668547684</v>
      </c>
      <c r="AM51" s="690">
        <v>5.8983810019999998</v>
      </c>
      <c r="AN51" s="690">
        <v>5.1018802970000001</v>
      </c>
      <c r="AO51" s="690">
        <v>5.5270522379999996</v>
      </c>
      <c r="AP51" s="690">
        <v>5.1422411300000004</v>
      </c>
      <c r="AQ51" s="690">
        <v>4.9267430760000002</v>
      </c>
      <c r="AR51" s="690">
        <v>7.4162928859999999</v>
      </c>
      <c r="AS51" s="690">
        <v>11.064157637999999</v>
      </c>
      <c r="AT51" s="690">
        <v>9.6860865619999998</v>
      </c>
      <c r="AU51" s="690">
        <v>8.0082542970000006</v>
      </c>
      <c r="AV51" s="690">
        <v>7.3470206339999997</v>
      </c>
      <c r="AW51" s="690">
        <v>6.729002693</v>
      </c>
      <c r="AX51" s="690">
        <v>6.9585941809999996</v>
      </c>
      <c r="AY51" s="690">
        <v>7.568117</v>
      </c>
      <c r="AZ51" s="690">
        <v>5.8252269999999999</v>
      </c>
      <c r="BA51" s="691">
        <v>4.5964520000000002</v>
      </c>
      <c r="BB51" s="691">
        <v>3.0649310000000001</v>
      </c>
      <c r="BC51" s="691">
        <v>3.254324</v>
      </c>
      <c r="BD51" s="691">
        <v>6.1828810000000001</v>
      </c>
      <c r="BE51" s="691">
        <v>8.8576069999999998</v>
      </c>
      <c r="BF51" s="691">
        <v>9.2664340000000003</v>
      </c>
      <c r="BG51" s="691">
        <v>7.9212850000000001</v>
      </c>
      <c r="BH51" s="691">
        <v>7.2460779999999998</v>
      </c>
      <c r="BI51" s="691">
        <v>6.0987429999999998</v>
      </c>
      <c r="BJ51" s="691">
        <v>6.5519259999999999</v>
      </c>
      <c r="BK51" s="691">
        <v>6.4029769999999999</v>
      </c>
      <c r="BL51" s="691">
        <v>4.9704110000000004</v>
      </c>
      <c r="BM51" s="691">
        <v>4.3390700000000004</v>
      </c>
      <c r="BN51" s="691">
        <v>2.6739820000000001</v>
      </c>
      <c r="BO51" s="691">
        <v>2.8218830000000001</v>
      </c>
      <c r="BP51" s="691">
        <v>5.6160870000000003</v>
      </c>
      <c r="BQ51" s="691">
        <v>8.3731950000000008</v>
      </c>
      <c r="BR51" s="691">
        <v>8.628069</v>
      </c>
      <c r="BS51" s="691">
        <v>7.2322050000000004</v>
      </c>
      <c r="BT51" s="691">
        <v>6.2727329999999997</v>
      </c>
      <c r="BU51" s="691">
        <v>5.545261</v>
      </c>
      <c r="BV51" s="691">
        <v>6.0272009999999998</v>
      </c>
    </row>
    <row r="52" spans="1:74" ht="11.1" customHeight="1" x14ac:dyDescent="0.2">
      <c r="A52" s="499" t="s">
        <v>1285</v>
      </c>
      <c r="B52" s="500" t="s">
        <v>81</v>
      </c>
      <c r="C52" s="690">
        <v>0.725889173</v>
      </c>
      <c r="D52" s="690">
        <v>0.62641758299999994</v>
      </c>
      <c r="E52" s="690">
        <v>0.53353550500000002</v>
      </c>
      <c r="F52" s="690">
        <v>0.221804639</v>
      </c>
      <c r="G52" s="690">
        <v>0.55738786399999996</v>
      </c>
      <c r="H52" s="690">
        <v>0.51905949500000004</v>
      </c>
      <c r="I52" s="690">
        <v>0.92765032000000003</v>
      </c>
      <c r="J52" s="690">
        <v>1.013139148</v>
      </c>
      <c r="K52" s="690">
        <v>0.59701249300000003</v>
      </c>
      <c r="L52" s="690">
        <v>0.70167818800000004</v>
      </c>
      <c r="M52" s="690">
        <v>0.96322143800000004</v>
      </c>
      <c r="N52" s="690">
        <v>1.0951550839999999</v>
      </c>
      <c r="O52" s="690">
        <v>0.77109697499999996</v>
      </c>
      <c r="P52" s="690">
        <v>0.81095215200000004</v>
      </c>
      <c r="Q52" s="690">
        <v>0.57208892499999997</v>
      </c>
      <c r="R52" s="690">
        <v>0.19561948500000001</v>
      </c>
      <c r="S52" s="690">
        <v>0.52635936000000005</v>
      </c>
      <c r="T52" s="690">
        <v>0.51135507800000002</v>
      </c>
      <c r="U52" s="690">
        <v>0.61886307699999998</v>
      </c>
      <c r="V52" s="690">
        <v>0.66163189600000005</v>
      </c>
      <c r="W52" s="690">
        <v>0.623199595</v>
      </c>
      <c r="X52" s="690">
        <v>0.60573158100000002</v>
      </c>
      <c r="Y52" s="690">
        <v>0.80218220200000001</v>
      </c>
      <c r="Z52" s="690">
        <v>0.84053186499999999</v>
      </c>
      <c r="AA52" s="690">
        <v>0.54027245999999995</v>
      </c>
      <c r="AB52" s="690">
        <v>0.46254534000000003</v>
      </c>
      <c r="AC52" s="690">
        <v>0.40926842099999999</v>
      </c>
      <c r="AD52" s="690">
        <v>0.289279652</v>
      </c>
      <c r="AE52" s="690">
        <v>0.45602637899999998</v>
      </c>
      <c r="AF52" s="690">
        <v>0.47580077399999998</v>
      </c>
      <c r="AG52" s="690">
        <v>0.601764246</v>
      </c>
      <c r="AH52" s="690">
        <v>0.829657537</v>
      </c>
      <c r="AI52" s="690">
        <v>0.67043670399999999</v>
      </c>
      <c r="AJ52" s="690">
        <v>0.72053160000000005</v>
      </c>
      <c r="AK52" s="690">
        <v>0.68511978799999995</v>
      </c>
      <c r="AL52" s="690">
        <v>0.60207715299999998</v>
      </c>
      <c r="AM52" s="690">
        <v>0.46238400699999999</v>
      </c>
      <c r="AN52" s="690">
        <v>0.78927633200000002</v>
      </c>
      <c r="AO52" s="690">
        <v>0.51973362400000001</v>
      </c>
      <c r="AP52" s="690">
        <v>0.19321258099999999</v>
      </c>
      <c r="AQ52" s="690">
        <v>0.45410141399999998</v>
      </c>
      <c r="AR52" s="690">
        <v>0.749641962</v>
      </c>
      <c r="AS52" s="690">
        <v>1.077079908</v>
      </c>
      <c r="AT52" s="690">
        <v>0.93001191900000002</v>
      </c>
      <c r="AU52" s="690">
        <v>0.95122478399999999</v>
      </c>
      <c r="AV52" s="690">
        <v>0.63114023299999999</v>
      </c>
      <c r="AW52" s="690">
        <v>0.39532853299999998</v>
      </c>
      <c r="AX52" s="690">
        <v>0.40806263100000001</v>
      </c>
      <c r="AY52" s="690">
        <v>0.53937270000000004</v>
      </c>
      <c r="AZ52" s="690">
        <v>0.97182590000000002</v>
      </c>
      <c r="BA52" s="691">
        <v>0.4836589</v>
      </c>
      <c r="BB52" s="691">
        <v>0.18137819999999999</v>
      </c>
      <c r="BC52" s="691">
        <v>0.49453029999999998</v>
      </c>
      <c r="BD52" s="691">
        <v>0.56650230000000001</v>
      </c>
      <c r="BE52" s="691">
        <v>0.70531960000000005</v>
      </c>
      <c r="BF52" s="691">
        <v>0.72269130000000004</v>
      </c>
      <c r="BG52" s="691">
        <v>0.6889419</v>
      </c>
      <c r="BH52" s="691">
        <v>0.68657599999999996</v>
      </c>
      <c r="BI52" s="691">
        <v>0.56064539999999996</v>
      </c>
      <c r="BJ52" s="691">
        <v>0.53203860000000003</v>
      </c>
      <c r="BK52" s="691">
        <v>0.56990459999999998</v>
      </c>
      <c r="BL52" s="691">
        <v>1.0029969999999999</v>
      </c>
      <c r="BM52" s="691">
        <v>0.48826130000000001</v>
      </c>
      <c r="BN52" s="691">
        <v>0.17992050000000001</v>
      </c>
      <c r="BO52" s="691">
        <v>0.37572240000000001</v>
      </c>
      <c r="BP52" s="691">
        <v>0.56225259999999999</v>
      </c>
      <c r="BQ52" s="691">
        <v>0.71729080000000001</v>
      </c>
      <c r="BR52" s="691">
        <v>0.74242719999999995</v>
      </c>
      <c r="BS52" s="691">
        <v>0.69547999999999999</v>
      </c>
      <c r="BT52" s="691">
        <v>0.69683430000000002</v>
      </c>
      <c r="BU52" s="691">
        <v>0.57354819999999995</v>
      </c>
      <c r="BV52" s="691">
        <v>0.55254270000000005</v>
      </c>
    </row>
    <row r="53" spans="1:74" ht="11.1" customHeight="1" x14ac:dyDescent="0.2">
      <c r="A53" s="499" t="s">
        <v>1286</v>
      </c>
      <c r="B53" s="502" t="s">
        <v>84</v>
      </c>
      <c r="C53" s="690">
        <v>1.6661619999999999</v>
      </c>
      <c r="D53" s="690">
        <v>0.98265800000000003</v>
      </c>
      <c r="E53" s="690">
        <v>1.0469269999999999</v>
      </c>
      <c r="F53" s="690">
        <v>1.5464370000000001</v>
      </c>
      <c r="G53" s="690">
        <v>1.682785</v>
      </c>
      <c r="H53" s="690">
        <v>1.6373070000000001</v>
      </c>
      <c r="I53" s="690">
        <v>1.6864300000000001</v>
      </c>
      <c r="J53" s="690">
        <v>1.6208689999999999</v>
      </c>
      <c r="K53" s="690">
        <v>1.6145339999999999</v>
      </c>
      <c r="L53" s="690">
        <v>1.6678329999999999</v>
      </c>
      <c r="M53" s="690">
        <v>1.5739099999999999</v>
      </c>
      <c r="N53" s="690">
        <v>1.4876670000000001</v>
      </c>
      <c r="O53" s="690">
        <v>1.681619</v>
      </c>
      <c r="P53" s="690">
        <v>0.98700200000000005</v>
      </c>
      <c r="Q53" s="690">
        <v>1.1328050000000001</v>
      </c>
      <c r="R53" s="690">
        <v>1.5518430000000001</v>
      </c>
      <c r="S53" s="690">
        <v>1.692739</v>
      </c>
      <c r="T53" s="690">
        <v>1.6328549999999999</v>
      </c>
      <c r="U53" s="690">
        <v>1.6871499999999999</v>
      </c>
      <c r="V53" s="690">
        <v>1.6779310000000001</v>
      </c>
      <c r="W53" s="690">
        <v>1.3697699999999999</v>
      </c>
      <c r="X53" s="690">
        <v>0.83989499999999995</v>
      </c>
      <c r="Y53" s="690">
        <v>0.80096400000000001</v>
      </c>
      <c r="Z53" s="690">
        <v>1.110811</v>
      </c>
      <c r="AA53" s="690">
        <v>1.6895450000000001</v>
      </c>
      <c r="AB53" s="690">
        <v>1.486059</v>
      </c>
      <c r="AC53" s="690">
        <v>1.6710259999999999</v>
      </c>
      <c r="AD53" s="690">
        <v>1.6306449999999999</v>
      </c>
      <c r="AE53" s="690">
        <v>1.5976520000000001</v>
      </c>
      <c r="AF53" s="690">
        <v>1.6280680000000001</v>
      </c>
      <c r="AG53" s="690">
        <v>1.2786949999999999</v>
      </c>
      <c r="AH53" s="690">
        <v>1.597801</v>
      </c>
      <c r="AI53" s="690">
        <v>1.5999909999999999</v>
      </c>
      <c r="AJ53" s="690">
        <v>0.43859700000000001</v>
      </c>
      <c r="AK53" s="690">
        <v>0.78401299999999996</v>
      </c>
      <c r="AL53" s="690">
        <v>0.85660599999999998</v>
      </c>
      <c r="AM53" s="690">
        <v>1.287253</v>
      </c>
      <c r="AN53" s="690">
        <v>0.79981100000000005</v>
      </c>
      <c r="AO53" s="690">
        <v>0.84116299999999999</v>
      </c>
      <c r="AP53" s="690">
        <v>0.92222899999999997</v>
      </c>
      <c r="AQ53" s="690">
        <v>1.6743269999999999</v>
      </c>
      <c r="AR53" s="690">
        <v>1.633953</v>
      </c>
      <c r="AS53" s="690">
        <v>1.683581</v>
      </c>
      <c r="AT53" s="690">
        <v>1.6814899999999999</v>
      </c>
      <c r="AU53" s="690">
        <v>1.6267119999999999</v>
      </c>
      <c r="AV53" s="690">
        <v>1.1976100000000001</v>
      </c>
      <c r="AW53" s="690">
        <v>1.445614</v>
      </c>
      <c r="AX53" s="690">
        <v>1.6836230000000001</v>
      </c>
      <c r="AY53" s="690">
        <v>1.7119</v>
      </c>
      <c r="AZ53" s="690">
        <v>1.5150999999999999</v>
      </c>
      <c r="BA53" s="691">
        <v>1.5874299999999999</v>
      </c>
      <c r="BB53" s="691">
        <v>0.79776999999999998</v>
      </c>
      <c r="BC53" s="691">
        <v>1.52193</v>
      </c>
      <c r="BD53" s="691">
        <v>1.5362199999999999</v>
      </c>
      <c r="BE53" s="691">
        <v>1.5874299999999999</v>
      </c>
      <c r="BF53" s="691">
        <v>1.5874299999999999</v>
      </c>
      <c r="BG53" s="691">
        <v>1.24743</v>
      </c>
      <c r="BH53" s="691">
        <v>0.85658999999999996</v>
      </c>
      <c r="BI53" s="691">
        <v>1.5362199999999999</v>
      </c>
      <c r="BJ53" s="691">
        <v>1.5874299999999999</v>
      </c>
      <c r="BK53" s="691">
        <v>1.5874299999999999</v>
      </c>
      <c r="BL53" s="691">
        <v>1.43381</v>
      </c>
      <c r="BM53" s="691">
        <v>1.5874299999999999</v>
      </c>
      <c r="BN53" s="691">
        <v>1.5362199999999999</v>
      </c>
      <c r="BO53" s="691">
        <v>1.5874299999999999</v>
      </c>
      <c r="BP53" s="691">
        <v>1.5362199999999999</v>
      </c>
      <c r="BQ53" s="691">
        <v>1.5874299999999999</v>
      </c>
      <c r="BR53" s="691">
        <v>1.5874299999999999</v>
      </c>
      <c r="BS53" s="691">
        <v>1.5362199999999999</v>
      </c>
      <c r="BT53" s="691">
        <v>1.5874299999999999</v>
      </c>
      <c r="BU53" s="691">
        <v>1.5362199999999999</v>
      </c>
      <c r="BV53" s="691">
        <v>1.5874299999999999</v>
      </c>
    </row>
    <row r="54" spans="1:74" ht="11.1" customHeight="1" x14ac:dyDescent="0.2">
      <c r="A54" s="499" t="s">
        <v>1287</v>
      </c>
      <c r="B54" s="502" t="s">
        <v>1202</v>
      </c>
      <c r="C54" s="690">
        <v>1.3677004159999999</v>
      </c>
      <c r="D54" s="690">
        <v>0.957986962</v>
      </c>
      <c r="E54" s="690">
        <v>1.595882829</v>
      </c>
      <c r="F54" s="690">
        <v>2.8216664969999998</v>
      </c>
      <c r="G54" s="690">
        <v>2.5414341569999999</v>
      </c>
      <c r="H54" s="690">
        <v>2.2840560280000002</v>
      </c>
      <c r="I54" s="690">
        <v>2.530731351</v>
      </c>
      <c r="J54" s="690">
        <v>2.332220521</v>
      </c>
      <c r="K54" s="690">
        <v>1.9215838869999999</v>
      </c>
      <c r="L54" s="690">
        <v>1.1772934770000001</v>
      </c>
      <c r="M54" s="690">
        <v>0.98153196200000004</v>
      </c>
      <c r="N54" s="690">
        <v>1.267773043</v>
      </c>
      <c r="O54" s="690">
        <v>1.3062660699999999</v>
      </c>
      <c r="P54" s="690">
        <v>1.958697702</v>
      </c>
      <c r="Q54" s="690">
        <v>3.5659731140000002</v>
      </c>
      <c r="R54" s="690">
        <v>3.8692946579999998</v>
      </c>
      <c r="S54" s="690">
        <v>4.0039278459999998</v>
      </c>
      <c r="T54" s="690">
        <v>3.8604443310000001</v>
      </c>
      <c r="U54" s="690">
        <v>3.5367601180000001</v>
      </c>
      <c r="V54" s="690">
        <v>3.1588426639999998</v>
      </c>
      <c r="W54" s="690">
        <v>2.362714338</v>
      </c>
      <c r="X54" s="690">
        <v>1.746337496</v>
      </c>
      <c r="Y54" s="690">
        <v>1.372489667</v>
      </c>
      <c r="Z54" s="690">
        <v>1.6789716859999999</v>
      </c>
      <c r="AA54" s="690">
        <v>1.329610535</v>
      </c>
      <c r="AB54" s="690">
        <v>0.93682565299999998</v>
      </c>
      <c r="AC54" s="690">
        <v>0.89175753000000002</v>
      </c>
      <c r="AD54" s="690">
        <v>1.4673945399999999</v>
      </c>
      <c r="AE54" s="690">
        <v>2.0944300079999998</v>
      </c>
      <c r="AF54" s="690">
        <v>1.836431165</v>
      </c>
      <c r="AG54" s="690">
        <v>1.9445556100000001</v>
      </c>
      <c r="AH54" s="690">
        <v>2.0478282069999998</v>
      </c>
      <c r="AI54" s="690">
        <v>1.31103144</v>
      </c>
      <c r="AJ54" s="690">
        <v>1.129716113</v>
      </c>
      <c r="AK54" s="690">
        <v>0.88504012600000004</v>
      </c>
      <c r="AL54" s="690">
        <v>0.71446110799999996</v>
      </c>
      <c r="AM54" s="690">
        <v>0.56552014799999994</v>
      </c>
      <c r="AN54" s="690">
        <v>0.62823856</v>
      </c>
      <c r="AO54" s="690">
        <v>0.76266064899999997</v>
      </c>
      <c r="AP54" s="690">
        <v>0.976601991</v>
      </c>
      <c r="AQ54" s="690">
        <v>1.117770597</v>
      </c>
      <c r="AR54" s="690">
        <v>1.0896073909999999</v>
      </c>
      <c r="AS54" s="690">
        <v>1.331969639</v>
      </c>
      <c r="AT54" s="690">
        <v>1.206171898</v>
      </c>
      <c r="AU54" s="690">
        <v>1.1875649530000001</v>
      </c>
      <c r="AV54" s="690">
        <v>0.90979248599999996</v>
      </c>
      <c r="AW54" s="690">
        <v>0.69319136599999998</v>
      </c>
      <c r="AX54" s="690">
        <v>0.75546401799999996</v>
      </c>
      <c r="AY54" s="690">
        <v>0.84308450000000001</v>
      </c>
      <c r="AZ54" s="690">
        <v>0.82630619999999999</v>
      </c>
      <c r="BA54" s="691">
        <v>1.4038470000000001</v>
      </c>
      <c r="BB54" s="691">
        <v>1.8662000000000001</v>
      </c>
      <c r="BC54" s="691">
        <v>2.2903859999999998</v>
      </c>
      <c r="BD54" s="691">
        <v>2.2411020000000001</v>
      </c>
      <c r="BE54" s="691">
        <v>2.3247399999999998</v>
      </c>
      <c r="BF54" s="691">
        <v>2.0112040000000002</v>
      </c>
      <c r="BG54" s="691">
        <v>1.4998990000000001</v>
      </c>
      <c r="BH54" s="691">
        <v>0.99284519999999998</v>
      </c>
      <c r="BI54" s="691">
        <v>0.87040050000000002</v>
      </c>
      <c r="BJ54" s="691">
        <v>1.132749</v>
      </c>
      <c r="BK54" s="691">
        <v>1.227616</v>
      </c>
      <c r="BL54" s="691">
        <v>1.1577740000000001</v>
      </c>
      <c r="BM54" s="691">
        <v>1.7737560000000001</v>
      </c>
      <c r="BN54" s="691">
        <v>2.2238730000000002</v>
      </c>
      <c r="BO54" s="691">
        <v>2.6567419999999999</v>
      </c>
      <c r="BP54" s="691">
        <v>2.582554</v>
      </c>
      <c r="BQ54" s="691">
        <v>2.655837</v>
      </c>
      <c r="BR54" s="691">
        <v>2.3168880000000001</v>
      </c>
      <c r="BS54" s="691">
        <v>1.7626729999999999</v>
      </c>
      <c r="BT54" s="691">
        <v>1.228588</v>
      </c>
      <c r="BU54" s="691">
        <v>1.07724</v>
      </c>
      <c r="BV54" s="691">
        <v>1.3429219999999999</v>
      </c>
    </row>
    <row r="55" spans="1:74" ht="11.1" customHeight="1" x14ac:dyDescent="0.2">
      <c r="A55" s="499" t="s">
        <v>1288</v>
      </c>
      <c r="B55" s="502" t="s">
        <v>1305</v>
      </c>
      <c r="C55" s="690">
        <v>3.3117122640000001</v>
      </c>
      <c r="D55" s="690">
        <v>4.2220828859999999</v>
      </c>
      <c r="E55" s="690">
        <v>4.7928968489999999</v>
      </c>
      <c r="F55" s="690">
        <v>5.3294292140000001</v>
      </c>
      <c r="G55" s="690">
        <v>6.7430437950000002</v>
      </c>
      <c r="H55" s="690">
        <v>6.860394791</v>
      </c>
      <c r="I55" s="690">
        <v>6.2005228990000001</v>
      </c>
      <c r="J55" s="690">
        <v>6.3202376740000004</v>
      </c>
      <c r="K55" s="690">
        <v>5.7237371860000001</v>
      </c>
      <c r="L55" s="690">
        <v>4.8102519030000002</v>
      </c>
      <c r="M55" s="690">
        <v>3.7982036450000001</v>
      </c>
      <c r="N55" s="690">
        <v>3.4873286289999998</v>
      </c>
      <c r="O55" s="690">
        <v>3.4531002700000002</v>
      </c>
      <c r="P55" s="690">
        <v>4.1091169440000002</v>
      </c>
      <c r="Q55" s="690">
        <v>5.0583794879999999</v>
      </c>
      <c r="R55" s="690">
        <v>5.7229901769999998</v>
      </c>
      <c r="S55" s="690">
        <v>6.3015511000000002</v>
      </c>
      <c r="T55" s="690">
        <v>6.6684121410000001</v>
      </c>
      <c r="U55" s="690">
        <v>6.8606234510000004</v>
      </c>
      <c r="V55" s="690">
        <v>6.6144214359999998</v>
      </c>
      <c r="W55" s="690">
        <v>5.6843845379999998</v>
      </c>
      <c r="X55" s="690">
        <v>4.8877754629999997</v>
      </c>
      <c r="Y55" s="690">
        <v>3.390792936</v>
      </c>
      <c r="Z55" s="690">
        <v>2.9955916039999999</v>
      </c>
      <c r="AA55" s="690">
        <v>3.7862346109999998</v>
      </c>
      <c r="AB55" s="690">
        <v>4.3984441079999996</v>
      </c>
      <c r="AC55" s="690">
        <v>4.9511986749999997</v>
      </c>
      <c r="AD55" s="690">
        <v>5.8091177580000002</v>
      </c>
      <c r="AE55" s="690">
        <v>6.7802106220000002</v>
      </c>
      <c r="AF55" s="690">
        <v>6.8739164810000002</v>
      </c>
      <c r="AG55" s="690">
        <v>7.4139353720000001</v>
      </c>
      <c r="AH55" s="690">
        <v>6.4854681230000004</v>
      </c>
      <c r="AI55" s="690">
        <v>5.0201959040000004</v>
      </c>
      <c r="AJ55" s="690">
        <v>4.7915209580000004</v>
      </c>
      <c r="AK55" s="690">
        <v>4.228742971</v>
      </c>
      <c r="AL55" s="690">
        <v>3.8175995149999999</v>
      </c>
      <c r="AM55" s="690">
        <v>4.4706415509999999</v>
      </c>
      <c r="AN55" s="690">
        <v>4.8347978740000004</v>
      </c>
      <c r="AO55" s="690">
        <v>6.2156430450000002</v>
      </c>
      <c r="AP55" s="690">
        <v>6.8672161230000004</v>
      </c>
      <c r="AQ55" s="690">
        <v>7.4011433450000004</v>
      </c>
      <c r="AR55" s="690">
        <v>6.9500958769999999</v>
      </c>
      <c r="AS55" s="690">
        <v>6.531974237</v>
      </c>
      <c r="AT55" s="690">
        <v>6.7069279809999998</v>
      </c>
      <c r="AU55" s="690">
        <v>5.944987319</v>
      </c>
      <c r="AV55" s="690">
        <v>5.5716190990000003</v>
      </c>
      <c r="AW55" s="690">
        <v>4.9566031669999999</v>
      </c>
      <c r="AX55" s="690">
        <v>4.6880768230000003</v>
      </c>
      <c r="AY55" s="690">
        <v>5.287261</v>
      </c>
      <c r="AZ55" s="690">
        <v>5.1273799999999996</v>
      </c>
      <c r="BA55" s="691">
        <v>6.5501310000000004</v>
      </c>
      <c r="BB55" s="691">
        <v>7.1178749999999997</v>
      </c>
      <c r="BC55" s="691">
        <v>7.8467130000000003</v>
      </c>
      <c r="BD55" s="691">
        <v>7.2168749999999999</v>
      </c>
      <c r="BE55" s="691">
        <v>6.9381250000000003</v>
      </c>
      <c r="BF55" s="691">
        <v>7.1116380000000001</v>
      </c>
      <c r="BG55" s="691">
        <v>6.2767200000000001</v>
      </c>
      <c r="BH55" s="691">
        <v>6.0444389999999997</v>
      </c>
      <c r="BI55" s="691">
        <v>5.1399220000000003</v>
      </c>
      <c r="BJ55" s="691">
        <v>5.0085699999999997</v>
      </c>
      <c r="BK55" s="691">
        <v>5.957611</v>
      </c>
      <c r="BL55" s="691">
        <v>5.6153789999999999</v>
      </c>
      <c r="BM55" s="691">
        <v>7.1322140000000003</v>
      </c>
      <c r="BN55" s="691">
        <v>7.6101710000000002</v>
      </c>
      <c r="BO55" s="691">
        <v>8.5888439999999999</v>
      </c>
      <c r="BP55" s="691">
        <v>8.0065650000000002</v>
      </c>
      <c r="BQ55" s="691">
        <v>7.8897170000000001</v>
      </c>
      <c r="BR55" s="691">
        <v>8.1604340000000004</v>
      </c>
      <c r="BS55" s="691">
        <v>7.2239040000000001</v>
      </c>
      <c r="BT55" s="691">
        <v>7.1896500000000003</v>
      </c>
      <c r="BU55" s="691">
        <v>5.8975200000000001</v>
      </c>
      <c r="BV55" s="691">
        <v>5.7486059999999997</v>
      </c>
    </row>
    <row r="56" spans="1:74" ht="11.1" customHeight="1" x14ac:dyDescent="0.2">
      <c r="A56" s="499" t="s">
        <v>1289</v>
      </c>
      <c r="B56" s="500" t="s">
        <v>1306</v>
      </c>
      <c r="C56" s="690">
        <v>-2.2035538E-2</v>
      </c>
      <c r="D56" s="690">
        <v>7.2483505000000004E-2</v>
      </c>
      <c r="E56" s="690">
        <v>-9.8904097999999996E-2</v>
      </c>
      <c r="F56" s="690">
        <v>-2.0505504000000001E-2</v>
      </c>
      <c r="G56" s="690">
        <v>3.4192164999999997E-2</v>
      </c>
      <c r="H56" s="690">
        <v>0.12929428400000001</v>
      </c>
      <c r="I56" s="690">
        <v>0.105792806</v>
      </c>
      <c r="J56" s="690">
        <v>-7.8722519999999997E-3</v>
      </c>
      <c r="K56" s="690">
        <v>2.5164167000000001E-2</v>
      </c>
      <c r="L56" s="690">
        <v>-1.5424190000000001E-2</v>
      </c>
      <c r="M56" s="690">
        <v>3.4315536000000001E-2</v>
      </c>
      <c r="N56" s="690">
        <v>-0.124204888</v>
      </c>
      <c r="O56" s="690">
        <v>-7.3991524000000003E-2</v>
      </c>
      <c r="P56" s="690">
        <v>-6.2892476000000003E-2</v>
      </c>
      <c r="Q56" s="690">
        <v>-3.1380076999999999E-2</v>
      </c>
      <c r="R56" s="690">
        <v>0.112312993</v>
      </c>
      <c r="S56" s="690">
        <v>2.6714870000000002E-2</v>
      </c>
      <c r="T56" s="690">
        <v>7.0629178000000001E-2</v>
      </c>
      <c r="U56" s="690">
        <v>6.1928955000000001E-2</v>
      </c>
      <c r="V56" s="690">
        <v>0.11859766400000001</v>
      </c>
      <c r="W56" s="690">
        <v>2.1925684000000001E-2</v>
      </c>
      <c r="X56" s="690">
        <v>0.102740361</v>
      </c>
      <c r="Y56" s="690">
        <v>-2.477066E-2</v>
      </c>
      <c r="Z56" s="690">
        <v>-7.6797626999999993E-2</v>
      </c>
      <c r="AA56" s="690">
        <v>-2.9806428999999999E-2</v>
      </c>
      <c r="AB56" s="690">
        <v>2.2924083000000001E-2</v>
      </c>
      <c r="AC56" s="690">
        <v>-2.8611569E-2</v>
      </c>
      <c r="AD56" s="690">
        <v>-2.3365014E-2</v>
      </c>
      <c r="AE56" s="690">
        <v>1.2332683000000001E-2</v>
      </c>
      <c r="AF56" s="690">
        <v>6.2986486999999994E-2</v>
      </c>
      <c r="AG56" s="690">
        <v>9.4614383999999996E-2</v>
      </c>
      <c r="AH56" s="690">
        <v>1.4345556000000001E-2</v>
      </c>
      <c r="AI56" s="690">
        <v>2.2469431000000002E-2</v>
      </c>
      <c r="AJ56" s="690">
        <v>4.6680690000000004E-3</v>
      </c>
      <c r="AK56" s="690">
        <v>1.6741578E-2</v>
      </c>
      <c r="AL56" s="690">
        <v>4.1794820000000003E-2</v>
      </c>
      <c r="AM56" s="690">
        <v>-2.7589120000000001E-3</v>
      </c>
      <c r="AN56" s="690">
        <v>-5.0181827999999998E-2</v>
      </c>
      <c r="AO56" s="690">
        <v>9.2366719999999996E-3</v>
      </c>
      <c r="AP56" s="690">
        <v>-1.8251863E-2</v>
      </c>
      <c r="AQ56" s="690">
        <v>-7.5103360999999993E-2</v>
      </c>
      <c r="AR56" s="690">
        <v>7.6388330000000003E-3</v>
      </c>
      <c r="AS56" s="690">
        <v>-3.0234773999999999E-2</v>
      </c>
      <c r="AT56" s="690">
        <v>-1.1408168E-2</v>
      </c>
      <c r="AU56" s="690">
        <v>5.1077725999999997E-2</v>
      </c>
      <c r="AV56" s="690">
        <v>-2.9817597000000001E-2</v>
      </c>
      <c r="AW56" s="690">
        <v>-5.0855550999999999E-2</v>
      </c>
      <c r="AX56" s="690">
        <v>1.6646299999999999E-2</v>
      </c>
      <c r="AY56" s="690">
        <v>3.41734E-2</v>
      </c>
      <c r="AZ56" s="690">
        <v>-1.43158E-2</v>
      </c>
      <c r="BA56" s="691">
        <v>7.9985799999999996E-2</v>
      </c>
      <c r="BB56" s="691">
        <v>2.6548800000000001E-2</v>
      </c>
      <c r="BC56" s="691">
        <v>-0.234569</v>
      </c>
      <c r="BD56" s="691">
        <v>8.3051799999999995E-2</v>
      </c>
      <c r="BE56" s="691">
        <v>-9.5508599999999999E-2</v>
      </c>
      <c r="BF56" s="691">
        <v>-6.6582199999999994E-2</v>
      </c>
      <c r="BG56" s="691">
        <v>3.8997700000000003E-2</v>
      </c>
      <c r="BH56" s="691">
        <v>-4.2812700000000002E-3</v>
      </c>
      <c r="BI56" s="691">
        <v>-1.6720499999999999E-2</v>
      </c>
      <c r="BJ56" s="691">
        <v>6.9748299999999999E-2</v>
      </c>
      <c r="BK56" s="691">
        <v>6.0209199999999997E-2</v>
      </c>
      <c r="BL56" s="691">
        <v>9.9081199999999994E-3</v>
      </c>
      <c r="BM56" s="691">
        <v>0.14631060000000001</v>
      </c>
      <c r="BN56" s="691">
        <v>8.1395599999999999E-2</v>
      </c>
      <c r="BO56" s="691">
        <v>-0.1731163</v>
      </c>
      <c r="BP56" s="691">
        <v>8.58323E-2</v>
      </c>
      <c r="BQ56" s="691">
        <v>-6.5204499999999999E-2</v>
      </c>
      <c r="BR56" s="691">
        <v>-6.3519800000000001E-2</v>
      </c>
      <c r="BS56" s="691">
        <v>6.0474600000000003E-2</v>
      </c>
      <c r="BT56" s="691">
        <v>5.8548200000000002E-2</v>
      </c>
      <c r="BU56" s="691">
        <v>-3.61899E-4</v>
      </c>
      <c r="BV56" s="691">
        <v>4.7360699999999999E-2</v>
      </c>
    </row>
    <row r="57" spans="1:74" ht="11.1" customHeight="1" x14ac:dyDescent="0.2">
      <c r="A57" s="499" t="s">
        <v>1290</v>
      </c>
      <c r="B57" s="500" t="s">
        <v>1206</v>
      </c>
      <c r="C57" s="690">
        <v>13.13098813</v>
      </c>
      <c r="D57" s="690">
        <v>12.255174632999999</v>
      </c>
      <c r="E57" s="690">
        <v>13.490432786</v>
      </c>
      <c r="F57" s="690">
        <v>13.859914144999999</v>
      </c>
      <c r="G57" s="690">
        <v>14.986279929</v>
      </c>
      <c r="H57" s="690">
        <v>16.615352746999999</v>
      </c>
      <c r="I57" s="690">
        <v>21.640536931</v>
      </c>
      <c r="J57" s="690">
        <v>20.567269997</v>
      </c>
      <c r="K57" s="690">
        <v>16.980772415000001</v>
      </c>
      <c r="L57" s="690">
        <v>16.211360577000001</v>
      </c>
      <c r="M57" s="690">
        <v>14.700975252999999</v>
      </c>
      <c r="N57" s="690">
        <v>14.337638325</v>
      </c>
      <c r="O57" s="690">
        <v>13.720121331</v>
      </c>
      <c r="P57" s="690">
        <v>13.914212661000001</v>
      </c>
      <c r="Q57" s="690">
        <v>15.568700607</v>
      </c>
      <c r="R57" s="690">
        <v>14.759621845</v>
      </c>
      <c r="S57" s="690">
        <v>15.356978036999999</v>
      </c>
      <c r="T57" s="690">
        <v>16.811214364000001</v>
      </c>
      <c r="U57" s="690">
        <v>19.882998777000001</v>
      </c>
      <c r="V57" s="690">
        <v>20.827532647000002</v>
      </c>
      <c r="W57" s="690">
        <v>17.480766640999999</v>
      </c>
      <c r="X57" s="690">
        <v>15.814996327999999</v>
      </c>
      <c r="Y57" s="690">
        <v>13.852582590999999</v>
      </c>
      <c r="Z57" s="690">
        <v>14.244141541999999</v>
      </c>
      <c r="AA57" s="690">
        <v>13.139732084</v>
      </c>
      <c r="AB57" s="690">
        <v>12.526469582000001</v>
      </c>
      <c r="AC57" s="690">
        <v>13.857536549000001</v>
      </c>
      <c r="AD57" s="690">
        <v>13.086490374</v>
      </c>
      <c r="AE57" s="690">
        <v>14.473084183999999</v>
      </c>
      <c r="AF57" s="690">
        <v>16.164167211999999</v>
      </c>
      <c r="AG57" s="690">
        <v>19.100759965000002</v>
      </c>
      <c r="AH57" s="690">
        <v>21.149944992000002</v>
      </c>
      <c r="AI57" s="690">
        <v>17.224274861000001</v>
      </c>
      <c r="AJ57" s="690">
        <v>16.243810758999999</v>
      </c>
      <c r="AK57" s="690">
        <v>13.521730973</v>
      </c>
      <c r="AL57" s="690">
        <v>13.70108628</v>
      </c>
      <c r="AM57" s="690">
        <v>12.681420795999999</v>
      </c>
      <c r="AN57" s="690">
        <v>12.103822235000001</v>
      </c>
      <c r="AO57" s="690">
        <v>13.875489227999999</v>
      </c>
      <c r="AP57" s="690">
        <v>14.083248962000001</v>
      </c>
      <c r="AQ57" s="690">
        <v>15.498982071</v>
      </c>
      <c r="AR57" s="690">
        <v>17.847229948999999</v>
      </c>
      <c r="AS57" s="690">
        <v>21.658527648</v>
      </c>
      <c r="AT57" s="690">
        <v>20.199280192</v>
      </c>
      <c r="AU57" s="690">
        <v>17.769821079</v>
      </c>
      <c r="AV57" s="690">
        <v>15.627364855</v>
      </c>
      <c r="AW57" s="690">
        <v>14.168884208</v>
      </c>
      <c r="AX57" s="690">
        <v>14.510466953</v>
      </c>
      <c r="AY57" s="690">
        <v>15.98391</v>
      </c>
      <c r="AZ57" s="690">
        <v>14.251519999999999</v>
      </c>
      <c r="BA57" s="691">
        <v>14.701499999999999</v>
      </c>
      <c r="BB57" s="691">
        <v>13.0547</v>
      </c>
      <c r="BC57" s="691">
        <v>15.173310000000001</v>
      </c>
      <c r="BD57" s="691">
        <v>17.826630000000002</v>
      </c>
      <c r="BE57" s="691">
        <v>20.317710000000002</v>
      </c>
      <c r="BF57" s="691">
        <v>20.632819999999999</v>
      </c>
      <c r="BG57" s="691">
        <v>17.673269999999999</v>
      </c>
      <c r="BH57" s="691">
        <v>15.82225</v>
      </c>
      <c r="BI57" s="691">
        <v>14.189209999999999</v>
      </c>
      <c r="BJ57" s="691">
        <v>14.88246</v>
      </c>
      <c r="BK57" s="691">
        <v>15.80575</v>
      </c>
      <c r="BL57" s="691">
        <v>14.19028</v>
      </c>
      <c r="BM57" s="691">
        <v>15.467040000000001</v>
      </c>
      <c r="BN57" s="691">
        <v>14.30556</v>
      </c>
      <c r="BO57" s="691">
        <v>15.85751</v>
      </c>
      <c r="BP57" s="691">
        <v>18.389510000000001</v>
      </c>
      <c r="BQ57" s="691">
        <v>21.158270000000002</v>
      </c>
      <c r="BR57" s="691">
        <v>21.371729999999999</v>
      </c>
      <c r="BS57" s="691">
        <v>18.510960000000001</v>
      </c>
      <c r="BT57" s="691">
        <v>17.03378</v>
      </c>
      <c r="BU57" s="691">
        <v>14.629429999999999</v>
      </c>
      <c r="BV57" s="691">
        <v>15.30606</v>
      </c>
    </row>
    <row r="58" spans="1:74" ht="11.1" customHeight="1" x14ac:dyDescent="0.2">
      <c r="A58" s="518" t="s">
        <v>1291</v>
      </c>
      <c r="B58" s="520" t="s">
        <v>1307</v>
      </c>
      <c r="C58" s="521">
        <v>19.784652038000001</v>
      </c>
      <c r="D58" s="521">
        <v>18.116027422999998</v>
      </c>
      <c r="E58" s="521">
        <v>19.728227118</v>
      </c>
      <c r="F58" s="521">
        <v>19.143556605000001</v>
      </c>
      <c r="G58" s="521">
        <v>20.838519802</v>
      </c>
      <c r="H58" s="521">
        <v>22.675141531000001</v>
      </c>
      <c r="I58" s="521">
        <v>28.482571046</v>
      </c>
      <c r="J58" s="521">
        <v>27.806470601000001</v>
      </c>
      <c r="K58" s="521">
        <v>23.519668768999999</v>
      </c>
      <c r="L58" s="521">
        <v>22.035913082</v>
      </c>
      <c r="M58" s="521">
        <v>20.375103527</v>
      </c>
      <c r="N58" s="521">
        <v>20.538287119</v>
      </c>
      <c r="O58" s="521">
        <v>19.989685574999999</v>
      </c>
      <c r="P58" s="521">
        <v>18.467869205</v>
      </c>
      <c r="Q58" s="521">
        <v>19.944317731000002</v>
      </c>
      <c r="R58" s="521">
        <v>19.462766875</v>
      </c>
      <c r="S58" s="521">
        <v>20.067891700000001</v>
      </c>
      <c r="T58" s="521">
        <v>22.244225486000001</v>
      </c>
      <c r="U58" s="521">
        <v>25.931784472</v>
      </c>
      <c r="V58" s="521">
        <v>27.126085141000001</v>
      </c>
      <c r="W58" s="521">
        <v>24.345938401000002</v>
      </c>
      <c r="X58" s="521">
        <v>20.703754306</v>
      </c>
      <c r="Y58" s="521">
        <v>19.20207109</v>
      </c>
      <c r="Z58" s="521">
        <v>20.182077182</v>
      </c>
      <c r="AA58" s="521">
        <v>20.285530000000001</v>
      </c>
      <c r="AB58" s="521">
        <v>18.954249999999998</v>
      </c>
      <c r="AC58" s="521">
        <v>19.919229999999999</v>
      </c>
      <c r="AD58" s="521">
        <v>19.07358</v>
      </c>
      <c r="AE58" s="521">
        <v>20.250489999999999</v>
      </c>
      <c r="AF58" s="521">
        <v>20.98245</v>
      </c>
      <c r="AG58" s="521">
        <v>25.60258</v>
      </c>
      <c r="AH58" s="521">
        <v>27.259789999999999</v>
      </c>
      <c r="AI58" s="521">
        <v>24.391200000000001</v>
      </c>
      <c r="AJ58" s="521">
        <v>22.231529999999999</v>
      </c>
      <c r="AK58" s="521">
        <v>18.542100000000001</v>
      </c>
      <c r="AL58" s="521">
        <v>20.490500000000001</v>
      </c>
      <c r="AM58" s="521">
        <v>19.60566</v>
      </c>
      <c r="AN58" s="521">
        <v>17.363009999999999</v>
      </c>
      <c r="AO58" s="521">
        <v>19.29748</v>
      </c>
      <c r="AP58" s="521">
        <v>19.402539999999998</v>
      </c>
      <c r="AQ58" s="521">
        <v>20.742149999999999</v>
      </c>
      <c r="AR58" s="521">
        <v>23.508890000000001</v>
      </c>
      <c r="AS58" s="521">
        <v>28.030069999999998</v>
      </c>
      <c r="AT58" s="521">
        <v>26.242439999999998</v>
      </c>
      <c r="AU58" s="521">
        <v>22.984089999999998</v>
      </c>
      <c r="AV58" s="521">
        <v>21.17661</v>
      </c>
      <c r="AW58" s="521">
        <v>18.642160000000001</v>
      </c>
      <c r="AX58" s="521">
        <v>20.179030000000001</v>
      </c>
      <c r="AY58" s="521">
        <v>21.668430221000001</v>
      </c>
      <c r="AZ58" s="521">
        <v>19.291084695999999</v>
      </c>
      <c r="BA58" s="522">
        <v>19.85098</v>
      </c>
      <c r="BB58" s="522">
        <v>18.235209999999999</v>
      </c>
      <c r="BC58" s="522">
        <v>20.319210000000002</v>
      </c>
      <c r="BD58" s="522">
        <v>22.975100000000001</v>
      </c>
      <c r="BE58" s="522">
        <v>25.973289999999999</v>
      </c>
      <c r="BF58" s="522">
        <v>26.193490000000001</v>
      </c>
      <c r="BG58" s="522">
        <v>23.426749999999998</v>
      </c>
      <c r="BH58" s="522">
        <v>20.662939999999999</v>
      </c>
      <c r="BI58" s="522">
        <v>19.053920000000002</v>
      </c>
      <c r="BJ58" s="522">
        <v>20.052330000000001</v>
      </c>
      <c r="BK58" s="522">
        <v>19.728819999999999</v>
      </c>
      <c r="BL58" s="522">
        <v>18.11955</v>
      </c>
      <c r="BM58" s="522">
        <v>20.018139999999999</v>
      </c>
      <c r="BN58" s="522">
        <v>18.27495</v>
      </c>
      <c r="BO58" s="522">
        <v>20.378419999999998</v>
      </c>
      <c r="BP58" s="522">
        <v>23.0838</v>
      </c>
      <c r="BQ58" s="522">
        <v>26.075399999999998</v>
      </c>
      <c r="BR58" s="522">
        <v>26.276979999999998</v>
      </c>
      <c r="BS58" s="522">
        <v>23.478850000000001</v>
      </c>
      <c r="BT58" s="522">
        <v>20.68019</v>
      </c>
      <c r="BU58" s="522">
        <v>19.060420000000001</v>
      </c>
      <c r="BV58" s="522">
        <v>20.087949999999999</v>
      </c>
    </row>
    <row r="59" spans="1:74" ht="12" customHeight="1" x14ac:dyDescent="0.2">
      <c r="A59" s="517"/>
      <c r="B59" s="812" t="s">
        <v>1371</v>
      </c>
      <c r="C59" s="812"/>
      <c r="D59" s="812"/>
      <c r="E59" s="812"/>
      <c r="F59" s="812"/>
      <c r="G59" s="812"/>
      <c r="H59" s="812"/>
      <c r="I59" s="812"/>
      <c r="J59" s="812"/>
      <c r="K59" s="812"/>
      <c r="L59" s="812"/>
      <c r="M59" s="812"/>
      <c r="N59" s="812"/>
      <c r="O59" s="812"/>
      <c r="P59" s="812"/>
      <c r="Q59" s="812"/>
      <c r="R59" s="523"/>
      <c r="S59" s="523"/>
      <c r="T59" s="523"/>
      <c r="U59" s="523"/>
      <c r="V59" s="523"/>
      <c r="W59" s="523"/>
      <c r="X59" s="523"/>
      <c r="Y59" s="523"/>
      <c r="Z59" s="523"/>
      <c r="AA59" s="523"/>
      <c r="AB59" s="523"/>
      <c r="AC59" s="523"/>
      <c r="AD59" s="523"/>
      <c r="AE59" s="523"/>
      <c r="AF59" s="523"/>
      <c r="AG59" s="523"/>
      <c r="AH59" s="523"/>
      <c r="AI59" s="523"/>
      <c r="AJ59" s="523"/>
      <c r="AK59" s="523"/>
      <c r="AL59" s="523"/>
      <c r="AM59" s="523"/>
      <c r="AN59" s="523"/>
      <c r="AO59" s="523"/>
      <c r="AP59" s="523"/>
      <c r="AQ59" s="523"/>
      <c r="AR59" s="523"/>
      <c r="AS59" s="523"/>
      <c r="AT59" s="523"/>
      <c r="AU59" s="523"/>
      <c r="AV59" s="523"/>
      <c r="AW59" s="523"/>
      <c r="AX59" s="523"/>
      <c r="AY59" s="728"/>
      <c r="AZ59" s="728"/>
      <c r="BA59" s="728"/>
      <c r="BB59" s="728"/>
      <c r="BC59" s="728"/>
      <c r="BD59" s="728"/>
      <c r="BE59" s="728"/>
      <c r="BF59" s="728"/>
      <c r="BG59" s="728"/>
      <c r="BH59" s="728"/>
      <c r="BI59" s="728"/>
      <c r="BJ59" s="523"/>
      <c r="BK59" s="523"/>
      <c r="BL59" s="523"/>
      <c r="BM59" s="523"/>
      <c r="BN59" s="523"/>
      <c r="BO59" s="523"/>
      <c r="BP59" s="523"/>
      <c r="BQ59" s="523"/>
      <c r="BR59" s="523"/>
      <c r="BS59" s="523"/>
      <c r="BT59" s="523"/>
      <c r="BU59" s="523"/>
      <c r="BV59" s="523"/>
    </row>
    <row r="60" spans="1:74" ht="12" customHeight="1" x14ac:dyDescent="0.2">
      <c r="A60" s="517"/>
      <c r="B60" s="812" t="s">
        <v>1366</v>
      </c>
      <c r="C60" s="812"/>
      <c r="D60" s="812"/>
      <c r="E60" s="812"/>
      <c r="F60" s="812"/>
      <c r="G60" s="812"/>
      <c r="H60" s="812"/>
      <c r="I60" s="812"/>
      <c r="J60" s="812"/>
      <c r="K60" s="812"/>
      <c r="L60" s="812"/>
      <c r="M60" s="812"/>
      <c r="N60" s="812"/>
      <c r="O60" s="812"/>
      <c r="P60" s="812"/>
      <c r="Q60" s="812"/>
      <c r="R60" s="715"/>
      <c r="S60" s="715"/>
      <c r="T60" s="715"/>
      <c r="U60" s="715"/>
      <c r="V60" s="715"/>
      <c r="W60" s="715"/>
      <c r="X60" s="715"/>
      <c r="Y60" s="715"/>
      <c r="Z60" s="715"/>
      <c r="AA60" s="715"/>
      <c r="AB60" s="715"/>
      <c r="AC60" s="715"/>
      <c r="AD60" s="715"/>
      <c r="AE60" s="715"/>
      <c r="AF60" s="715"/>
      <c r="AG60" s="715"/>
      <c r="AH60" s="715"/>
      <c r="AI60" s="715"/>
      <c r="AJ60" s="715"/>
      <c r="AK60" s="715"/>
      <c r="AL60" s="715"/>
      <c r="AM60" s="715"/>
      <c r="AN60" s="715"/>
      <c r="AO60" s="715"/>
      <c r="AP60" s="715"/>
      <c r="AQ60" s="715"/>
      <c r="AR60" s="715"/>
      <c r="AS60" s="715"/>
      <c r="AT60" s="715"/>
      <c r="AU60" s="715"/>
      <c r="AV60" s="715"/>
      <c r="AW60" s="715"/>
      <c r="AX60" s="715"/>
      <c r="AY60" s="715"/>
      <c r="AZ60" s="715"/>
      <c r="BA60" s="715"/>
      <c r="BB60" s="715"/>
      <c r="BC60" s="715"/>
      <c r="BD60" s="715"/>
      <c r="BE60" s="611"/>
      <c r="BF60" s="611"/>
      <c r="BG60" s="715"/>
      <c r="BH60" s="715"/>
      <c r="BI60" s="715"/>
      <c r="BJ60" s="715"/>
      <c r="BK60" s="715"/>
      <c r="BL60" s="715"/>
      <c r="BM60" s="715"/>
      <c r="BN60" s="715"/>
      <c r="BO60" s="715"/>
      <c r="BP60" s="715"/>
      <c r="BQ60" s="715"/>
      <c r="BR60" s="715"/>
      <c r="BS60" s="715"/>
      <c r="BT60" s="715"/>
      <c r="BU60" s="715"/>
      <c r="BV60" s="715"/>
    </row>
    <row r="61" spans="1:74" ht="12" customHeight="1" x14ac:dyDescent="0.2">
      <c r="A61" s="517"/>
      <c r="B61" s="812" t="s">
        <v>1367</v>
      </c>
      <c r="C61" s="812"/>
      <c r="D61" s="812"/>
      <c r="E61" s="812"/>
      <c r="F61" s="812"/>
      <c r="G61" s="812"/>
      <c r="H61" s="812"/>
      <c r="I61" s="812"/>
      <c r="J61" s="812"/>
      <c r="K61" s="812"/>
      <c r="L61" s="812"/>
      <c r="M61" s="812"/>
      <c r="N61" s="812"/>
      <c r="O61" s="812"/>
      <c r="P61" s="812"/>
      <c r="Q61" s="812"/>
      <c r="R61" s="509"/>
      <c r="S61" s="509"/>
      <c r="T61" s="509"/>
      <c r="U61" s="509"/>
      <c r="V61" s="509"/>
      <c r="W61" s="509"/>
      <c r="X61" s="509"/>
      <c r="Y61" s="509"/>
      <c r="Z61" s="509"/>
      <c r="AA61" s="509"/>
      <c r="AB61" s="509"/>
      <c r="AC61" s="509"/>
      <c r="AD61" s="509"/>
      <c r="AE61" s="509"/>
      <c r="AF61" s="509"/>
      <c r="AG61" s="509"/>
      <c r="AH61" s="509"/>
      <c r="AI61" s="509"/>
      <c r="AJ61" s="509"/>
      <c r="AK61" s="509"/>
      <c r="AL61" s="509"/>
      <c r="AM61" s="509"/>
      <c r="AN61" s="509"/>
      <c r="AO61" s="509"/>
      <c r="AP61" s="509"/>
      <c r="AQ61" s="509"/>
      <c r="AR61" s="509"/>
      <c r="AS61" s="509"/>
      <c r="AT61" s="509"/>
      <c r="AU61" s="509"/>
      <c r="AV61" s="509"/>
      <c r="AW61" s="509"/>
      <c r="AX61" s="509"/>
      <c r="AY61" s="509"/>
      <c r="AZ61" s="509"/>
      <c r="BA61" s="509"/>
      <c r="BB61" s="509"/>
      <c r="BC61" s="509"/>
      <c r="BD61" s="613"/>
      <c r="BE61" s="613"/>
      <c r="BF61" s="613"/>
      <c r="BG61" s="509"/>
      <c r="BH61" s="509"/>
      <c r="BI61" s="509"/>
      <c r="BJ61" s="509"/>
      <c r="BK61" s="509"/>
      <c r="BL61" s="509"/>
      <c r="BM61" s="509"/>
      <c r="BN61" s="509"/>
      <c r="BO61" s="509"/>
      <c r="BP61" s="509"/>
      <c r="BQ61" s="509"/>
      <c r="BR61" s="509"/>
      <c r="BS61" s="509"/>
      <c r="BT61" s="509"/>
      <c r="BU61" s="509"/>
      <c r="BV61" s="509"/>
    </row>
    <row r="62" spans="1:74" ht="12" customHeight="1" x14ac:dyDescent="0.2">
      <c r="A62" s="524"/>
      <c r="B62" s="812" t="s">
        <v>1368</v>
      </c>
      <c r="C62" s="812"/>
      <c r="D62" s="812"/>
      <c r="E62" s="812"/>
      <c r="F62" s="812"/>
      <c r="G62" s="812"/>
      <c r="H62" s="812"/>
      <c r="I62" s="812"/>
      <c r="J62" s="812"/>
      <c r="K62" s="812"/>
      <c r="L62" s="812"/>
      <c r="M62" s="812"/>
      <c r="N62" s="812"/>
      <c r="O62" s="812"/>
      <c r="P62" s="812"/>
      <c r="Q62" s="812"/>
      <c r="R62" s="509"/>
      <c r="S62" s="509"/>
      <c r="T62" s="509"/>
      <c r="U62" s="509"/>
      <c r="V62" s="509"/>
      <c r="W62" s="509"/>
      <c r="X62" s="509"/>
      <c r="Y62" s="509"/>
      <c r="Z62" s="509"/>
      <c r="AA62" s="509"/>
      <c r="AB62" s="509"/>
      <c r="AC62" s="509"/>
      <c r="AD62" s="509"/>
      <c r="AE62" s="509"/>
      <c r="AF62" s="509"/>
      <c r="AG62" s="509"/>
      <c r="AH62" s="509"/>
      <c r="AI62" s="509"/>
      <c r="AJ62" s="509"/>
      <c r="AK62" s="509"/>
      <c r="AL62" s="509"/>
      <c r="AM62" s="509"/>
      <c r="AN62" s="509"/>
      <c r="AO62" s="509"/>
      <c r="AP62" s="509"/>
      <c r="AQ62" s="509"/>
      <c r="AR62" s="509"/>
      <c r="AS62" s="509"/>
      <c r="AT62" s="509"/>
      <c r="AU62" s="509"/>
      <c r="AV62" s="509"/>
      <c r="AW62" s="509"/>
      <c r="AX62" s="509"/>
      <c r="AY62" s="509"/>
      <c r="AZ62" s="509"/>
      <c r="BA62" s="509"/>
      <c r="BB62" s="509"/>
      <c r="BC62" s="509"/>
      <c r="BD62" s="613"/>
      <c r="BE62" s="613"/>
      <c r="BF62" s="613"/>
      <c r="BG62" s="509"/>
      <c r="BH62" s="509"/>
      <c r="BI62" s="509"/>
      <c r="BJ62" s="509"/>
      <c r="BK62" s="509"/>
      <c r="BL62" s="509"/>
      <c r="BM62" s="509"/>
      <c r="BN62" s="509"/>
      <c r="BO62" s="509"/>
      <c r="BP62" s="509"/>
      <c r="BQ62" s="509"/>
      <c r="BR62" s="509"/>
      <c r="BS62" s="509"/>
      <c r="BT62" s="509"/>
      <c r="BU62" s="509"/>
      <c r="BV62" s="509"/>
    </row>
    <row r="63" spans="1:74" ht="12" customHeight="1" x14ac:dyDescent="0.2">
      <c r="A63" s="524"/>
      <c r="B63" s="812" t="s">
        <v>1369</v>
      </c>
      <c r="C63" s="812"/>
      <c r="D63" s="812"/>
      <c r="E63" s="812"/>
      <c r="F63" s="812"/>
      <c r="G63" s="812"/>
      <c r="H63" s="812"/>
      <c r="I63" s="812"/>
      <c r="J63" s="812"/>
      <c r="K63" s="812"/>
      <c r="L63" s="812"/>
      <c r="M63" s="812"/>
      <c r="N63" s="812"/>
      <c r="O63" s="812"/>
      <c r="P63" s="812"/>
      <c r="Q63" s="812"/>
      <c r="R63" s="509"/>
      <c r="S63" s="509"/>
      <c r="T63" s="509"/>
      <c r="U63" s="509"/>
      <c r="V63" s="509"/>
      <c r="W63" s="509"/>
      <c r="X63" s="509"/>
      <c r="Y63" s="509"/>
      <c r="Z63" s="509"/>
      <c r="AA63" s="509"/>
      <c r="AB63" s="509"/>
      <c r="AC63" s="509"/>
      <c r="AD63" s="509"/>
      <c r="AE63" s="509"/>
      <c r="AF63" s="509"/>
      <c r="AG63" s="509"/>
      <c r="AH63" s="509"/>
      <c r="AI63" s="509"/>
      <c r="AJ63" s="509"/>
      <c r="AK63" s="509"/>
      <c r="AL63" s="509"/>
      <c r="AM63" s="509"/>
      <c r="AN63" s="509"/>
      <c r="AO63" s="509"/>
      <c r="AP63" s="509"/>
      <c r="AQ63" s="509"/>
      <c r="AR63" s="509"/>
      <c r="AS63" s="509"/>
      <c r="AT63" s="509"/>
      <c r="AU63" s="509"/>
      <c r="AV63" s="509"/>
      <c r="AW63" s="509"/>
      <c r="AX63" s="509"/>
      <c r="AY63" s="509"/>
      <c r="AZ63" s="509"/>
      <c r="BA63" s="509"/>
      <c r="BB63" s="509"/>
      <c r="BC63" s="509"/>
      <c r="BD63" s="613"/>
      <c r="BE63" s="613"/>
      <c r="BF63" s="613"/>
      <c r="BG63" s="509"/>
      <c r="BH63" s="509"/>
      <c r="BI63" s="509"/>
      <c r="BJ63" s="509"/>
      <c r="BK63" s="509"/>
      <c r="BL63" s="509"/>
      <c r="BM63" s="509"/>
      <c r="BN63" s="509"/>
      <c r="BO63" s="509"/>
      <c r="BP63" s="509"/>
      <c r="BQ63" s="509"/>
      <c r="BR63" s="509"/>
      <c r="BS63" s="509"/>
      <c r="BT63" s="509"/>
      <c r="BU63" s="509"/>
      <c r="BV63" s="509"/>
    </row>
    <row r="64" spans="1:74" ht="12" customHeight="1" x14ac:dyDescent="0.2">
      <c r="A64" s="524"/>
      <c r="B64" s="721" t="s">
        <v>1370</v>
      </c>
      <c r="C64" s="722"/>
      <c r="D64" s="722"/>
      <c r="E64" s="722"/>
      <c r="F64" s="722"/>
      <c r="G64" s="722"/>
      <c r="H64" s="722"/>
      <c r="I64" s="722"/>
      <c r="J64" s="722"/>
      <c r="K64" s="722"/>
      <c r="L64" s="722"/>
      <c r="M64" s="722"/>
      <c r="N64" s="722"/>
      <c r="O64" s="722"/>
      <c r="P64" s="722"/>
      <c r="Q64" s="722"/>
      <c r="R64" s="509"/>
      <c r="S64" s="509"/>
      <c r="T64" s="509"/>
      <c r="U64" s="509"/>
      <c r="V64" s="509"/>
      <c r="W64" s="509"/>
      <c r="X64" s="509"/>
      <c r="Y64" s="509"/>
      <c r="Z64" s="509"/>
      <c r="AA64" s="509"/>
      <c r="AB64" s="509"/>
      <c r="AC64" s="509"/>
      <c r="AD64" s="509"/>
      <c r="AE64" s="509"/>
      <c r="AF64" s="509"/>
      <c r="AG64" s="509"/>
      <c r="AH64" s="509"/>
      <c r="AI64" s="509"/>
      <c r="AJ64" s="509"/>
      <c r="AK64" s="509"/>
      <c r="AL64" s="509"/>
      <c r="AM64" s="509"/>
      <c r="AN64" s="509"/>
      <c r="AO64" s="509"/>
      <c r="AP64" s="509"/>
      <c r="AQ64" s="509"/>
      <c r="AR64" s="509"/>
      <c r="AS64" s="509"/>
      <c r="AT64" s="509"/>
      <c r="AU64" s="509"/>
      <c r="AV64" s="509"/>
      <c r="AW64" s="509"/>
      <c r="AX64" s="509"/>
      <c r="AY64" s="509"/>
      <c r="AZ64" s="509"/>
      <c r="BA64" s="509"/>
      <c r="BB64" s="509"/>
      <c r="BC64" s="509"/>
      <c r="BD64" s="613"/>
      <c r="BE64" s="613"/>
      <c r="BF64" s="613"/>
      <c r="BG64" s="509"/>
      <c r="BH64" s="509"/>
      <c r="BI64" s="509"/>
      <c r="BJ64" s="509"/>
      <c r="BK64" s="509"/>
      <c r="BL64" s="509"/>
      <c r="BM64" s="509"/>
      <c r="BN64" s="509"/>
      <c r="BO64" s="509"/>
      <c r="BP64" s="509"/>
      <c r="BQ64" s="509"/>
      <c r="BR64" s="509"/>
      <c r="BS64" s="509"/>
      <c r="BT64" s="509"/>
      <c r="BU64" s="509"/>
      <c r="BV64" s="509"/>
    </row>
    <row r="65" spans="1:74" ht="12" customHeight="1" x14ac:dyDescent="0.2">
      <c r="A65" s="524"/>
      <c r="B65" s="815" t="str">
        <f>"Notes: "&amp;"EIA completed modeling and analysis for this report on " &amp;Dates!D2&amp;"."</f>
        <v>Notes: EIA completed modeling and analysis for this report on Thursday March 3, 2022.</v>
      </c>
      <c r="C65" s="815"/>
      <c r="D65" s="815"/>
      <c r="E65" s="815"/>
      <c r="F65" s="815"/>
      <c r="G65" s="815"/>
      <c r="H65" s="815"/>
      <c r="I65" s="815"/>
      <c r="J65" s="815"/>
      <c r="K65" s="815"/>
      <c r="L65" s="815"/>
      <c r="M65" s="815"/>
      <c r="N65" s="815"/>
      <c r="O65" s="815"/>
      <c r="P65" s="815"/>
      <c r="Q65" s="815"/>
      <c r="R65" s="509"/>
      <c r="S65" s="509"/>
      <c r="T65" s="509"/>
      <c r="U65" s="509"/>
      <c r="V65" s="509"/>
      <c r="W65" s="509"/>
      <c r="X65" s="509"/>
      <c r="Y65" s="509"/>
      <c r="Z65" s="509"/>
      <c r="AA65" s="509"/>
      <c r="AB65" s="509"/>
      <c r="AC65" s="509"/>
      <c r="AD65" s="509"/>
      <c r="AE65" s="509"/>
      <c r="AF65" s="509"/>
      <c r="AG65" s="509"/>
      <c r="AH65" s="509"/>
      <c r="AI65" s="509"/>
      <c r="AJ65" s="509"/>
      <c r="AK65" s="509"/>
      <c r="AL65" s="509"/>
      <c r="AM65" s="509"/>
      <c r="AN65" s="509"/>
      <c r="AO65" s="509"/>
      <c r="AP65" s="509"/>
      <c r="AQ65" s="509"/>
      <c r="AR65" s="509"/>
      <c r="AS65" s="509"/>
      <c r="AT65" s="509"/>
      <c r="AU65" s="509"/>
      <c r="AV65" s="509"/>
      <c r="AW65" s="509"/>
      <c r="AX65" s="509"/>
      <c r="AY65" s="509"/>
      <c r="AZ65" s="509"/>
      <c r="BA65" s="509"/>
      <c r="BB65" s="509"/>
      <c r="BC65" s="509"/>
      <c r="BD65" s="613"/>
      <c r="BE65" s="613"/>
      <c r="BF65" s="613"/>
      <c r="BG65" s="509"/>
      <c r="BH65" s="509"/>
      <c r="BI65" s="509"/>
      <c r="BJ65" s="509"/>
      <c r="BK65" s="509"/>
      <c r="BL65" s="509"/>
      <c r="BM65" s="509"/>
      <c r="BN65" s="509"/>
      <c r="BO65" s="509"/>
      <c r="BP65" s="509"/>
      <c r="BQ65" s="509"/>
      <c r="BR65" s="509"/>
      <c r="BS65" s="509"/>
      <c r="BT65" s="509"/>
      <c r="BU65" s="509"/>
      <c r="BV65" s="509"/>
    </row>
    <row r="66" spans="1:74" ht="12" customHeight="1" x14ac:dyDescent="0.2">
      <c r="A66" s="524"/>
      <c r="B66" s="748" t="s">
        <v>351</v>
      </c>
      <c r="C66" s="748"/>
      <c r="D66" s="748"/>
      <c r="E66" s="748"/>
      <c r="F66" s="748"/>
      <c r="G66" s="748"/>
      <c r="H66" s="748"/>
      <c r="I66" s="748"/>
      <c r="J66" s="748"/>
      <c r="K66" s="748"/>
      <c r="L66" s="748"/>
      <c r="M66" s="748"/>
      <c r="N66" s="748"/>
      <c r="O66" s="748"/>
      <c r="P66" s="748"/>
      <c r="Q66" s="748"/>
      <c r="R66" s="509"/>
      <c r="S66" s="509"/>
      <c r="T66" s="509"/>
      <c r="U66" s="509"/>
      <c r="V66" s="509"/>
      <c r="W66" s="509"/>
      <c r="X66" s="509"/>
      <c r="Y66" s="509"/>
      <c r="Z66" s="509"/>
      <c r="AA66" s="509"/>
      <c r="AB66" s="509"/>
      <c r="AC66" s="509"/>
      <c r="AD66" s="509"/>
      <c r="AE66" s="509"/>
      <c r="AF66" s="509"/>
      <c r="AG66" s="509"/>
      <c r="AH66" s="509"/>
      <c r="AI66" s="509"/>
      <c r="AJ66" s="509"/>
      <c r="AK66" s="509"/>
      <c r="AL66" s="509"/>
      <c r="AM66" s="509"/>
      <c r="AN66" s="509"/>
      <c r="AO66" s="509"/>
      <c r="AP66" s="509"/>
      <c r="AQ66" s="509"/>
      <c r="AR66" s="509"/>
      <c r="AS66" s="509"/>
      <c r="AT66" s="509"/>
      <c r="AU66" s="509"/>
      <c r="AV66" s="509"/>
      <c r="AW66" s="509"/>
      <c r="AX66" s="509"/>
      <c r="AY66" s="509"/>
      <c r="AZ66" s="509"/>
      <c r="BA66" s="509"/>
      <c r="BB66" s="509"/>
      <c r="BC66" s="509"/>
      <c r="BD66" s="613"/>
      <c r="BE66" s="613"/>
      <c r="BF66" s="613"/>
      <c r="BG66" s="509"/>
      <c r="BH66" s="509"/>
      <c r="BI66" s="509"/>
      <c r="BJ66" s="509"/>
      <c r="BK66" s="509"/>
      <c r="BL66" s="509"/>
      <c r="BM66" s="509"/>
      <c r="BN66" s="509"/>
      <c r="BO66" s="509"/>
      <c r="BP66" s="509"/>
      <c r="BQ66" s="509"/>
      <c r="BR66" s="509"/>
      <c r="BS66" s="509"/>
      <c r="BT66" s="509"/>
      <c r="BU66" s="509"/>
      <c r="BV66" s="509"/>
    </row>
    <row r="67" spans="1:74" ht="12" customHeight="1" x14ac:dyDescent="0.2">
      <c r="A67" s="524"/>
      <c r="B67" s="815" t="s">
        <v>1364</v>
      </c>
      <c r="C67" s="815"/>
      <c r="D67" s="815"/>
      <c r="E67" s="815"/>
      <c r="F67" s="815"/>
      <c r="G67" s="815"/>
      <c r="H67" s="815"/>
      <c r="I67" s="815"/>
      <c r="J67" s="815"/>
      <c r="K67" s="815"/>
      <c r="L67" s="815"/>
      <c r="M67" s="815"/>
      <c r="N67" s="815"/>
      <c r="O67" s="815"/>
      <c r="P67" s="815"/>
      <c r="Q67" s="815"/>
    </row>
    <row r="68" spans="1:74" ht="12" customHeight="1" x14ac:dyDescent="0.2">
      <c r="A68" s="524"/>
      <c r="B68" s="741" t="s">
        <v>1355</v>
      </c>
      <c r="C68" s="741"/>
      <c r="D68" s="741"/>
      <c r="E68" s="741"/>
      <c r="F68" s="741"/>
      <c r="G68" s="741"/>
      <c r="H68" s="741"/>
      <c r="I68" s="741"/>
      <c r="J68" s="741"/>
      <c r="K68" s="741"/>
      <c r="L68" s="741"/>
      <c r="M68" s="741"/>
      <c r="N68" s="741"/>
      <c r="O68" s="741"/>
      <c r="P68" s="741"/>
      <c r="Q68" s="741"/>
    </row>
    <row r="69" spans="1:74" ht="12" customHeight="1" x14ac:dyDescent="0.2">
      <c r="A69" s="524"/>
      <c r="B69" s="741"/>
      <c r="C69" s="741"/>
      <c r="D69" s="741"/>
      <c r="E69" s="741"/>
      <c r="F69" s="741"/>
      <c r="G69" s="741"/>
      <c r="H69" s="741"/>
      <c r="I69" s="741"/>
      <c r="J69" s="741"/>
      <c r="K69" s="741"/>
      <c r="L69" s="741"/>
      <c r="M69" s="741"/>
      <c r="N69" s="741"/>
      <c r="O69" s="741"/>
      <c r="P69" s="741"/>
      <c r="Q69" s="741"/>
    </row>
    <row r="70" spans="1:74" ht="12" customHeight="1" x14ac:dyDescent="0.2">
      <c r="A70" s="524"/>
      <c r="B70" s="763" t="s">
        <v>1361</v>
      </c>
      <c r="C70" s="763"/>
      <c r="D70" s="763"/>
      <c r="E70" s="763"/>
      <c r="F70" s="763"/>
      <c r="G70" s="763"/>
      <c r="H70" s="763"/>
      <c r="I70" s="763"/>
      <c r="J70" s="763"/>
      <c r="K70" s="763"/>
      <c r="L70" s="763"/>
      <c r="M70" s="763"/>
      <c r="N70" s="763"/>
      <c r="O70" s="763"/>
      <c r="P70" s="763"/>
      <c r="Q70" s="763"/>
    </row>
    <row r="72" spans="1:74" ht="8.1" customHeight="1" x14ac:dyDescent="0.2"/>
  </sheetData>
  <mergeCells count="17">
    <mergeCell ref="A1:A2"/>
    <mergeCell ref="C3:N3"/>
    <mergeCell ref="O3:Z3"/>
    <mergeCell ref="AA3:AL3"/>
    <mergeCell ref="AM3:AX3"/>
    <mergeCell ref="B66:Q66"/>
    <mergeCell ref="B70:Q70"/>
    <mergeCell ref="B68:Q69"/>
    <mergeCell ref="B63:Q63"/>
    <mergeCell ref="BK3:BV3"/>
    <mergeCell ref="AY3:BJ3"/>
    <mergeCell ref="B65:Q65"/>
    <mergeCell ref="B67:Q67"/>
    <mergeCell ref="B59:Q59"/>
    <mergeCell ref="B60:Q60"/>
    <mergeCell ref="B61:Q61"/>
    <mergeCell ref="B62:Q62"/>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tabSelected="1" workbookViewId="0"/>
  </sheetViews>
  <sheetFormatPr defaultColWidth="8.5703125" defaultRowHeight="12.75" x14ac:dyDescent="0.2"/>
  <cols>
    <col min="1" max="1" width="13.42578125" style="282" customWidth="1"/>
    <col min="2" max="2" width="90" style="282" customWidth="1"/>
    <col min="3" max="16384" width="8.5703125" style="282"/>
  </cols>
  <sheetData>
    <row r="1" spans="1:18" x14ac:dyDescent="0.2">
      <c r="A1" s="282" t="s">
        <v>501</v>
      </c>
    </row>
    <row r="6" spans="1:18" ht="15.75" x14ac:dyDescent="0.25">
      <c r="B6" s="283" t="str">
        <f>"Short-Term Energy Outlook, "&amp;Dates!D1</f>
        <v>Short-Term Energy Outlook, March 2022</v>
      </c>
    </row>
    <row r="8" spans="1:18" ht="15" customHeight="1" x14ac:dyDescent="0.2">
      <c r="A8" s="284"/>
      <c r="B8" s="285" t="s">
        <v>233</v>
      </c>
      <c r="C8" s="286"/>
      <c r="D8" s="286"/>
      <c r="E8" s="286"/>
      <c r="F8" s="286"/>
      <c r="G8" s="286"/>
      <c r="H8" s="286"/>
      <c r="I8" s="286"/>
      <c r="J8" s="286"/>
      <c r="K8" s="286"/>
      <c r="L8" s="286"/>
      <c r="M8" s="286"/>
      <c r="N8" s="286"/>
      <c r="O8" s="286"/>
      <c r="P8" s="286"/>
      <c r="Q8" s="286"/>
      <c r="R8" s="286"/>
    </row>
    <row r="9" spans="1:18" ht="15" customHeight="1" x14ac:dyDescent="0.2">
      <c r="A9" s="284"/>
      <c r="B9" s="285" t="s">
        <v>981</v>
      </c>
      <c r="C9" s="286"/>
      <c r="D9" s="286"/>
      <c r="E9" s="286"/>
      <c r="F9" s="286"/>
      <c r="G9" s="286"/>
      <c r="H9" s="286"/>
      <c r="I9" s="286"/>
      <c r="J9" s="286"/>
      <c r="K9" s="286"/>
      <c r="L9" s="286"/>
      <c r="M9" s="286"/>
      <c r="N9" s="286"/>
      <c r="O9" s="286"/>
      <c r="P9" s="286"/>
      <c r="Q9" s="286"/>
      <c r="R9" s="286"/>
    </row>
    <row r="10" spans="1:18" ht="15" customHeight="1" x14ac:dyDescent="0.2">
      <c r="A10" s="284"/>
      <c r="B10" s="285" t="s">
        <v>893</v>
      </c>
      <c r="C10" s="287"/>
      <c r="D10" s="287"/>
      <c r="E10" s="287"/>
      <c r="F10" s="287"/>
      <c r="G10" s="287"/>
      <c r="H10" s="287"/>
      <c r="I10" s="287"/>
      <c r="J10" s="287"/>
      <c r="K10" s="287"/>
      <c r="L10" s="287"/>
      <c r="M10" s="287"/>
      <c r="N10" s="287"/>
      <c r="O10" s="287"/>
      <c r="P10" s="287"/>
      <c r="Q10" s="287"/>
      <c r="R10" s="287"/>
    </row>
    <row r="11" spans="1:18" ht="15" customHeight="1" x14ac:dyDescent="0.2">
      <c r="A11" s="284"/>
      <c r="B11" s="285" t="s">
        <v>1349</v>
      </c>
      <c r="C11" s="287"/>
      <c r="D11" s="287"/>
      <c r="E11" s="287"/>
      <c r="F11" s="287"/>
      <c r="G11" s="287"/>
      <c r="H11" s="287"/>
      <c r="I11" s="287"/>
      <c r="J11" s="287"/>
      <c r="K11" s="287"/>
      <c r="L11" s="287"/>
      <c r="M11" s="287"/>
      <c r="N11" s="287"/>
      <c r="O11" s="287"/>
      <c r="P11" s="287"/>
      <c r="Q11" s="287"/>
      <c r="R11" s="287"/>
    </row>
    <row r="12" spans="1:18" ht="15" customHeight="1" x14ac:dyDescent="0.2">
      <c r="A12" s="284"/>
      <c r="B12" s="285" t="s">
        <v>1350</v>
      </c>
      <c r="C12" s="287"/>
      <c r="D12" s="287"/>
      <c r="E12" s="287"/>
      <c r="F12" s="287"/>
      <c r="G12" s="287"/>
      <c r="H12" s="287"/>
      <c r="I12" s="287"/>
      <c r="J12" s="287"/>
      <c r="K12" s="287"/>
      <c r="L12" s="287"/>
      <c r="M12" s="287"/>
      <c r="N12" s="287"/>
      <c r="O12" s="287"/>
      <c r="P12" s="287"/>
      <c r="Q12" s="287"/>
      <c r="R12" s="287"/>
    </row>
    <row r="13" spans="1:18" ht="15" customHeight="1" x14ac:dyDescent="0.2">
      <c r="A13" s="284"/>
      <c r="B13" s="285" t="s">
        <v>919</v>
      </c>
      <c r="C13" s="287"/>
      <c r="D13" s="287"/>
      <c r="E13" s="287"/>
      <c r="F13" s="287"/>
      <c r="G13" s="287"/>
      <c r="H13" s="287"/>
      <c r="I13" s="287"/>
      <c r="J13" s="287"/>
      <c r="K13" s="287"/>
      <c r="L13" s="287"/>
      <c r="M13" s="287"/>
      <c r="N13" s="287"/>
      <c r="O13" s="287"/>
      <c r="P13" s="287"/>
      <c r="Q13" s="287"/>
      <c r="R13" s="287"/>
    </row>
    <row r="14" spans="1:18" ht="15" customHeight="1" x14ac:dyDescent="0.2">
      <c r="A14" s="284"/>
      <c r="B14" s="285" t="s">
        <v>894</v>
      </c>
      <c r="C14" s="288"/>
      <c r="D14" s="288"/>
      <c r="E14" s="288"/>
      <c r="F14" s="288"/>
      <c r="G14" s="288"/>
      <c r="H14" s="288"/>
      <c r="I14" s="288"/>
      <c r="J14" s="288"/>
      <c r="K14" s="288"/>
      <c r="L14" s="288"/>
      <c r="M14" s="288"/>
      <c r="N14" s="288"/>
      <c r="O14" s="288"/>
      <c r="P14" s="288"/>
      <c r="Q14" s="288"/>
      <c r="R14" s="288"/>
    </row>
    <row r="15" spans="1:18" ht="15" customHeight="1" x14ac:dyDescent="0.2">
      <c r="A15" s="284"/>
      <c r="B15" s="285" t="s">
        <v>975</v>
      </c>
      <c r="C15" s="289"/>
      <c r="D15" s="289"/>
      <c r="E15" s="289"/>
      <c r="F15" s="289"/>
      <c r="G15" s="289"/>
      <c r="H15" s="289"/>
      <c r="I15" s="289"/>
      <c r="J15" s="289"/>
      <c r="K15" s="289"/>
      <c r="L15" s="289"/>
      <c r="M15" s="289"/>
      <c r="N15" s="289"/>
      <c r="O15" s="289"/>
      <c r="P15" s="289"/>
      <c r="Q15" s="289"/>
      <c r="R15" s="289"/>
    </row>
    <row r="16" spans="1:18" ht="15" customHeight="1" x14ac:dyDescent="0.2">
      <c r="A16" s="284"/>
      <c r="B16" s="285" t="s">
        <v>793</v>
      </c>
      <c r="C16" s="287"/>
      <c r="D16" s="287"/>
      <c r="E16" s="287"/>
      <c r="F16" s="287"/>
      <c r="G16" s="287"/>
      <c r="H16" s="287"/>
      <c r="I16" s="287"/>
      <c r="J16" s="287"/>
      <c r="K16" s="287"/>
      <c r="L16" s="287"/>
      <c r="M16" s="287"/>
      <c r="N16" s="287"/>
      <c r="O16" s="287"/>
      <c r="P16" s="287"/>
      <c r="Q16" s="287"/>
      <c r="R16" s="287"/>
    </row>
    <row r="17" spans="1:18" ht="15" customHeight="1" x14ac:dyDescent="0.2">
      <c r="A17" s="284"/>
      <c r="B17" s="285" t="s">
        <v>234</v>
      </c>
      <c r="C17" s="290"/>
      <c r="D17" s="290"/>
      <c r="E17" s="290"/>
      <c r="F17" s="290"/>
      <c r="G17" s="290"/>
      <c r="H17" s="290"/>
      <c r="I17" s="290"/>
      <c r="J17" s="290"/>
      <c r="K17" s="290"/>
      <c r="L17" s="290"/>
      <c r="M17" s="290"/>
      <c r="N17" s="290"/>
      <c r="O17" s="290"/>
      <c r="P17" s="290"/>
      <c r="Q17" s="290"/>
      <c r="R17" s="290"/>
    </row>
    <row r="18" spans="1:18" ht="15" customHeight="1" x14ac:dyDescent="0.2">
      <c r="A18" s="284"/>
      <c r="B18" s="285" t="s">
        <v>66</v>
      </c>
      <c r="C18" s="287"/>
      <c r="D18" s="287"/>
      <c r="E18" s="287"/>
      <c r="F18" s="287"/>
      <c r="G18" s="287"/>
      <c r="H18" s="287"/>
      <c r="I18" s="287"/>
      <c r="J18" s="287"/>
      <c r="K18" s="287"/>
      <c r="L18" s="287"/>
      <c r="M18" s="287"/>
      <c r="N18" s="287"/>
      <c r="O18" s="287"/>
      <c r="P18" s="287"/>
      <c r="Q18" s="287"/>
      <c r="R18" s="287"/>
    </row>
    <row r="19" spans="1:18" ht="15" customHeight="1" x14ac:dyDescent="0.2">
      <c r="A19" s="284"/>
      <c r="B19" s="285" t="s">
        <v>235</v>
      </c>
      <c r="C19" s="292"/>
      <c r="D19" s="292"/>
      <c r="E19" s="292"/>
      <c r="F19" s="292"/>
      <c r="G19" s="292"/>
      <c r="H19" s="292"/>
      <c r="I19" s="292"/>
      <c r="J19" s="292"/>
      <c r="K19" s="292"/>
      <c r="L19" s="292"/>
      <c r="M19" s="292"/>
      <c r="N19" s="292"/>
      <c r="O19" s="292"/>
      <c r="P19" s="292"/>
      <c r="Q19" s="292"/>
      <c r="R19" s="292"/>
    </row>
    <row r="20" spans="1:18" ht="15" customHeight="1" x14ac:dyDescent="0.2">
      <c r="A20" s="284"/>
      <c r="B20" s="285" t="s">
        <v>805</v>
      </c>
      <c r="C20" s="287"/>
      <c r="D20" s="287"/>
      <c r="E20" s="287"/>
      <c r="F20" s="287"/>
      <c r="G20" s="287"/>
      <c r="H20" s="287"/>
      <c r="I20" s="287"/>
      <c r="J20" s="287"/>
      <c r="K20" s="287"/>
      <c r="L20" s="287"/>
      <c r="M20" s="287"/>
      <c r="N20" s="287"/>
      <c r="O20" s="287"/>
      <c r="P20" s="287"/>
      <c r="Q20" s="287"/>
      <c r="R20" s="287"/>
    </row>
    <row r="21" spans="1:18" ht="15" customHeight="1" x14ac:dyDescent="0.2">
      <c r="A21" s="284"/>
      <c r="B21" s="291" t="s">
        <v>794</v>
      </c>
      <c r="C21" s="293"/>
      <c r="D21" s="293"/>
      <c r="E21" s="293"/>
      <c r="F21" s="293"/>
      <c r="G21" s="293"/>
      <c r="H21" s="293"/>
      <c r="I21" s="293"/>
      <c r="J21" s="293"/>
      <c r="K21" s="293"/>
      <c r="L21" s="293"/>
      <c r="M21" s="293"/>
      <c r="N21" s="293"/>
      <c r="O21" s="293"/>
      <c r="P21" s="293"/>
      <c r="Q21" s="293"/>
      <c r="R21" s="293"/>
    </row>
    <row r="22" spans="1:18" ht="15" customHeight="1" x14ac:dyDescent="0.2">
      <c r="A22" s="284"/>
      <c r="B22" s="291" t="s">
        <v>795</v>
      </c>
      <c r="C22" s="287"/>
      <c r="D22" s="287"/>
      <c r="E22" s="287"/>
      <c r="F22" s="287"/>
      <c r="G22" s="287"/>
      <c r="H22" s="287"/>
      <c r="I22" s="287"/>
      <c r="J22" s="287"/>
      <c r="K22" s="287"/>
      <c r="L22" s="287"/>
      <c r="M22" s="287"/>
      <c r="N22" s="287"/>
      <c r="O22" s="287"/>
      <c r="P22" s="287"/>
      <c r="Q22" s="287"/>
      <c r="R22" s="287"/>
    </row>
    <row r="23" spans="1:18" ht="15" customHeight="1" x14ac:dyDescent="0.2">
      <c r="A23" s="284"/>
      <c r="B23" s="291" t="s">
        <v>1312</v>
      </c>
      <c r="C23" s="287"/>
      <c r="D23" s="287"/>
      <c r="E23" s="287"/>
      <c r="F23" s="287"/>
      <c r="G23" s="287"/>
      <c r="H23" s="287"/>
      <c r="I23" s="287"/>
      <c r="J23" s="287"/>
      <c r="K23" s="287"/>
      <c r="L23" s="287"/>
      <c r="M23" s="287"/>
      <c r="N23" s="287"/>
      <c r="O23" s="287"/>
      <c r="P23" s="287"/>
      <c r="Q23" s="287"/>
      <c r="R23" s="287"/>
    </row>
    <row r="24" spans="1:18" ht="15" customHeight="1" x14ac:dyDescent="0.2">
      <c r="A24" s="284"/>
      <c r="B24" s="291" t="s">
        <v>1313</v>
      </c>
      <c r="C24" s="287"/>
      <c r="D24" s="287"/>
      <c r="E24" s="287"/>
      <c r="F24" s="287"/>
      <c r="G24" s="287"/>
      <c r="H24" s="287"/>
      <c r="I24" s="287"/>
      <c r="J24" s="287"/>
      <c r="K24" s="287"/>
      <c r="L24" s="287"/>
      <c r="M24" s="287"/>
      <c r="N24" s="287"/>
      <c r="O24" s="287"/>
      <c r="P24" s="287"/>
      <c r="Q24" s="287"/>
      <c r="R24" s="287"/>
    </row>
    <row r="25" spans="1:18" ht="15" customHeight="1" x14ac:dyDescent="0.2">
      <c r="A25" s="284"/>
      <c r="B25" s="285" t="s">
        <v>1080</v>
      </c>
      <c r="C25" s="294"/>
      <c r="D25" s="294"/>
      <c r="E25" s="294"/>
      <c r="F25" s="294"/>
      <c r="G25" s="294"/>
      <c r="H25" s="294"/>
      <c r="I25" s="294"/>
      <c r="J25" s="287"/>
      <c r="K25" s="287"/>
      <c r="L25" s="287"/>
      <c r="M25" s="287"/>
      <c r="N25" s="287"/>
      <c r="O25" s="287"/>
      <c r="P25" s="287"/>
      <c r="Q25" s="287"/>
      <c r="R25" s="287"/>
    </row>
    <row r="26" spans="1:18" ht="15" customHeight="1" x14ac:dyDescent="0.2">
      <c r="A26" s="284"/>
      <c r="B26" s="285" t="s">
        <v>1037</v>
      </c>
      <c r="C26" s="294"/>
      <c r="D26" s="294"/>
      <c r="E26" s="294"/>
      <c r="F26" s="294"/>
      <c r="G26" s="294"/>
      <c r="H26" s="294"/>
      <c r="I26" s="294"/>
      <c r="J26" s="287"/>
      <c r="K26" s="287"/>
      <c r="L26" s="287"/>
      <c r="M26" s="287"/>
      <c r="N26" s="287"/>
      <c r="O26" s="287"/>
      <c r="P26" s="287"/>
      <c r="Q26" s="287"/>
      <c r="R26" s="287"/>
    </row>
    <row r="27" spans="1:18" ht="15" customHeight="1" x14ac:dyDescent="0.3">
      <c r="A27" s="284"/>
      <c r="B27" s="285" t="s">
        <v>99</v>
      </c>
      <c r="C27" s="287"/>
      <c r="D27" s="287"/>
      <c r="E27" s="287"/>
      <c r="F27" s="287"/>
      <c r="G27" s="287"/>
      <c r="H27" s="287"/>
      <c r="I27" s="287"/>
      <c r="J27" s="287"/>
      <c r="K27" s="287"/>
      <c r="L27" s="287"/>
      <c r="M27" s="287"/>
      <c r="N27" s="287"/>
      <c r="O27" s="287"/>
      <c r="P27" s="287"/>
      <c r="Q27" s="287"/>
      <c r="R27" s="287"/>
    </row>
    <row r="28" spans="1:18" ht="15" customHeight="1" x14ac:dyDescent="0.2">
      <c r="A28" s="284"/>
      <c r="B28" s="291" t="s">
        <v>236</v>
      </c>
      <c r="C28" s="287"/>
      <c r="D28" s="287"/>
      <c r="E28" s="287"/>
      <c r="F28" s="287"/>
      <c r="G28" s="287"/>
      <c r="H28" s="287"/>
      <c r="I28" s="287"/>
      <c r="J28" s="287"/>
      <c r="K28" s="287"/>
      <c r="L28" s="287"/>
      <c r="M28" s="287"/>
      <c r="N28" s="287"/>
      <c r="O28" s="287"/>
      <c r="P28" s="287"/>
      <c r="Q28" s="287"/>
      <c r="R28" s="287"/>
    </row>
    <row r="29" spans="1:18" ht="15" customHeight="1" x14ac:dyDescent="0.2">
      <c r="A29" s="284"/>
      <c r="B29" s="291" t="s">
        <v>237</v>
      </c>
      <c r="C29" s="295"/>
      <c r="D29" s="295"/>
      <c r="E29" s="295"/>
      <c r="F29" s="295"/>
      <c r="G29" s="295"/>
      <c r="H29" s="295"/>
      <c r="I29" s="295"/>
      <c r="J29" s="295"/>
      <c r="K29" s="295"/>
      <c r="L29" s="295"/>
      <c r="M29" s="295"/>
      <c r="N29" s="295"/>
      <c r="O29" s="295"/>
      <c r="P29" s="295"/>
      <c r="Q29" s="295"/>
      <c r="R29" s="295"/>
    </row>
    <row r="30" spans="1:18" x14ac:dyDescent="0.2">
      <c r="B30" s="284"/>
    </row>
  </sheetData>
  <phoneticPr fontId="3"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Production"/>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1)tab'!A1" display="Table 7d(1). U.S. Regional Electricity Generation, Electric Power Sector (part 1)"/>
    <hyperlink ref="B24" location="'7d(2)tab'!A1" display="Table 7d(2). U.S. Regional Electricity Generation, Electric Power Sector (part 2)"/>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37"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9"/>
  <sheetViews>
    <sheetView showGridLines="0" workbookViewId="0">
      <pane xSplit="2" ySplit="4" topLeftCell="AT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1.25" x14ac:dyDescent="0.2"/>
  <cols>
    <col min="1" max="1" width="12.42578125" style="527" customWidth="1"/>
    <col min="2" max="2" width="34" style="527" customWidth="1"/>
    <col min="3" max="55" width="6.5703125" style="527" customWidth="1"/>
    <col min="56" max="58" width="6.5703125" style="166" customWidth="1"/>
    <col min="59" max="74" width="6.5703125" style="527" customWidth="1"/>
    <col min="75" max="16384" width="11" style="527"/>
  </cols>
  <sheetData>
    <row r="1" spans="1:74" ht="12.75" customHeight="1" x14ac:dyDescent="0.2">
      <c r="A1" s="758" t="s">
        <v>792</v>
      </c>
      <c r="B1" s="525" t="s">
        <v>1392</v>
      </c>
      <c r="C1" s="526"/>
      <c r="D1" s="526"/>
      <c r="E1" s="526"/>
      <c r="F1" s="526"/>
      <c r="G1" s="526"/>
      <c r="H1" s="526"/>
      <c r="I1" s="526"/>
      <c r="J1" s="526"/>
      <c r="K1" s="526"/>
      <c r="L1" s="526"/>
      <c r="M1" s="526"/>
      <c r="N1" s="526"/>
      <c r="O1" s="526"/>
      <c r="P1" s="526"/>
      <c r="Q1" s="526"/>
      <c r="R1" s="526"/>
      <c r="S1" s="526"/>
      <c r="T1" s="526"/>
      <c r="U1" s="526"/>
      <c r="V1" s="526"/>
      <c r="W1" s="526"/>
      <c r="X1" s="526"/>
      <c r="Y1" s="526"/>
      <c r="Z1" s="526"/>
      <c r="AA1" s="526"/>
      <c r="AB1" s="526"/>
      <c r="AC1" s="526"/>
      <c r="AD1" s="526"/>
      <c r="AE1" s="526"/>
      <c r="AF1" s="526"/>
      <c r="AG1" s="526"/>
      <c r="AH1" s="526"/>
      <c r="AI1" s="526"/>
      <c r="AJ1" s="526"/>
      <c r="AK1" s="526"/>
      <c r="AL1" s="526"/>
      <c r="AM1" s="526"/>
      <c r="AN1" s="526"/>
      <c r="AO1" s="526"/>
      <c r="AP1" s="526"/>
      <c r="AQ1" s="526"/>
      <c r="AR1" s="526"/>
      <c r="AS1" s="526"/>
      <c r="AT1" s="526"/>
      <c r="AU1" s="526"/>
      <c r="AV1" s="526"/>
      <c r="AW1" s="526"/>
      <c r="AX1" s="526"/>
      <c r="AY1" s="526"/>
      <c r="AZ1" s="526"/>
      <c r="BA1" s="526"/>
      <c r="BB1" s="526"/>
      <c r="BC1" s="526"/>
      <c r="BD1" s="620"/>
      <c r="BE1" s="620"/>
      <c r="BF1" s="620"/>
      <c r="BG1" s="526"/>
      <c r="BH1" s="526"/>
      <c r="BI1" s="526"/>
      <c r="BJ1" s="526"/>
      <c r="BK1" s="526"/>
      <c r="BL1" s="526"/>
      <c r="BM1" s="526"/>
      <c r="BN1" s="526"/>
      <c r="BO1" s="526"/>
      <c r="BP1" s="526"/>
      <c r="BQ1" s="526"/>
      <c r="BR1" s="526"/>
      <c r="BS1" s="526"/>
      <c r="BT1" s="526"/>
      <c r="BU1" s="526"/>
      <c r="BV1" s="526"/>
    </row>
    <row r="2" spans="1:74" ht="12.75" customHeight="1" x14ac:dyDescent="0.2">
      <c r="A2" s="759"/>
      <c r="B2" s="486" t="str">
        <f>"U.S. Energy Information Administration  |  Short-Term Energy Outlook  - "&amp;Dates!D1</f>
        <v>U.S. Energy Information Administration  |  Short-Term Energy Outlook  - March 2022</v>
      </c>
      <c r="C2" s="492"/>
      <c r="D2" s="492"/>
      <c r="E2" s="492"/>
      <c r="F2" s="492"/>
      <c r="G2" s="492"/>
      <c r="H2" s="492"/>
      <c r="I2" s="492"/>
      <c r="J2" s="492"/>
      <c r="K2" s="492"/>
      <c r="L2" s="492"/>
      <c r="M2" s="492"/>
      <c r="N2" s="492"/>
      <c r="O2" s="492"/>
      <c r="P2" s="492"/>
      <c r="Q2" s="492"/>
      <c r="R2" s="492"/>
      <c r="S2" s="492"/>
      <c r="T2" s="492"/>
      <c r="U2" s="492"/>
      <c r="V2" s="492"/>
      <c r="W2" s="492"/>
      <c r="X2" s="492"/>
      <c r="Y2" s="492"/>
      <c r="Z2" s="492"/>
      <c r="AA2" s="492"/>
      <c r="AB2" s="492"/>
      <c r="AC2" s="492"/>
      <c r="AD2" s="492"/>
      <c r="AE2" s="492"/>
      <c r="AF2" s="492"/>
      <c r="AG2" s="492"/>
      <c r="AH2" s="492"/>
      <c r="AI2" s="492"/>
      <c r="AJ2" s="492"/>
      <c r="AK2" s="492"/>
      <c r="AL2" s="492"/>
      <c r="AM2" s="492"/>
      <c r="AN2" s="492"/>
      <c r="AO2" s="492"/>
      <c r="AP2" s="492"/>
      <c r="AQ2" s="492"/>
      <c r="AR2" s="492"/>
      <c r="AS2" s="492"/>
      <c r="AT2" s="492"/>
      <c r="AU2" s="492"/>
      <c r="AV2" s="492"/>
      <c r="AW2" s="492"/>
      <c r="AX2" s="492"/>
      <c r="AY2" s="492"/>
      <c r="AZ2" s="492"/>
      <c r="BA2" s="492"/>
      <c r="BB2" s="492"/>
      <c r="BC2" s="492"/>
      <c r="BD2" s="610"/>
      <c r="BE2" s="610"/>
      <c r="BF2" s="610"/>
      <c r="BG2" s="492"/>
      <c r="BH2" s="492"/>
      <c r="BI2" s="492"/>
      <c r="BJ2" s="492"/>
      <c r="BK2" s="492"/>
      <c r="BL2" s="492"/>
      <c r="BM2" s="492"/>
      <c r="BN2" s="492"/>
      <c r="BO2" s="492"/>
      <c r="BP2" s="492"/>
      <c r="BQ2" s="492"/>
      <c r="BR2" s="492"/>
      <c r="BS2" s="492"/>
      <c r="BT2" s="492"/>
      <c r="BU2" s="492"/>
      <c r="BV2" s="492"/>
    </row>
    <row r="3" spans="1:74" ht="12.75" customHeight="1" x14ac:dyDescent="0.2">
      <c r="A3" s="528"/>
      <c r="B3" s="529"/>
      <c r="C3" s="761">
        <f>Dates!D3</f>
        <v>2018</v>
      </c>
      <c r="D3" s="762"/>
      <c r="E3" s="762"/>
      <c r="F3" s="762"/>
      <c r="G3" s="762"/>
      <c r="H3" s="762"/>
      <c r="I3" s="762"/>
      <c r="J3" s="762"/>
      <c r="K3" s="762"/>
      <c r="L3" s="762"/>
      <c r="M3" s="762"/>
      <c r="N3" s="814"/>
      <c r="O3" s="761">
        <f>C3+1</f>
        <v>2019</v>
      </c>
      <c r="P3" s="762"/>
      <c r="Q3" s="762"/>
      <c r="R3" s="762"/>
      <c r="S3" s="762"/>
      <c r="T3" s="762"/>
      <c r="U3" s="762"/>
      <c r="V3" s="762"/>
      <c r="W3" s="762"/>
      <c r="X3" s="762"/>
      <c r="Y3" s="762"/>
      <c r="Z3" s="814"/>
      <c r="AA3" s="761">
        <f>O3+1</f>
        <v>2020</v>
      </c>
      <c r="AB3" s="762"/>
      <c r="AC3" s="762"/>
      <c r="AD3" s="762"/>
      <c r="AE3" s="762"/>
      <c r="AF3" s="762"/>
      <c r="AG3" s="762"/>
      <c r="AH3" s="762"/>
      <c r="AI3" s="762"/>
      <c r="AJ3" s="762"/>
      <c r="AK3" s="762"/>
      <c r="AL3" s="814"/>
      <c r="AM3" s="761">
        <f>AA3+1</f>
        <v>2021</v>
      </c>
      <c r="AN3" s="762"/>
      <c r="AO3" s="762"/>
      <c r="AP3" s="762"/>
      <c r="AQ3" s="762"/>
      <c r="AR3" s="762"/>
      <c r="AS3" s="762"/>
      <c r="AT3" s="762"/>
      <c r="AU3" s="762"/>
      <c r="AV3" s="762"/>
      <c r="AW3" s="762"/>
      <c r="AX3" s="814"/>
      <c r="AY3" s="761">
        <f>AM3+1</f>
        <v>2022</v>
      </c>
      <c r="AZ3" s="762"/>
      <c r="BA3" s="762"/>
      <c r="BB3" s="762"/>
      <c r="BC3" s="762"/>
      <c r="BD3" s="762"/>
      <c r="BE3" s="762"/>
      <c r="BF3" s="762"/>
      <c r="BG3" s="762"/>
      <c r="BH3" s="762"/>
      <c r="BI3" s="762"/>
      <c r="BJ3" s="814"/>
      <c r="BK3" s="761">
        <f>AY3+1</f>
        <v>2023</v>
      </c>
      <c r="BL3" s="762"/>
      <c r="BM3" s="762"/>
      <c r="BN3" s="762"/>
      <c r="BO3" s="762"/>
      <c r="BP3" s="762"/>
      <c r="BQ3" s="762"/>
      <c r="BR3" s="762"/>
      <c r="BS3" s="762"/>
      <c r="BT3" s="762"/>
      <c r="BU3" s="762"/>
      <c r="BV3" s="814"/>
    </row>
    <row r="4" spans="1:74" s="166" customFormat="1" ht="12.75" customHeight="1" x14ac:dyDescent="0.2">
      <c r="A4" s="132"/>
      <c r="B4" s="530"/>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2" customHeight="1" x14ac:dyDescent="0.2">
      <c r="A5" s="531"/>
      <c r="B5" s="167" t="s">
        <v>352</v>
      </c>
      <c r="C5" s="485"/>
      <c r="D5" s="485"/>
      <c r="E5" s="485"/>
      <c r="F5" s="485"/>
      <c r="G5" s="485"/>
      <c r="H5" s="485"/>
      <c r="I5" s="485"/>
      <c r="J5" s="485"/>
      <c r="K5" s="485"/>
      <c r="L5" s="485"/>
      <c r="M5" s="485"/>
      <c r="N5" s="485"/>
      <c r="O5" s="485"/>
      <c r="P5" s="485"/>
      <c r="Q5" s="485"/>
      <c r="R5" s="485"/>
      <c r="S5" s="485"/>
      <c r="T5" s="485"/>
      <c r="U5" s="485"/>
      <c r="V5" s="485"/>
      <c r="W5" s="485"/>
      <c r="X5" s="485"/>
      <c r="Y5" s="485"/>
      <c r="Z5" s="485"/>
      <c r="AA5" s="485"/>
      <c r="AB5" s="485"/>
      <c r="AC5" s="485"/>
      <c r="AD5" s="485"/>
      <c r="AE5" s="485"/>
      <c r="AF5" s="485"/>
      <c r="AG5" s="485"/>
      <c r="AH5" s="485"/>
      <c r="AI5" s="485"/>
      <c r="AJ5" s="485"/>
      <c r="AK5" s="485"/>
      <c r="AL5" s="485"/>
      <c r="AM5" s="485"/>
      <c r="AN5" s="485"/>
      <c r="AO5" s="485"/>
      <c r="AP5" s="485"/>
      <c r="AQ5" s="485"/>
      <c r="AR5" s="485"/>
      <c r="AS5" s="485"/>
      <c r="AT5" s="485"/>
      <c r="AU5" s="485"/>
      <c r="AV5" s="485"/>
      <c r="AW5" s="485"/>
      <c r="AX5" s="485"/>
      <c r="AY5" s="485"/>
      <c r="AZ5" s="485"/>
      <c r="BA5" s="485"/>
      <c r="BB5" s="485"/>
      <c r="BC5" s="485"/>
      <c r="BD5" s="485"/>
      <c r="BE5" s="485"/>
      <c r="BF5" s="485"/>
      <c r="BG5" s="485"/>
      <c r="BH5" s="485"/>
      <c r="BI5" s="485"/>
      <c r="BJ5" s="485"/>
      <c r="BK5" s="485"/>
      <c r="BL5" s="485"/>
      <c r="BM5" s="485"/>
      <c r="BN5" s="485"/>
      <c r="BO5" s="485"/>
      <c r="BP5" s="485"/>
      <c r="BQ5" s="485"/>
      <c r="BR5" s="485"/>
      <c r="BS5" s="485"/>
      <c r="BT5" s="485"/>
      <c r="BU5" s="485"/>
      <c r="BV5" s="485"/>
    </row>
    <row r="6" spans="1:74" ht="12" customHeight="1" x14ac:dyDescent="0.2">
      <c r="A6" s="531" t="s">
        <v>64</v>
      </c>
      <c r="B6" s="533" t="s">
        <v>457</v>
      </c>
      <c r="C6" s="263">
        <v>1.221121E-2</v>
      </c>
      <c r="D6" s="263">
        <v>1.15993E-2</v>
      </c>
      <c r="E6" s="263">
        <v>1.244288E-2</v>
      </c>
      <c r="F6" s="263">
        <v>1.081494E-2</v>
      </c>
      <c r="G6" s="263">
        <v>1.2587340000000001E-2</v>
      </c>
      <c r="H6" s="263">
        <v>1.1833659999999999E-2</v>
      </c>
      <c r="I6" s="263">
        <v>1.24689E-2</v>
      </c>
      <c r="J6" s="263">
        <v>1.2445629999999999E-2</v>
      </c>
      <c r="K6" s="263">
        <v>1.2089219999999999E-2</v>
      </c>
      <c r="L6" s="263">
        <v>1.159017E-2</v>
      </c>
      <c r="M6" s="263">
        <v>1.211597E-2</v>
      </c>
      <c r="N6" s="263">
        <v>1.286063E-2</v>
      </c>
      <c r="O6" s="263">
        <v>1.200292E-2</v>
      </c>
      <c r="P6" s="263">
        <v>1.1148450000000001E-2</v>
      </c>
      <c r="Q6" s="263">
        <v>1.227405E-2</v>
      </c>
      <c r="R6" s="263">
        <v>1.092686E-2</v>
      </c>
      <c r="S6" s="263">
        <v>1.1616039999999999E-2</v>
      </c>
      <c r="T6" s="263">
        <v>1.152597E-2</v>
      </c>
      <c r="U6" s="263">
        <v>1.1950179999999999E-2</v>
      </c>
      <c r="V6" s="263">
        <v>1.2132250000000001E-2</v>
      </c>
      <c r="W6" s="263">
        <v>1.191567E-2</v>
      </c>
      <c r="X6" s="263">
        <v>9.8211500000000007E-3</v>
      </c>
      <c r="Y6" s="263">
        <v>8.3829799999999999E-3</v>
      </c>
      <c r="Z6" s="263">
        <v>1.0153799999999999E-2</v>
      </c>
      <c r="AA6" s="263">
        <v>9.7567799999999996E-3</v>
      </c>
      <c r="AB6" s="263">
        <v>1.043242E-2</v>
      </c>
      <c r="AC6" s="263">
        <v>1.2475740000000001E-2</v>
      </c>
      <c r="AD6" s="263">
        <v>1.1751630000000001E-2</v>
      </c>
      <c r="AE6" s="263">
        <v>1.161181E-2</v>
      </c>
      <c r="AF6" s="263">
        <v>1.088276E-2</v>
      </c>
      <c r="AG6" s="263">
        <v>1.1412449999999999E-2</v>
      </c>
      <c r="AH6" s="263">
        <v>1.134137E-2</v>
      </c>
      <c r="AI6" s="263">
        <v>1.100394E-2</v>
      </c>
      <c r="AJ6" s="263">
        <v>1.095875E-2</v>
      </c>
      <c r="AK6" s="263">
        <v>1.1913389999999999E-2</v>
      </c>
      <c r="AL6" s="263">
        <v>1.192029E-2</v>
      </c>
      <c r="AM6" s="263">
        <v>1.1649939999999999E-2</v>
      </c>
      <c r="AN6" s="263">
        <v>1.1186542000000001E-2</v>
      </c>
      <c r="AO6" s="263">
        <v>1.0804569E-2</v>
      </c>
      <c r="AP6" s="263">
        <v>1.1030430000000001E-2</v>
      </c>
      <c r="AQ6" s="263">
        <v>1.1538235000000001E-2</v>
      </c>
      <c r="AR6" s="263">
        <v>1.2049969000000001E-2</v>
      </c>
      <c r="AS6" s="263">
        <v>1.1894326E-2</v>
      </c>
      <c r="AT6" s="263">
        <v>1.1588414999999999E-2</v>
      </c>
      <c r="AU6" s="263">
        <v>1.1546371999999999E-2</v>
      </c>
      <c r="AV6" s="263">
        <v>1.1073368E-2</v>
      </c>
      <c r="AW6" s="263">
        <v>1.1431472999999999E-2</v>
      </c>
      <c r="AX6" s="263">
        <v>1.2259885999999999E-2</v>
      </c>
      <c r="AY6" s="263">
        <v>1.23803E-2</v>
      </c>
      <c r="AZ6" s="263">
        <v>1.14812E-2</v>
      </c>
      <c r="BA6" s="329">
        <v>1.09138E-2</v>
      </c>
      <c r="BB6" s="329">
        <v>1.0622899999999999E-2</v>
      </c>
      <c r="BC6" s="329">
        <v>1.1749000000000001E-2</v>
      </c>
      <c r="BD6" s="329">
        <v>1.1772299999999999E-2</v>
      </c>
      <c r="BE6" s="329">
        <v>1.22154E-2</v>
      </c>
      <c r="BF6" s="329">
        <v>1.1410500000000001E-2</v>
      </c>
      <c r="BG6" s="329">
        <v>1.1497800000000001E-2</v>
      </c>
      <c r="BH6" s="329">
        <v>1.1568E-2</v>
      </c>
      <c r="BI6" s="329">
        <v>1.09096E-2</v>
      </c>
      <c r="BJ6" s="329">
        <v>1.2691900000000001E-2</v>
      </c>
      <c r="BK6" s="329">
        <v>1.3375E-2</v>
      </c>
      <c r="BL6" s="329">
        <v>1.17255E-2</v>
      </c>
      <c r="BM6" s="329">
        <v>9.8303499999999999E-3</v>
      </c>
      <c r="BN6" s="329">
        <v>7.5676600000000004E-3</v>
      </c>
      <c r="BO6" s="329">
        <v>1.14991E-2</v>
      </c>
      <c r="BP6" s="329">
        <v>1.18063E-2</v>
      </c>
      <c r="BQ6" s="329">
        <v>1.2265099999999999E-2</v>
      </c>
      <c r="BR6" s="329">
        <v>1.14451E-2</v>
      </c>
      <c r="BS6" s="329">
        <v>1.1501900000000001E-2</v>
      </c>
      <c r="BT6" s="329">
        <v>1.0635E-2</v>
      </c>
      <c r="BU6" s="329">
        <v>1.0729900000000001E-2</v>
      </c>
      <c r="BV6" s="329">
        <v>1.2523299999999999E-2</v>
      </c>
    </row>
    <row r="7" spans="1:74" ht="12" customHeight="1" x14ac:dyDescent="0.2">
      <c r="A7" s="532" t="s">
        <v>749</v>
      </c>
      <c r="B7" s="533" t="s">
        <v>49</v>
      </c>
      <c r="C7" s="263">
        <v>0.22725423</v>
      </c>
      <c r="D7" s="263">
        <v>0.22572193800000001</v>
      </c>
      <c r="E7" s="263">
        <v>0.234447557</v>
      </c>
      <c r="F7" s="263">
        <v>0.254820771</v>
      </c>
      <c r="G7" s="263">
        <v>0.27602051900000002</v>
      </c>
      <c r="H7" s="263">
        <v>0.25037990599999999</v>
      </c>
      <c r="I7" s="263">
        <v>0.22762663699999999</v>
      </c>
      <c r="J7" s="263">
        <v>0.19945310399999999</v>
      </c>
      <c r="K7" s="263">
        <v>0.173519747</v>
      </c>
      <c r="L7" s="263">
        <v>0.176858127</v>
      </c>
      <c r="M7" s="263">
        <v>0.19829213500000001</v>
      </c>
      <c r="N7" s="263">
        <v>0.20621366899999999</v>
      </c>
      <c r="O7" s="263">
        <v>0.21957816799999999</v>
      </c>
      <c r="P7" s="263">
        <v>0.202784662</v>
      </c>
      <c r="Q7" s="263">
        <v>0.23337925300000001</v>
      </c>
      <c r="R7" s="263">
        <v>0.24662399400000001</v>
      </c>
      <c r="S7" s="263">
        <v>0.28368234199999998</v>
      </c>
      <c r="T7" s="263">
        <v>0.24902711499999999</v>
      </c>
      <c r="U7" s="263">
        <v>0.22073678299999999</v>
      </c>
      <c r="V7" s="263">
        <v>0.20040117800000001</v>
      </c>
      <c r="W7" s="263">
        <v>0.16439868199999999</v>
      </c>
      <c r="X7" s="263">
        <v>0.162356688</v>
      </c>
      <c r="Y7" s="263">
        <v>0.17933475199999999</v>
      </c>
      <c r="Z7" s="263">
        <v>0.19033282800000001</v>
      </c>
      <c r="AA7" s="263">
        <v>0.21387228999999999</v>
      </c>
      <c r="AB7" s="263">
        <v>0.22582966500000001</v>
      </c>
      <c r="AC7" s="263">
        <v>0.20777282799999999</v>
      </c>
      <c r="AD7" s="263">
        <v>0.202358862</v>
      </c>
      <c r="AE7" s="263">
        <v>0.26188445900000001</v>
      </c>
      <c r="AF7" s="263">
        <v>0.24480622699999999</v>
      </c>
      <c r="AG7" s="263">
        <v>0.233865042</v>
      </c>
      <c r="AH7" s="263">
        <v>0.203563997</v>
      </c>
      <c r="AI7" s="263">
        <v>0.16327065900000001</v>
      </c>
      <c r="AJ7" s="263">
        <v>0.16443540500000001</v>
      </c>
      <c r="AK7" s="263">
        <v>0.182570961</v>
      </c>
      <c r="AL7" s="263">
        <v>0.187821977</v>
      </c>
      <c r="AM7" s="263">
        <v>0.225488256</v>
      </c>
      <c r="AN7" s="263">
        <v>0.18888813199999999</v>
      </c>
      <c r="AO7" s="263">
        <v>0.18837628000000001</v>
      </c>
      <c r="AP7" s="263">
        <v>0.16759732499999999</v>
      </c>
      <c r="AQ7" s="263">
        <v>0.19908245199999999</v>
      </c>
      <c r="AR7" s="263">
        <v>0.21038161999999999</v>
      </c>
      <c r="AS7" s="263">
        <v>0.193173602</v>
      </c>
      <c r="AT7" s="263">
        <v>0.183022194</v>
      </c>
      <c r="AU7" s="263">
        <v>0.156848604</v>
      </c>
      <c r="AV7" s="263">
        <v>0.15809546899999999</v>
      </c>
      <c r="AW7" s="263">
        <v>0.17831914600000001</v>
      </c>
      <c r="AX7" s="263">
        <v>0.214138</v>
      </c>
      <c r="AY7" s="263">
        <v>0.2402087</v>
      </c>
      <c r="AZ7" s="263">
        <v>0.19608139999999999</v>
      </c>
      <c r="BA7" s="329">
        <v>0.23194329999999999</v>
      </c>
      <c r="BB7" s="329">
        <v>0.22368460000000001</v>
      </c>
      <c r="BC7" s="329">
        <v>0.24814459999999999</v>
      </c>
      <c r="BD7" s="329">
        <v>0.24335670000000001</v>
      </c>
      <c r="BE7" s="329">
        <v>0.225268</v>
      </c>
      <c r="BF7" s="329">
        <v>0.18953010000000001</v>
      </c>
      <c r="BG7" s="329">
        <v>0.15711629999999999</v>
      </c>
      <c r="BH7" s="329">
        <v>0.15501909999999999</v>
      </c>
      <c r="BI7" s="329">
        <v>0.17189409999999999</v>
      </c>
      <c r="BJ7" s="329">
        <v>0.18948609999999999</v>
      </c>
      <c r="BK7" s="329">
        <v>0.2162153</v>
      </c>
      <c r="BL7" s="329">
        <v>0.19323270000000001</v>
      </c>
      <c r="BM7" s="329">
        <v>0.22225320000000001</v>
      </c>
      <c r="BN7" s="329">
        <v>0.2255161</v>
      </c>
      <c r="BO7" s="329">
        <v>0.25497300000000001</v>
      </c>
      <c r="BP7" s="329">
        <v>0.24935450000000001</v>
      </c>
      <c r="BQ7" s="329">
        <v>0.2312032</v>
      </c>
      <c r="BR7" s="329">
        <v>0.19485720000000001</v>
      </c>
      <c r="BS7" s="329">
        <v>0.1618676</v>
      </c>
      <c r="BT7" s="329">
        <v>0.1604756</v>
      </c>
      <c r="BU7" s="329">
        <v>0.17755219999999999</v>
      </c>
      <c r="BV7" s="329">
        <v>0.19775129999999999</v>
      </c>
    </row>
    <row r="8" spans="1:74" ht="12" customHeight="1" x14ac:dyDescent="0.2">
      <c r="A8" s="531" t="s">
        <v>750</v>
      </c>
      <c r="B8" s="533" t="s">
        <v>1031</v>
      </c>
      <c r="C8" s="263">
        <v>2.9932510081000001E-2</v>
      </c>
      <c r="D8" s="263">
        <v>3.5166110675000001E-2</v>
      </c>
      <c r="E8" s="263">
        <v>4.5602970588000002E-2</v>
      </c>
      <c r="F8" s="263">
        <v>5.4645841680000001E-2</v>
      </c>
      <c r="G8" s="263">
        <v>6.1795435145000001E-2</v>
      </c>
      <c r="H8" s="263">
        <v>6.6891506535000006E-2</v>
      </c>
      <c r="I8" s="263">
        <v>6.0917655851000001E-2</v>
      </c>
      <c r="J8" s="263">
        <v>6.0391850524999999E-2</v>
      </c>
      <c r="K8" s="263">
        <v>5.3812855723E-2</v>
      </c>
      <c r="L8" s="263">
        <v>4.4848734568000002E-2</v>
      </c>
      <c r="M8" s="263">
        <v>3.3784974315999999E-2</v>
      </c>
      <c r="N8" s="263">
        <v>2.8063289729000001E-2</v>
      </c>
      <c r="O8" s="263">
        <v>3.1577836763000001E-2</v>
      </c>
      <c r="P8" s="263">
        <v>3.3817698207000001E-2</v>
      </c>
      <c r="Q8" s="263">
        <v>5.2016530188000003E-2</v>
      </c>
      <c r="R8" s="263">
        <v>5.9576063585999997E-2</v>
      </c>
      <c r="S8" s="263">
        <v>6.3184558264999996E-2</v>
      </c>
      <c r="T8" s="263">
        <v>7.0332609352000003E-2</v>
      </c>
      <c r="U8" s="263">
        <v>7.1712865064E-2</v>
      </c>
      <c r="V8" s="263">
        <v>6.9483327560999994E-2</v>
      </c>
      <c r="W8" s="263">
        <v>6.0141873393999998E-2</v>
      </c>
      <c r="X8" s="263">
        <v>5.3787783817000001E-2</v>
      </c>
      <c r="Y8" s="263">
        <v>3.8495980795000002E-2</v>
      </c>
      <c r="Z8" s="263">
        <v>3.0485440475E-2</v>
      </c>
      <c r="AA8" s="263">
        <v>3.9385978454999998E-2</v>
      </c>
      <c r="AB8" s="263">
        <v>4.9141718147000003E-2</v>
      </c>
      <c r="AC8" s="263">
        <v>5.6076296329999997E-2</v>
      </c>
      <c r="AD8" s="263">
        <v>6.9978796427000001E-2</v>
      </c>
      <c r="AE8" s="263">
        <v>8.5270085674000004E-2</v>
      </c>
      <c r="AF8" s="263">
        <v>8.5270803576999996E-2</v>
      </c>
      <c r="AG8" s="263">
        <v>9.3749063652999995E-2</v>
      </c>
      <c r="AH8" s="263">
        <v>8.2334191335000001E-2</v>
      </c>
      <c r="AI8" s="263">
        <v>6.8326999962000007E-2</v>
      </c>
      <c r="AJ8" s="263">
        <v>6.2640303134E-2</v>
      </c>
      <c r="AK8" s="263">
        <v>5.097749461E-2</v>
      </c>
      <c r="AL8" s="263">
        <v>4.5042712281999998E-2</v>
      </c>
      <c r="AM8" s="263">
        <v>5.0609056753000002E-2</v>
      </c>
      <c r="AN8" s="263">
        <v>5.6726116032999999E-2</v>
      </c>
      <c r="AO8" s="263">
        <v>8.1957718336999996E-2</v>
      </c>
      <c r="AP8" s="263">
        <v>9.5741555399000006E-2</v>
      </c>
      <c r="AQ8" s="263">
        <v>0.10870201367</v>
      </c>
      <c r="AR8" s="263">
        <v>0.10475484625000001</v>
      </c>
      <c r="AS8" s="263">
        <v>0.10537157036</v>
      </c>
      <c r="AT8" s="263">
        <v>0.10448681901</v>
      </c>
      <c r="AU8" s="263">
        <v>9.8217625948000001E-2</v>
      </c>
      <c r="AV8" s="263">
        <v>8.1720426026999998E-2</v>
      </c>
      <c r="AW8" s="263">
        <v>6.9573003947000001E-2</v>
      </c>
      <c r="AX8" s="263">
        <v>5.6162836117000001E-2</v>
      </c>
      <c r="AY8" s="263">
        <v>6.7543599999999995E-2</v>
      </c>
      <c r="AZ8" s="263">
        <v>7.3851799999999995E-2</v>
      </c>
      <c r="BA8" s="329">
        <v>0.1066327</v>
      </c>
      <c r="BB8" s="329">
        <v>0.1212771</v>
      </c>
      <c r="BC8" s="329">
        <v>0.13759650000000001</v>
      </c>
      <c r="BD8" s="329">
        <v>0.13592789999999999</v>
      </c>
      <c r="BE8" s="329">
        <v>0.13828009999999999</v>
      </c>
      <c r="BF8" s="329">
        <v>0.13398789999999999</v>
      </c>
      <c r="BG8" s="329">
        <v>0.1242292</v>
      </c>
      <c r="BH8" s="329">
        <v>0.1051975</v>
      </c>
      <c r="BI8" s="329">
        <v>8.5869600000000004E-2</v>
      </c>
      <c r="BJ8" s="329">
        <v>7.40373E-2</v>
      </c>
      <c r="BK8" s="329">
        <v>9.0379200000000007E-2</v>
      </c>
      <c r="BL8" s="329">
        <v>9.7316E-2</v>
      </c>
      <c r="BM8" s="329">
        <v>0.13623779999999999</v>
      </c>
      <c r="BN8" s="329">
        <v>0.1538764</v>
      </c>
      <c r="BO8" s="329">
        <v>0.17367650000000001</v>
      </c>
      <c r="BP8" s="329">
        <v>0.17340230000000001</v>
      </c>
      <c r="BQ8" s="329">
        <v>0.17571020000000001</v>
      </c>
      <c r="BR8" s="329">
        <v>0.17216100000000001</v>
      </c>
      <c r="BS8" s="329">
        <v>0.15468850000000001</v>
      </c>
      <c r="BT8" s="329">
        <v>0.13449829999999999</v>
      </c>
      <c r="BU8" s="329">
        <v>0.1106655</v>
      </c>
      <c r="BV8" s="329">
        <v>9.7180699999999995E-2</v>
      </c>
    </row>
    <row r="9" spans="1:74" ht="12" customHeight="1" x14ac:dyDescent="0.2">
      <c r="A9" s="499" t="s">
        <v>612</v>
      </c>
      <c r="B9" s="533" t="s">
        <v>823</v>
      </c>
      <c r="C9" s="263">
        <v>2.436323E-2</v>
      </c>
      <c r="D9" s="263">
        <v>2.2924239999999999E-2</v>
      </c>
      <c r="E9" s="263">
        <v>2.4334049999999999E-2</v>
      </c>
      <c r="F9" s="263">
        <v>2.263248E-2</v>
      </c>
      <c r="G9" s="263">
        <v>2.2935009999999999E-2</v>
      </c>
      <c r="H9" s="263">
        <v>2.2879690000000001E-2</v>
      </c>
      <c r="I9" s="263">
        <v>2.2759830000000002E-2</v>
      </c>
      <c r="J9" s="263">
        <v>2.293796E-2</v>
      </c>
      <c r="K9" s="263">
        <v>2.05165E-2</v>
      </c>
      <c r="L9" s="263">
        <v>2.2578890000000001E-2</v>
      </c>
      <c r="M9" s="263">
        <v>2.275802E-2</v>
      </c>
      <c r="N9" s="263">
        <v>2.3401410000000001E-2</v>
      </c>
      <c r="O9" s="263">
        <v>2.1712100000000002E-2</v>
      </c>
      <c r="P9" s="263">
        <v>1.9468630000000001E-2</v>
      </c>
      <c r="Q9" s="263">
        <v>2.1217159999999999E-2</v>
      </c>
      <c r="R9" s="263">
        <v>1.991826E-2</v>
      </c>
      <c r="S9" s="263">
        <v>2.0538560000000001E-2</v>
      </c>
      <c r="T9" s="263">
        <v>2.04341E-2</v>
      </c>
      <c r="U9" s="263">
        <v>2.1014709999999999E-2</v>
      </c>
      <c r="V9" s="263">
        <v>2.1210139999999999E-2</v>
      </c>
      <c r="W9" s="263">
        <v>1.9658040000000002E-2</v>
      </c>
      <c r="X9" s="263">
        <v>2.0566520000000001E-2</v>
      </c>
      <c r="Y9" s="263">
        <v>2.0364670000000001E-2</v>
      </c>
      <c r="Z9" s="263">
        <v>2.1509790000000001E-2</v>
      </c>
      <c r="AA9" s="263">
        <v>2.19092E-2</v>
      </c>
      <c r="AB9" s="263">
        <v>2.0123439999999999E-2</v>
      </c>
      <c r="AC9" s="263">
        <v>2.175301E-2</v>
      </c>
      <c r="AD9" s="263">
        <v>2.0050080000000001E-2</v>
      </c>
      <c r="AE9" s="263">
        <v>2.0515370000000002E-2</v>
      </c>
      <c r="AF9" s="263">
        <v>1.8948260000000001E-2</v>
      </c>
      <c r="AG9" s="263">
        <v>2.0007919999999998E-2</v>
      </c>
      <c r="AH9" s="263">
        <v>2.041138E-2</v>
      </c>
      <c r="AI9" s="263">
        <v>1.9216009999999999E-2</v>
      </c>
      <c r="AJ9" s="263">
        <v>1.9417690000000001E-2</v>
      </c>
      <c r="AK9" s="263">
        <v>1.915265E-2</v>
      </c>
      <c r="AL9" s="263">
        <v>2.0694400000000002E-2</v>
      </c>
      <c r="AM9" s="263">
        <v>2.0439321E-2</v>
      </c>
      <c r="AN9" s="263">
        <v>1.8543507000000001E-2</v>
      </c>
      <c r="AO9" s="263">
        <v>2.0735094999999999E-2</v>
      </c>
      <c r="AP9" s="263">
        <v>1.9270121000000001E-2</v>
      </c>
      <c r="AQ9" s="263">
        <v>2.0116246000000001E-2</v>
      </c>
      <c r="AR9" s="263">
        <v>1.9422852000000001E-2</v>
      </c>
      <c r="AS9" s="263">
        <v>2.0074165000000001E-2</v>
      </c>
      <c r="AT9" s="263">
        <v>1.9775389000000001E-2</v>
      </c>
      <c r="AU9" s="263">
        <v>1.9598688E-2</v>
      </c>
      <c r="AV9" s="263">
        <v>1.8531684E-2</v>
      </c>
      <c r="AW9" s="263">
        <v>1.8637440000000002E-2</v>
      </c>
      <c r="AX9" s="263">
        <v>2.0538503999999999E-2</v>
      </c>
      <c r="AY9" s="263">
        <v>2.01256E-2</v>
      </c>
      <c r="AZ9" s="263">
        <v>1.7946400000000001E-2</v>
      </c>
      <c r="BA9" s="329">
        <v>1.9890999999999999E-2</v>
      </c>
      <c r="BB9" s="329">
        <v>1.8821399999999999E-2</v>
      </c>
      <c r="BC9" s="329">
        <v>1.9605600000000001E-2</v>
      </c>
      <c r="BD9" s="329">
        <v>1.8921799999999999E-2</v>
      </c>
      <c r="BE9" s="329">
        <v>1.96209E-2</v>
      </c>
      <c r="BF9" s="329">
        <v>1.96705E-2</v>
      </c>
      <c r="BG9" s="329">
        <v>1.8802699999999999E-2</v>
      </c>
      <c r="BH9" s="329">
        <v>1.8890199999999999E-2</v>
      </c>
      <c r="BI9" s="329">
        <v>1.8331E-2</v>
      </c>
      <c r="BJ9" s="329">
        <v>1.9903500000000001E-2</v>
      </c>
      <c r="BK9" s="329">
        <v>2.02122E-2</v>
      </c>
      <c r="BL9" s="329">
        <v>1.7997300000000001E-2</v>
      </c>
      <c r="BM9" s="329">
        <v>2.0148699999999999E-2</v>
      </c>
      <c r="BN9" s="329">
        <v>1.9051999999999999E-2</v>
      </c>
      <c r="BO9" s="329">
        <v>1.9725800000000002E-2</v>
      </c>
      <c r="BP9" s="329">
        <v>1.8751199999999999E-2</v>
      </c>
      <c r="BQ9" s="329">
        <v>1.9164299999999999E-2</v>
      </c>
      <c r="BR9" s="329">
        <v>1.92026E-2</v>
      </c>
      <c r="BS9" s="329">
        <v>1.8503700000000001E-2</v>
      </c>
      <c r="BT9" s="329">
        <v>1.8461999999999999E-2</v>
      </c>
      <c r="BU9" s="329">
        <v>1.7888899999999999E-2</v>
      </c>
      <c r="BV9" s="329">
        <v>1.95456E-2</v>
      </c>
    </row>
    <row r="10" spans="1:74" ht="12" customHeight="1" x14ac:dyDescent="0.2">
      <c r="A10" s="499" t="s">
        <v>611</v>
      </c>
      <c r="B10" s="533" t="s">
        <v>1032</v>
      </c>
      <c r="C10" s="263">
        <v>2.146238E-2</v>
      </c>
      <c r="D10" s="263">
        <v>1.8849479999999998E-2</v>
      </c>
      <c r="E10" s="263">
        <v>1.9658479999999999E-2</v>
      </c>
      <c r="F10" s="263">
        <v>1.596581E-2</v>
      </c>
      <c r="G10" s="263">
        <v>1.7230889999999999E-2</v>
      </c>
      <c r="H10" s="263">
        <v>1.8979849999999999E-2</v>
      </c>
      <c r="I10" s="263">
        <v>2.0821039999999999E-2</v>
      </c>
      <c r="J10" s="263">
        <v>1.983451E-2</v>
      </c>
      <c r="K10" s="263">
        <v>1.6949189999999999E-2</v>
      </c>
      <c r="L10" s="263">
        <v>1.6629459999999999E-2</v>
      </c>
      <c r="M10" s="263">
        <v>1.7001039999999999E-2</v>
      </c>
      <c r="N10" s="263">
        <v>1.7681209999999999E-2</v>
      </c>
      <c r="O10" s="263">
        <v>1.947579E-2</v>
      </c>
      <c r="P10" s="263">
        <v>1.607855E-2</v>
      </c>
      <c r="Q10" s="263">
        <v>1.613684E-2</v>
      </c>
      <c r="R10" s="263">
        <v>1.36918E-2</v>
      </c>
      <c r="S10" s="263">
        <v>1.6090879999999998E-2</v>
      </c>
      <c r="T10" s="263">
        <v>1.6260170000000001E-2</v>
      </c>
      <c r="U10" s="263">
        <v>1.8751E-2</v>
      </c>
      <c r="V10" s="263">
        <v>1.9267679999999999E-2</v>
      </c>
      <c r="W10" s="263">
        <v>1.6856940000000001E-2</v>
      </c>
      <c r="X10" s="263">
        <v>1.463505E-2</v>
      </c>
      <c r="Y10" s="263">
        <v>1.5714240000000001E-2</v>
      </c>
      <c r="Z10" s="263">
        <v>1.756508E-2</v>
      </c>
      <c r="AA10" s="263">
        <v>1.7380719999999999E-2</v>
      </c>
      <c r="AB10" s="263">
        <v>1.6404599999999998E-2</v>
      </c>
      <c r="AC10" s="263">
        <v>1.571146E-2</v>
      </c>
      <c r="AD10" s="263">
        <v>1.27376E-2</v>
      </c>
      <c r="AE10" s="263">
        <v>1.39398E-2</v>
      </c>
      <c r="AF10" s="263">
        <v>1.400333E-2</v>
      </c>
      <c r="AG10" s="263">
        <v>1.633221E-2</v>
      </c>
      <c r="AH10" s="263">
        <v>1.7728359999999999E-2</v>
      </c>
      <c r="AI10" s="263">
        <v>1.4776320000000001E-2</v>
      </c>
      <c r="AJ10" s="263">
        <v>1.415014E-2</v>
      </c>
      <c r="AK10" s="263">
        <v>1.547639E-2</v>
      </c>
      <c r="AL10" s="263">
        <v>1.6733040000000001E-2</v>
      </c>
      <c r="AM10" s="263">
        <v>1.7434752000000001E-2</v>
      </c>
      <c r="AN10" s="263">
        <v>1.6456214E-2</v>
      </c>
      <c r="AO10" s="263">
        <v>1.7509770000000001E-2</v>
      </c>
      <c r="AP10" s="263">
        <v>1.2591984000000001E-2</v>
      </c>
      <c r="AQ10" s="263">
        <v>1.5713629999999999E-2</v>
      </c>
      <c r="AR10" s="263">
        <v>1.7375967999999999E-2</v>
      </c>
      <c r="AS10" s="263">
        <v>1.8266105000000001E-2</v>
      </c>
      <c r="AT10" s="263">
        <v>1.9406653999999999E-2</v>
      </c>
      <c r="AU10" s="263">
        <v>1.6361276000000001E-2</v>
      </c>
      <c r="AV10" s="263">
        <v>1.6580784000000001E-2</v>
      </c>
      <c r="AW10" s="263">
        <v>1.3869284000000001E-2</v>
      </c>
      <c r="AX10" s="263">
        <v>1.7423991E-2</v>
      </c>
      <c r="AY10" s="263">
        <v>1.5662200000000001E-2</v>
      </c>
      <c r="AZ10" s="263">
        <v>1.40657E-2</v>
      </c>
      <c r="BA10" s="329">
        <v>1.4330300000000001E-2</v>
      </c>
      <c r="BB10" s="329">
        <v>1.125E-2</v>
      </c>
      <c r="BC10" s="329">
        <v>1.3879499999999999E-2</v>
      </c>
      <c r="BD10" s="329">
        <v>1.4563100000000001E-2</v>
      </c>
      <c r="BE10" s="329">
        <v>1.64808E-2</v>
      </c>
      <c r="BF10" s="329">
        <v>1.7527000000000001E-2</v>
      </c>
      <c r="BG10" s="329">
        <v>1.48007E-2</v>
      </c>
      <c r="BH10" s="329">
        <v>1.40205E-2</v>
      </c>
      <c r="BI10" s="329">
        <v>1.3616899999999999E-2</v>
      </c>
      <c r="BJ10" s="329">
        <v>1.5705400000000001E-2</v>
      </c>
      <c r="BK10" s="329">
        <v>1.6030900000000001E-2</v>
      </c>
      <c r="BL10" s="329">
        <v>1.4616000000000001E-2</v>
      </c>
      <c r="BM10" s="329">
        <v>1.5000599999999999E-2</v>
      </c>
      <c r="BN10" s="329">
        <v>1.1558199999999999E-2</v>
      </c>
      <c r="BO10" s="329">
        <v>1.42541E-2</v>
      </c>
      <c r="BP10" s="329">
        <v>1.50527E-2</v>
      </c>
      <c r="BQ10" s="329">
        <v>1.6711199999999999E-2</v>
      </c>
      <c r="BR10" s="329">
        <v>1.8002199999999999E-2</v>
      </c>
      <c r="BS10" s="329">
        <v>1.4947500000000001E-2</v>
      </c>
      <c r="BT10" s="329">
        <v>1.44669E-2</v>
      </c>
      <c r="BU10" s="329">
        <v>1.35789E-2</v>
      </c>
      <c r="BV10" s="329">
        <v>1.6143999999999999E-2</v>
      </c>
    </row>
    <row r="11" spans="1:74" ht="12" customHeight="1" x14ac:dyDescent="0.2">
      <c r="A11" s="531" t="s">
        <v>98</v>
      </c>
      <c r="B11" s="533" t="s">
        <v>458</v>
      </c>
      <c r="C11" s="263">
        <v>0.23278976269000001</v>
      </c>
      <c r="D11" s="263">
        <v>0.21089434288</v>
      </c>
      <c r="E11" s="263">
        <v>0.24066441146000001</v>
      </c>
      <c r="F11" s="263">
        <v>0.24040196132</v>
      </c>
      <c r="G11" s="263">
        <v>0.21787306294</v>
      </c>
      <c r="H11" s="263">
        <v>0.22471188727999999</v>
      </c>
      <c r="I11" s="263">
        <v>0.14959366940999999</v>
      </c>
      <c r="J11" s="263">
        <v>0.18053417722000001</v>
      </c>
      <c r="K11" s="263">
        <v>0.16844034386000001</v>
      </c>
      <c r="L11" s="263">
        <v>0.19272835997000001</v>
      </c>
      <c r="M11" s="263">
        <v>0.20020624089</v>
      </c>
      <c r="N11" s="263">
        <v>0.22105885938</v>
      </c>
      <c r="O11" s="263">
        <v>0.2161514581</v>
      </c>
      <c r="P11" s="263">
        <v>0.20123746882999999</v>
      </c>
      <c r="Q11" s="263">
        <v>0.22926746001000001</v>
      </c>
      <c r="R11" s="263">
        <v>0.25724530075000002</v>
      </c>
      <c r="S11" s="263">
        <v>0.22936314343</v>
      </c>
      <c r="T11" s="263">
        <v>0.19970441551000001</v>
      </c>
      <c r="U11" s="263">
        <v>0.19666161374999999</v>
      </c>
      <c r="V11" s="263">
        <v>0.17777508732</v>
      </c>
      <c r="W11" s="263">
        <v>0.21812099837999999</v>
      </c>
      <c r="X11" s="263">
        <v>0.24576492034</v>
      </c>
      <c r="Y11" s="263">
        <v>0.22404662420999999</v>
      </c>
      <c r="Z11" s="263">
        <v>0.23701535021</v>
      </c>
      <c r="AA11" s="263">
        <v>0.25020542015000002</v>
      </c>
      <c r="AB11" s="263">
        <v>0.25900728682000002</v>
      </c>
      <c r="AC11" s="263">
        <v>0.26086400308000002</v>
      </c>
      <c r="AD11" s="263">
        <v>0.26471284825000002</v>
      </c>
      <c r="AE11" s="263">
        <v>0.25249242430000002</v>
      </c>
      <c r="AF11" s="263">
        <v>0.26837701514000001</v>
      </c>
      <c r="AG11" s="263">
        <v>0.20292252155000001</v>
      </c>
      <c r="AH11" s="263">
        <v>0.20447700381</v>
      </c>
      <c r="AI11" s="263">
        <v>0.20572093406</v>
      </c>
      <c r="AJ11" s="263">
        <v>0.25572313462000001</v>
      </c>
      <c r="AK11" s="263">
        <v>0.29395870633999999</v>
      </c>
      <c r="AL11" s="263">
        <v>0.28388547399000003</v>
      </c>
      <c r="AM11" s="263">
        <v>0.27022003784999998</v>
      </c>
      <c r="AN11" s="263">
        <v>0.23828942667</v>
      </c>
      <c r="AO11" s="263">
        <v>0.35489199187999998</v>
      </c>
      <c r="AP11" s="263">
        <v>0.32130653491</v>
      </c>
      <c r="AQ11" s="263">
        <v>0.29811972607999998</v>
      </c>
      <c r="AR11" s="263">
        <v>0.23628478746000001</v>
      </c>
      <c r="AS11" s="263">
        <v>0.19128758897000001</v>
      </c>
      <c r="AT11" s="263">
        <v>0.23777167873999999</v>
      </c>
      <c r="AU11" s="263">
        <v>0.25475361487999998</v>
      </c>
      <c r="AV11" s="263">
        <v>0.28789341751999997</v>
      </c>
      <c r="AW11" s="263">
        <v>0.31983236580000002</v>
      </c>
      <c r="AX11" s="263">
        <v>0.36101278103000001</v>
      </c>
      <c r="AY11" s="263">
        <v>0.32055030000000001</v>
      </c>
      <c r="AZ11" s="263">
        <v>0.32204470000000002</v>
      </c>
      <c r="BA11" s="329">
        <v>0.39914660000000002</v>
      </c>
      <c r="BB11" s="329">
        <v>0.36242590000000002</v>
      </c>
      <c r="BC11" s="329">
        <v>0.33807670000000001</v>
      </c>
      <c r="BD11" s="329">
        <v>0.26397929999999997</v>
      </c>
      <c r="BE11" s="329">
        <v>0.21200479999999999</v>
      </c>
      <c r="BF11" s="329">
        <v>0.25648739999999998</v>
      </c>
      <c r="BG11" s="329">
        <v>0.28751009999999999</v>
      </c>
      <c r="BH11" s="329">
        <v>0.31381160000000002</v>
      </c>
      <c r="BI11" s="329">
        <v>0.34620339999999999</v>
      </c>
      <c r="BJ11" s="329">
        <v>0.38538509999999998</v>
      </c>
      <c r="BK11" s="329">
        <v>0.3384471</v>
      </c>
      <c r="BL11" s="329">
        <v>0.33617950000000002</v>
      </c>
      <c r="BM11" s="329">
        <v>0.42104160000000002</v>
      </c>
      <c r="BN11" s="329">
        <v>0.37424619999999997</v>
      </c>
      <c r="BO11" s="329">
        <v>0.35339989999999999</v>
      </c>
      <c r="BP11" s="329">
        <v>0.27304780000000001</v>
      </c>
      <c r="BQ11" s="329">
        <v>0.2185125</v>
      </c>
      <c r="BR11" s="329">
        <v>0.26725900000000002</v>
      </c>
      <c r="BS11" s="329">
        <v>0.30205100000000001</v>
      </c>
      <c r="BT11" s="329">
        <v>0.32851999999999998</v>
      </c>
      <c r="BU11" s="329">
        <v>0.35565360000000001</v>
      </c>
      <c r="BV11" s="329">
        <v>0.40631270000000003</v>
      </c>
    </row>
    <row r="12" spans="1:74" ht="12" customHeight="1" x14ac:dyDescent="0.2">
      <c r="A12" s="532" t="s">
        <v>221</v>
      </c>
      <c r="B12" s="533" t="s">
        <v>353</v>
      </c>
      <c r="C12" s="263">
        <v>0.54801332278000003</v>
      </c>
      <c r="D12" s="263">
        <v>0.52515541156000001</v>
      </c>
      <c r="E12" s="263">
        <v>0.57715034903999995</v>
      </c>
      <c r="F12" s="263">
        <v>0.59928180399999997</v>
      </c>
      <c r="G12" s="263">
        <v>0.60844225708999999</v>
      </c>
      <c r="H12" s="263">
        <v>0.59567649982000004</v>
      </c>
      <c r="I12" s="263">
        <v>0.49418773226000001</v>
      </c>
      <c r="J12" s="263">
        <v>0.49559723173999998</v>
      </c>
      <c r="K12" s="263">
        <v>0.44532785659000002</v>
      </c>
      <c r="L12" s="263">
        <v>0.46523374154000002</v>
      </c>
      <c r="M12" s="263">
        <v>0.48415838021000002</v>
      </c>
      <c r="N12" s="263">
        <v>0.50927906811000001</v>
      </c>
      <c r="O12" s="263">
        <v>0.52049827286999995</v>
      </c>
      <c r="P12" s="263">
        <v>0.48453545903</v>
      </c>
      <c r="Q12" s="263">
        <v>0.56429129319000004</v>
      </c>
      <c r="R12" s="263">
        <v>0.60798227832999996</v>
      </c>
      <c r="S12" s="263">
        <v>0.62447552369000003</v>
      </c>
      <c r="T12" s="263">
        <v>0.56728437987000002</v>
      </c>
      <c r="U12" s="263">
        <v>0.54082715180999996</v>
      </c>
      <c r="V12" s="263">
        <v>0.50026966287999997</v>
      </c>
      <c r="W12" s="263">
        <v>0.49109220377000001</v>
      </c>
      <c r="X12" s="263">
        <v>0.50693211215</v>
      </c>
      <c r="Y12" s="263">
        <v>0.48633924700999998</v>
      </c>
      <c r="Z12" s="263">
        <v>0.50706228868000003</v>
      </c>
      <c r="AA12" s="263">
        <v>0.55251038861000001</v>
      </c>
      <c r="AB12" s="263">
        <v>0.58093912995999997</v>
      </c>
      <c r="AC12" s="263">
        <v>0.57465333741000002</v>
      </c>
      <c r="AD12" s="263">
        <v>0.58158981667999998</v>
      </c>
      <c r="AE12" s="263">
        <v>0.64571394898000001</v>
      </c>
      <c r="AF12" s="263">
        <v>0.64228839571999996</v>
      </c>
      <c r="AG12" s="263">
        <v>0.57828920719999999</v>
      </c>
      <c r="AH12" s="263">
        <v>0.53985630215000002</v>
      </c>
      <c r="AI12" s="263">
        <v>0.48231486301999998</v>
      </c>
      <c r="AJ12" s="263">
        <v>0.52732542275000005</v>
      </c>
      <c r="AK12" s="263">
        <v>0.57404959195000005</v>
      </c>
      <c r="AL12" s="263">
        <v>0.56609789327000004</v>
      </c>
      <c r="AM12" s="263">
        <v>0.59584136359999995</v>
      </c>
      <c r="AN12" s="263">
        <v>0.53008993771000001</v>
      </c>
      <c r="AO12" s="263">
        <v>0.67427542421999997</v>
      </c>
      <c r="AP12" s="263">
        <v>0.62753795031000004</v>
      </c>
      <c r="AQ12" s="263">
        <v>0.65327230274000003</v>
      </c>
      <c r="AR12" s="263">
        <v>0.60027004271999995</v>
      </c>
      <c r="AS12" s="263">
        <v>0.54006735733</v>
      </c>
      <c r="AT12" s="263">
        <v>0.57605114976000005</v>
      </c>
      <c r="AU12" s="263">
        <v>0.55732618082999996</v>
      </c>
      <c r="AV12" s="263">
        <v>0.57389514855000001</v>
      </c>
      <c r="AW12" s="263">
        <v>0.61166271274999995</v>
      </c>
      <c r="AX12" s="263">
        <v>0.68153599814999999</v>
      </c>
      <c r="AY12" s="263">
        <v>0.67647069999999998</v>
      </c>
      <c r="AZ12" s="263">
        <v>0.63547120000000001</v>
      </c>
      <c r="BA12" s="329">
        <v>0.78285780000000005</v>
      </c>
      <c r="BB12" s="329">
        <v>0.74808200000000002</v>
      </c>
      <c r="BC12" s="329">
        <v>0.76905190000000001</v>
      </c>
      <c r="BD12" s="329">
        <v>0.6885211</v>
      </c>
      <c r="BE12" s="329">
        <v>0.62387000000000004</v>
      </c>
      <c r="BF12" s="329">
        <v>0.62861339999999999</v>
      </c>
      <c r="BG12" s="329">
        <v>0.61395690000000003</v>
      </c>
      <c r="BH12" s="329">
        <v>0.61850680000000002</v>
      </c>
      <c r="BI12" s="329">
        <v>0.64682459999999997</v>
      </c>
      <c r="BJ12" s="329">
        <v>0.69720939999999998</v>
      </c>
      <c r="BK12" s="329">
        <v>0.69465980000000005</v>
      </c>
      <c r="BL12" s="329">
        <v>0.67106699999999997</v>
      </c>
      <c r="BM12" s="329">
        <v>0.82451229999999998</v>
      </c>
      <c r="BN12" s="329">
        <v>0.79181670000000004</v>
      </c>
      <c r="BO12" s="329">
        <v>0.82752840000000005</v>
      </c>
      <c r="BP12" s="329">
        <v>0.74141469999999998</v>
      </c>
      <c r="BQ12" s="329">
        <v>0.67356649999999996</v>
      </c>
      <c r="BR12" s="329">
        <v>0.68292710000000001</v>
      </c>
      <c r="BS12" s="329">
        <v>0.66356020000000004</v>
      </c>
      <c r="BT12" s="329">
        <v>0.66705769999999998</v>
      </c>
      <c r="BU12" s="329">
        <v>0.68606909999999999</v>
      </c>
      <c r="BV12" s="329">
        <v>0.74945740000000005</v>
      </c>
    </row>
    <row r="13" spans="1:74" ht="12" customHeight="1" x14ac:dyDescent="0.2">
      <c r="A13" s="532"/>
      <c r="B13" s="167" t="s">
        <v>354</v>
      </c>
      <c r="C13" s="230"/>
      <c r="D13" s="230"/>
      <c r="E13" s="230"/>
      <c r="F13" s="230"/>
      <c r="G13" s="230"/>
      <c r="H13" s="230"/>
      <c r="I13" s="230"/>
      <c r="J13" s="230"/>
      <c r="K13" s="230"/>
      <c r="L13" s="230"/>
      <c r="M13" s="230"/>
      <c r="N13" s="230"/>
      <c r="O13" s="230"/>
      <c r="P13" s="230"/>
      <c r="Q13" s="230"/>
      <c r="R13" s="230"/>
      <c r="S13" s="230"/>
      <c r="T13" s="230"/>
      <c r="U13" s="230"/>
      <c r="V13" s="230"/>
      <c r="W13" s="230"/>
      <c r="X13" s="230"/>
      <c r="Y13" s="230"/>
      <c r="Z13" s="230"/>
      <c r="AA13" s="230"/>
      <c r="AB13" s="230"/>
      <c r="AC13" s="230"/>
      <c r="AD13" s="230"/>
      <c r="AE13" s="230"/>
      <c r="AF13" s="230"/>
      <c r="AG13" s="230"/>
      <c r="AH13" s="230"/>
      <c r="AI13" s="230"/>
      <c r="AJ13" s="230"/>
      <c r="AK13" s="230"/>
      <c r="AL13" s="230"/>
      <c r="AM13" s="230"/>
      <c r="AN13" s="230"/>
      <c r="AO13" s="230"/>
      <c r="AP13" s="230"/>
      <c r="AQ13" s="230"/>
      <c r="AR13" s="230"/>
      <c r="AS13" s="230"/>
      <c r="AT13" s="230"/>
      <c r="AU13" s="230"/>
      <c r="AV13" s="230"/>
      <c r="AW13" s="230"/>
      <c r="AX13" s="230"/>
      <c r="AY13" s="230"/>
      <c r="AZ13" s="230"/>
      <c r="BA13" s="330"/>
      <c r="BB13" s="330"/>
      <c r="BC13" s="330"/>
      <c r="BD13" s="330"/>
      <c r="BE13" s="330"/>
      <c r="BF13" s="330"/>
      <c r="BG13" s="330"/>
      <c r="BH13" s="330"/>
      <c r="BI13" s="330"/>
      <c r="BJ13" s="330"/>
      <c r="BK13" s="330"/>
      <c r="BL13" s="330"/>
      <c r="BM13" s="330"/>
      <c r="BN13" s="330"/>
      <c r="BO13" s="330"/>
      <c r="BP13" s="330"/>
      <c r="BQ13" s="330"/>
      <c r="BR13" s="330"/>
      <c r="BS13" s="330"/>
      <c r="BT13" s="330"/>
      <c r="BU13" s="330"/>
      <c r="BV13" s="330"/>
    </row>
    <row r="14" spans="1:74" ht="12" customHeight="1" x14ac:dyDescent="0.2">
      <c r="A14" s="532" t="s">
        <v>973</v>
      </c>
      <c r="B14" s="533" t="s">
        <v>1033</v>
      </c>
      <c r="C14" s="263">
        <v>7.0007658E-2</v>
      </c>
      <c r="D14" s="263">
        <v>6.3832082999999998E-2</v>
      </c>
      <c r="E14" s="263">
        <v>6.9683676E-2</v>
      </c>
      <c r="F14" s="263">
        <v>6.5998955999999998E-2</v>
      </c>
      <c r="G14" s="263">
        <v>6.9678822000000001E-2</v>
      </c>
      <c r="H14" s="263">
        <v>6.8717285000000003E-2</v>
      </c>
      <c r="I14" s="263">
        <v>7.1907395999999998E-2</v>
      </c>
      <c r="J14" s="263">
        <v>7.2646837000000006E-2</v>
      </c>
      <c r="K14" s="263">
        <v>6.5996147000000005E-2</v>
      </c>
      <c r="L14" s="263">
        <v>6.9733007999999999E-2</v>
      </c>
      <c r="M14" s="263">
        <v>6.7866770000000007E-2</v>
      </c>
      <c r="N14" s="263">
        <v>6.8225988000000001E-2</v>
      </c>
      <c r="O14" s="263">
        <v>6.7172783999999999E-2</v>
      </c>
      <c r="P14" s="263">
        <v>6.0787635E-2</v>
      </c>
      <c r="Q14" s="263">
        <v>6.5671763999999994E-2</v>
      </c>
      <c r="R14" s="263">
        <v>6.6036517000000003E-2</v>
      </c>
      <c r="S14" s="263">
        <v>6.9221597999999995E-2</v>
      </c>
      <c r="T14" s="263">
        <v>6.7901319000000002E-2</v>
      </c>
      <c r="U14" s="263">
        <v>6.9301951000000001E-2</v>
      </c>
      <c r="V14" s="263">
        <v>6.7958917999999993E-2</v>
      </c>
      <c r="W14" s="263">
        <v>6.222341E-2</v>
      </c>
      <c r="X14" s="263">
        <v>6.5846002000000001E-2</v>
      </c>
      <c r="Y14" s="263">
        <v>6.6645917999999998E-2</v>
      </c>
      <c r="Z14" s="263">
        <v>7.0734894000000006E-2</v>
      </c>
      <c r="AA14" s="263">
        <v>7.0258101000000003E-2</v>
      </c>
      <c r="AB14" s="263">
        <v>6.4344184999999998E-2</v>
      </c>
      <c r="AC14" s="263">
        <v>6.2025096000000002E-2</v>
      </c>
      <c r="AD14" s="263">
        <v>3.5888521999999999E-2</v>
      </c>
      <c r="AE14" s="263">
        <v>4.4621145000000001E-2</v>
      </c>
      <c r="AF14" s="263">
        <v>5.4678306000000003E-2</v>
      </c>
      <c r="AG14" s="263">
        <v>6.0442740000000002E-2</v>
      </c>
      <c r="AH14" s="263">
        <v>5.9867946999999998E-2</v>
      </c>
      <c r="AI14" s="263">
        <v>5.8525360999999998E-2</v>
      </c>
      <c r="AJ14" s="263">
        <v>6.2335440999999998E-2</v>
      </c>
      <c r="AK14" s="263">
        <v>6.2932699999999994E-2</v>
      </c>
      <c r="AL14" s="263">
        <v>6.3353815999999993E-2</v>
      </c>
      <c r="AM14" s="263">
        <v>6.0203449999999999E-2</v>
      </c>
      <c r="AN14" s="263">
        <v>4.7843798999999999E-2</v>
      </c>
      <c r="AO14" s="263">
        <v>6.1226616999999997E-2</v>
      </c>
      <c r="AP14" s="263">
        <v>5.8897136000000003E-2</v>
      </c>
      <c r="AQ14" s="263">
        <v>6.5172734999999996E-2</v>
      </c>
      <c r="AR14" s="263">
        <v>6.4013415000000004E-2</v>
      </c>
      <c r="AS14" s="263">
        <v>6.5586992999999996E-2</v>
      </c>
      <c r="AT14" s="263">
        <v>6.0749259E-2</v>
      </c>
      <c r="AU14" s="263">
        <v>5.8639908999999997E-2</v>
      </c>
      <c r="AV14" s="263">
        <v>6.7181767000000003E-2</v>
      </c>
      <c r="AW14" s="263">
        <v>6.7581474000000002E-2</v>
      </c>
      <c r="AX14" s="263">
        <v>6.6734799999999997E-2</v>
      </c>
      <c r="AY14" s="263">
        <v>6.6483100000000003E-2</v>
      </c>
      <c r="AZ14" s="263">
        <v>5.7434600000000002E-2</v>
      </c>
      <c r="BA14" s="329">
        <v>6.2041899999999997E-2</v>
      </c>
      <c r="BB14" s="329">
        <v>6.1239799999999997E-2</v>
      </c>
      <c r="BC14" s="329">
        <v>6.5291699999999994E-2</v>
      </c>
      <c r="BD14" s="329">
        <v>6.3901200000000005E-2</v>
      </c>
      <c r="BE14" s="329">
        <v>6.5931199999999995E-2</v>
      </c>
      <c r="BF14" s="329">
        <v>6.5740900000000005E-2</v>
      </c>
      <c r="BG14" s="329">
        <v>6.2453799999999997E-2</v>
      </c>
      <c r="BH14" s="329">
        <v>6.4584500000000003E-2</v>
      </c>
      <c r="BI14" s="329">
        <v>6.5073000000000006E-2</v>
      </c>
      <c r="BJ14" s="329">
        <v>6.6947300000000001E-2</v>
      </c>
      <c r="BK14" s="329">
        <v>6.4401299999999995E-2</v>
      </c>
      <c r="BL14" s="329">
        <v>5.7216700000000002E-2</v>
      </c>
      <c r="BM14" s="329">
        <v>6.2527100000000002E-2</v>
      </c>
      <c r="BN14" s="329">
        <v>6.1716699999999999E-2</v>
      </c>
      <c r="BO14" s="329">
        <v>6.57634E-2</v>
      </c>
      <c r="BP14" s="329">
        <v>6.4151600000000003E-2</v>
      </c>
      <c r="BQ14" s="329">
        <v>6.5456100000000003E-2</v>
      </c>
      <c r="BR14" s="329">
        <v>6.5068699999999993E-2</v>
      </c>
      <c r="BS14" s="329">
        <v>6.2161800000000003E-2</v>
      </c>
      <c r="BT14" s="329">
        <v>6.4365699999999998E-2</v>
      </c>
      <c r="BU14" s="329">
        <v>6.53474E-2</v>
      </c>
      <c r="BV14" s="329">
        <v>6.7329399999999998E-2</v>
      </c>
    </row>
    <row r="15" spans="1:74" ht="12" customHeight="1" x14ac:dyDescent="0.2">
      <c r="A15" s="532" t="s">
        <v>609</v>
      </c>
      <c r="B15" s="533" t="s">
        <v>457</v>
      </c>
      <c r="C15" s="263">
        <v>3.5671200000000002E-4</v>
      </c>
      <c r="D15" s="263">
        <v>3.2219200000000001E-4</v>
      </c>
      <c r="E15" s="263">
        <v>3.5671200000000002E-4</v>
      </c>
      <c r="F15" s="263">
        <v>3.4520500000000001E-4</v>
      </c>
      <c r="G15" s="263">
        <v>3.5671200000000002E-4</v>
      </c>
      <c r="H15" s="263">
        <v>3.4520500000000001E-4</v>
      </c>
      <c r="I15" s="263">
        <v>3.5671200000000002E-4</v>
      </c>
      <c r="J15" s="263">
        <v>3.5671200000000002E-4</v>
      </c>
      <c r="K15" s="263">
        <v>3.4520500000000001E-4</v>
      </c>
      <c r="L15" s="263">
        <v>3.5671200000000002E-4</v>
      </c>
      <c r="M15" s="263">
        <v>3.4520500000000001E-4</v>
      </c>
      <c r="N15" s="263">
        <v>3.5671200000000002E-4</v>
      </c>
      <c r="O15" s="263">
        <v>3.5671200000000002E-4</v>
      </c>
      <c r="P15" s="263">
        <v>3.2219200000000001E-4</v>
      </c>
      <c r="Q15" s="263">
        <v>3.5671200000000002E-4</v>
      </c>
      <c r="R15" s="263">
        <v>3.4520500000000001E-4</v>
      </c>
      <c r="S15" s="263">
        <v>3.5671200000000002E-4</v>
      </c>
      <c r="T15" s="263">
        <v>3.4520500000000001E-4</v>
      </c>
      <c r="U15" s="263">
        <v>3.5671200000000002E-4</v>
      </c>
      <c r="V15" s="263">
        <v>3.5671200000000002E-4</v>
      </c>
      <c r="W15" s="263">
        <v>3.4520500000000001E-4</v>
      </c>
      <c r="X15" s="263">
        <v>3.5671200000000002E-4</v>
      </c>
      <c r="Y15" s="263">
        <v>3.4520500000000001E-4</v>
      </c>
      <c r="Z15" s="263">
        <v>3.5671200000000002E-4</v>
      </c>
      <c r="AA15" s="263">
        <v>3.5573799999999997E-4</v>
      </c>
      <c r="AB15" s="263">
        <v>3.3278700000000002E-4</v>
      </c>
      <c r="AC15" s="263">
        <v>3.5573799999999997E-4</v>
      </c>
      <c r="AD15" s="263">
        <v>3.4426200000000002E-4</v>
      </c>
      <c r="AE15" s="263">
        <v>3.5573799999999997E-4</v>
      </c>
      <c r="AF15" s="263">
        <v>3.4426200000000002E-4</v>
      </c>
      <c r="AG15" s="263">
        <v>3.5573799999999997E-4</v>
      </c>
      <c r="AH15" s="263">
        <v>3.5573799999999997E-4</v>
      </c>
      <c r="AI15" s="263">
        <v>3.4426200000000002E-4</v>
      </c>
      <c r="AJ15" s="263">
        <v>3.5573799999999997E-4</v>
      </c>
      <c r="AK15" s="263">
        <v>3.4426200000000002E-4</v>
      </c>
      <c r="AL15" s="263">
        <v>3.5573799999999997E-4</v>
      </c>
      <c r="AM15" s="263">
        <v>3.5671200000000002E-4</v>
      </c>
      <c r="AN15" s="263">
        <v>3.2219200000000001E-4</v>
      </c>
      <c r="AO15" s="263">
        <v>3.5671200000000002E-4</v>
      </c>
      <c r="AP15" s="263">
        <v>3.4520500000000001E-4</v>
      </c>
      <c r="AQ15" s="263">
        <v>3.5671200000000002E-4</v>
      </c>
      <c r="AR15" s="263">
        <v>3.4520500000000001E-4</v>
      </c>
      <c r="AS15" s="263">
        <v>3.5671200000000002E-4</v>
      </c>
      <c r="AT15" s="263">
        <v>3.5671200000000002E-4</v>
      </c>
      <c r="AU15" s="263">
        <v>3.4520500000000001E-4</v>
      </c>
      <c r="AV15" s="263">
        <v>3.5671200000000002E-4</v>
      </c>
      <c r="AW15" s="263">
        <v>3.4520500000000001E-4</v>
      </c>
      <c r="AX15" s="263">
        <v>3.5671200000000002E-4</v>
      </c>
      <c r="AY15" s="263">
        <v>3.4938900000000003E-4</v>
      </c>
      <c r="AZ15" s="263">
        <v>3.5186199999999999E-4</v>
      </c>
      <c r="BA15" s="329">
        <v>3.5142099999999998E-4</v>
      </c>
      <c r="BB15" s="329">
        <v>3.5198599999999999E-4</v>
      </c>
      <c r="BC15" s="329">
        <v>3.5155599999999999E-4</v>
      </c>
      <c r="BD15" s="329">
        <v>3.5213399999999999E-4</v>
      </c>
      <c r="BE15" s="329">
        <v>3.51718E-4</v>
      </c>
      <c r="BF15" s="329">
        <v>3.51264E-4</v>
      </c>
      <c r="BG15" s="329">
        <v>3.5181399999999999E-4</v>
      </c>
      <c r="BH15" s="329">
        <v>3.5136899999999998E-4</v>
      </c>
      <c r="BI15" s="329">
        <v>3.5192999999999997E-4</v>
      </c>
      <c r="BJ15" s="329">
        <v>3.5149500000000001E-4</v>
      </c>
      <c r="BK15" s="329">
        <v>3.5168599999999998E-4</v>
      </c>
      <c r="BL15" s="329">
        <v>3.5167E-4</v>
      </c>
      <c r="BM15" s="329">
        <v>3.5169299999999998E-4</v>
      </c>
      <c r="BN15" s="329">
        <v>3.5166599999999999E-4</v>
      </c>
      <c r="BO15" s="329">
        <v>3.5167599999999999E-4</v>
      </c>
      <c r="BP15" s="329">
        <v>3.5163499999999999E-4</v>
      </c>
      <c r="BQ15" s="329">
        <v>3.5162700000000003E-4</v>
      </c>
      <c r="BR15" s="329">
        <v>3.5166E-4</v>
      </c>
      <c r="BS15" s="329">
        <v>3.51646E-4</v>
      </c>
      <c r="BT15" s="329">
        <v>3.5167100000000001E-4</v>
      </c>
      <c r="BU15" s="329">
        <v>3.5164799999999998E-4</v>
      </c>
      <c r="BV15" s="329">
        <v>3.5166199999999998E-4</v>
      </c>
    </row>
    <row r="16" spans="1:74" ht="12" customHeight="1" x14ac:dyDescent="0.2">
      <c r="A16" s="532" t="s">
        <v>610</v>
      </c>
      <c r="B16" s="533" t="s">
        <v>49</v>
      </c>
      <c r="C16" s="263">
        <v>7.57374E-4</v>
      </c>
      <c r="D16" s="263">
        <v>8.1329000000000004E-4</v>
      </c>
      <c r="E16" s="263">
        <v>7.9245800000000001E-4</v>
      </c>
      <c r="F16" s="263">
        <v>9.2554099999999999E-4</v>
      </c>
      <c r="G16" s="263">
        <v>9.2219299999999997E-4</v>
      </c>
      <c r="H16" s="263">
        <v>6.7516099999999997E-4</v>
      </c>
      <c r="I16" s="263">
        <v>7.0638299999999999E-4</v>
      </c>
      <c r="J16" s="263">
        <v>8.3010899999999999E-4</v>
      </c>
      <c r="K16" s="263">
        <v>8.2216400000000001E-4</v>
      </c>
      <c r="L16" s="263">
        <v>9.7953499999999991E-4</v>
      </c>
      <c r="M16" s="263">
        <v>1.056193E-3</v>
      </c>
      <c r="N16" s="263">
        <v>1.180328E-3</v>
      </c>
      <c r="O16" s="263">
        <v>1.1011250000000001E-3</v>
      </c>
      <c r="P16" s="263">
        <v>8.3452999999999999E-4</v>
      </c>
      <c r="Q16" s="263">
        <v>9.5877500000000004E-4</v>
      </c>
      <c r="R16" s="263">
        <v>9.4453500000000004E-4</v>
      </c>
      <c r="S16" s="263">
        <v>9.2494099999999998E-4</v>
      </c>
      <c r="T16" s="263">
        <v>8.4384100000000001E-4</v>
      </c>
      <c r="U16" s="263">
        <v>6.3593799999999995E-4</v>
      </c>
      <c r="V16" s="263">
        <v>5.2822399999999999E-4</v>
      </c>
      <c r="W16" s="263">
        <v>4.6715199999999998E-4</v>
      </c>
      <c r="X16" s="263">
        <v>5.6067599999999997E-4</v>
      </c>
      <c r="Y16" s="263">
        <v>5.9371100000000002E-4</v>
      </c>
      <c r="Z16" s="263">
        <v>8.0910599999999997E-4</v>
      </c>
      <c r="AA16" s="263">
        <v>8.92007E-4</v>
      </c>
      <c r="AB16" s="263">
        <v>9.5085199999999997E-4</v>
      </c>
      <c r="AC16" s="263">
        <v>1.0796270000000001E-3</v>
      </c>
      <c r="AD16" s="263">
        <v>9.7625999999999995E-4</v>
      </c>
      <c r="AE16" s="263">
        <v>8.9405599999999995E-4</v>
      </c>
      <c r="AF16" s="263">
        <v>6.40045E-4</v>
      </c>
      <c r="AG16" s="263">
        <v>5.5797599999999996E-4</v>
      </c>
      <c r="AH16" s="263">
        <v>5.44909E-4</v>
      </c>
      <c r="AI16" s="263">
        <v>4.7163000000000001E-4</v>
      </c>
      <c r="AJ16" s="263">
        <v>4.6346799999999997E-4</v>
      </c>
      <c r="AK16" s="263">
        <v>5.8508200000000001E-4</v>
      </c>
      <c r="AL16" s="263">
        <v>7.2513799999999995E-4</v>
      </c>
      <c r="AM16" s="263">
        <v>7.804E-4</v>
      </c>
      <c r="AN16" s="263">
        <v>6.4728500000000005E-4</v>
      </c>
      <c r="AO16" s="263">
        <v>7.4115499999999996E-4</v>
      </c>
      <c r="AP16" s="263">
        <v>7.1124800000000005E-4</v>
      </c>
      <c r="AQ16" s="263">
        <v>7.0776699999999999E-4</v>
      </c>
      <c r="AR16" s="263">
        <v>6.5790300000000005E-4</v>
      </c>
      <c r="AS16" s="263">
        <v>6.8116499999999996E-4</v>
      </c>
      <c r="AT16" s="263">
        <v>6.8480799999999997E-4</v>
      </c>
      <c r="AU16" s="263">
        <v>6.4872400000000005E-4</v>
      </c>
      <c r="AV16" s="263">
        <v>6.7192200000000004E-4</v>
      </c>
      <c r="AW16" s="263">
        <v>6.9967900000000003E-4</v>
      </c>
      <c r="AX16" s="263">
        <v>7.3621400000000001E-4</v>
      </c>
      <c r="AY16" s="263">
        <v>7.9233500000000002E-4</v>
      </c>
      <c r="AZ16" s="263">
        <v>6.5718999999999999E-4</v>
      </c>
      <c r="BA16" s="329">
        <v>7.52471E-4</v>
      </c>
      <c r="BB16" s="329">
        <v>7.2212000000000003E-4</v>
      </c>
      <c r="BC16" s="329">
        <v>7.1858299999999996E-4</v>
      </c>
      <c r="BD16" s="329">
        <v>6.6793799999999997E-4</v>
      </c>
      <c r="BE16" s="329">
        <v>6.91524E-4</v>
      </c>
      <c r="BF16" s="329">
        <v>6.9519199999999997E-4</v>
      </c>
      <c r="BG16" s="329">
        <v>6.5864000000000005E-4</v>
      </c>
      <c r="BH16" s="329">
        <v>6.8102600000000005E-4</v>
      </c>
      <c r="BI16" s="329">
        <v>7.1036700000000005E-4</v>
      </c>
      <c r="BJ16" s="329">
        <v>7.5668199999999995E-4</v>
      </c>
      <c r="BK16" s="329">
        <v>7.9233500000000002E-4</v>
      </c>
      <c r="BL16" s="329">
        <v>6.5718899999999997E-4</v>
      </c>
      <c r="BM16" s="329">
        <v>7.52471E-4</v>
      </c>
      <c r="BN16" s="329">
        <v>7.2212000000000003E-4</v>
      </c>
      <c r="BO16" s="329">
        <v>7.1858299999999996E-4</v>
      </c>
      <c r="BP16" s="329">
        <v>6.6793799999999997E-4</v>
      </c>
      <c r="BQ16" s="329">
        <v>6.91524E-4</v>
      </c>
      <c r="BR16" s="329">
        <v>6.9519199999999997E-4</v>
      </c>
      <c r="BS16" s="329">
        <v>6.5864000000000005E-4</v>
      </c>
      <c r="BT16" s="329">
        <v>6.8102600000000005E-4</v>
      </c>
      <c r="BU16" s="329">
        <v>7.1036700000000005E-4</v>
      </c>
      <c r="BV16" s="329">
        <v>7.5668199999999995E-4</v>
      </c>
    </row>
    <row r="17" spans="1:74" ht="12" customHeight="1" x14ac:dyDescent="0.2">
      <c r="A17" s="532" t="s">
        <v>1028</v>
      </c>
      <c r="B17" s="533" t="s">
        <v>1027</v>
      </c>
      <c r="C17" s="263">
        <v>1.3551973144E-3</v>
      </c>
      <c r="D17" s="263">
        <v>1.4369252789E-3</v>
      </c>
      <c r="E17" s="263">
        <v>2.0474767177999999E-3</v>
      </c>
      <c r="F17" s="263">
        <v>2.2310728707000001E-3</v>
      </c>
      <c r="G17" s="263">
        <v>2.4710395167E-3</v>
      </c>
      <c r="H17" s="263">
        <v>2.4870666626000001E-3</v>
      </c>
      <c r="I17" s="263">
        <v>2.5656001335999999E-3</v>
      </c>
      <c r="J17" s="263">
        <v>2.4879054322999999E-3</v>
      </c>
      <c r="K17" s="263">
        <v>2.2476545958999999E-3</v>
      </c>
      <c r="L17" s="263">
        <v>2.0385671064000002E-3</v>
      </c>
      <c r="M17" s="263">
        <v>1.6083880301999999E-3</v>
      </c>
      <c r="N17" s="263">
        <v>1.4522843187000001E-3</v>
      </c>
      <c r="O17" s="263">
        <v>1.5296496962000001E-3</v>
      </c>
      <c r="P17" s="263">
        <v>1.6248702468E-3</v>
      </c>
      <c r="Q17" s="263">
        <v>2.3260542301E-3</v>
      </c>
      <c r="R17" s="263">
        <v>2.5444991874999999E-3</v>
      </c>
      <c r="S17" s="263">
        <v>2.8242096276999999E-3</v>
      </c>
      <c r="T17" s="263">
        <v>2.8513817836E-3</v>
      </c>
      <c r="U17" s="263">
        <v>2.9454131961E-3</v>
      </c>
      <c r="V17" s="263">
        <v>2.8514498624000002E-3</v>
      </c>
      <c r="W17" s="263">
        <v>2.5765632785E-3</v>
      </c>
      <c r="X17" s="263">
        <v>2.3286915438000002E-3</v>
      </c>
      <c r="Y17" s="263">
        <v>1.8124197430000001E-3</v>
      </c>
      <c r="Z17" s="263">
        <v>1.6273652675E-3</v>
      </c>
      <c r="AA17" s="263">
        <v>1.7465477839E-3</v>
      </c>
      <c r="AB17" s="263">
        <v>1.9377084446000001E-3</v>
      </c>
      <c r="AC17" s="263">
        <v>2.6641876949000001E-3</v>
      </c>
      <c r="AD17" s="263">
        <v>2.8874370243999999E-3</v>
      </c>
      <c r="AE17" s="263">
        <v>3.2132035725000001E-3</v>
      </c>
      <c r="AF17" s="263">
        <v>3.2649737338999998E-3</v>
      </c>
      <c r="AG17" s="263">
        <v>3.4085923717E-3</v>
      </c>
      <c r="AH17" s="263">
        <v>3.2844328954000001E-3</v>
      </c>
      <c r="AI17" s="263">
        <v>2.9396503877E-3</v>
      </c>
      <c r="AJ17" s="263">
        <v>2.6608030914000002E-3</v>
      </c>
      <c r="AK17" s="263">
        <v>2.0679871341999999E-3</v>
      </c>
      <c r="AL17" s="263">
        <v>1.8540949382E-3</v>
      </c>
      <c r="AM17" s="263">
        <v>1.9780662964000001E-3</v>
      </c>
      <c r="AN17" s="263">
        <v>2.1038801348E-3</v>
      </c>
      <c r="AO17" s="263">
        <v>3.0271254226999999E-3</v>
      </c>
      <c r="AP17" s="263">
        <v>3.2884380527E-3</v>
      </c>
      <c r="AQ17" s="263">
        <v>3.6269081175999999E-3</v>
      </c>
      <c r="AR17" s="263">
        <v>3.6292217166999999E-3</v>
      </c>
      <c r="AS17" s="263">
        <v>3.7241641195999999E-3</v>
      </c>
      <c r="AT17" s="263">
        <v>3.6186149178000001E-3</v>
      </c>
      <c r="AU17" s="263">
        <v>3.3041281728999998E-3</v>
      </c>
      <c r="AV17" s="263">
        <v>2.9683392343999998E-3</v>
      </c>
      <c r="AW17" s="263">
        <v>2.320167375E-3</v>
      </c>
      <c r="AX17" s="263">
        <v>2.0541641966E-3</v>
      </c>
      <c r="AY17" s="263">
        <v>2.1686000000000001E-3</v>
      </c>
      <c r="AZ17" s="263">
        <v>2.3121999999999999E-3</v>
      </c>
      <c r="BA17" s="329">
        <v>3.2569600000000002E-3</v>
      </c>
      <c r="BB17" s="329">
        <v>3.5220400000000002E-3</v>
      </c>
      <c r="BC17" s="329">
        <v>3.8800200000000001E-3</v>
      </c>
      <c r="BD17" s="329">
        <v>3.88917E-3</v>
      </c>
      <c r="BE17" s="329">
        <v>4.0205900000000001E-3</v>
      </c>
      <c r="BF17" s="329">
        <v>3.9008200000000002E-3</v>
      </c>
      <c r="BG17" s="329">
        <v>3.5274799999999999E-3</v>
      </c>
      <c r="BH17" s="329">
        <v>3.2175099999999998E-3</v>
      </c>
      <c r="BI17" s="329">
        <v>2.5333199999999999E-3</v>
      </c>
      <c r="BJ17" s="329">
        <v>2.2877800000000001E-3</v>
      </c>
      <c r="BK17" s="329">
        <v>2.4135599999999999E-3</v>
      </c>
      <c r="BL17" s="329">
        <v>2.5696600000000001E-3</v>
      </c>
      <c r="BM17" s="329">
        <v>3.60312E-3</v>
      </c>
      <c r="BN17" s="329">
        <v>3.8933800000000001E-3</v>
      </c>
      <c r="BO17" s="329">
        <v>4.2847199999999997E-3</v>
      </c>
      <c r="BP17" s="329">
        <v>4.2912499999999999E-3</v>
      </c>
      <c r="BQ17" s="329">
        <v>4.4310199999999999E-3</v>
      </c>
      <c r="BR17" s="329">
        <v>4.29503E-3</v>
      </c>
      <c r="BS17" s="329">
        <v>3.8807999999999998E-3</v>
      </c>
      <c r="BT17" s="329">
        <v>3.5360600000000002E-3</v>
      </c>
      <c r="BU17" s="329">
        <v>2.78123E-3</v>
      </c>
      <c r="BV17" s="329">
        <v>2.5071799999999999E-3</v>
      </c>
    </row>
    <row r="18" spans="1:74" ht="12" customHeight="1" x14ac:dyDescent="0.2">
      <c r="A18" s="532" t="s">
        <v>20</v>
      </c>
      <c r="B18" s="533" t="s">
        <v>823</v>
      </c>
      <c r="C18" s="263">
        <v>1.4977336000000001E-2</v>
      </c>
      <c r="D18" s="263">
        <v>1.3523524E-2</v>
      </c>
      <c r="E18" s="263">
        <v>1.4919276E-2</v>
      </c>
      <c r="F18" s="263">
        <v>1.4130258999999999E-2</v>
      </c>
      <c r="G18" s="263">
        <v>1.3776906E-2</v>
      </c>
      <c r="H18" s="263">
        <v>1.2192289E-2</v>
      </c>
      <c r="I18" s="263">
        <v>1.2767066000000001E-2</v>
      </c>
      <c r="J18" s="263">
        <v>1.2900636E-2</v>
      </c>
      <c r="K18" s="263">
        <v>1.2403058999999999E-2</v>
      </c>
      <c r="L18" s="263">
        <v>1.4498676E-2</v>
      </c>
      <c r="M18" s="263">
        <v>1.4304829E-2</v>
      </c>
      <c r="N18" s="263">
        <v>1.5008316000000001E-2</v>
      </c>
      <c r="O18" s="263">
        <v>1.4048366E-2</v>
      </c>
      <c r="P18" s="263">
        <v>1.2832903999999999E-2</v>
      </c>
      <c r="Q18" s="263">
        <v>1.3746346E-2</v>
      </c>
      <c r="R18" s="263">
        <v>1.2627509E-2</v>
      </c>
      <c r="S18" s="263">
        <v>1.2539405999999999E-2</v>
      </c>
      <c r="T18" s="263">
        <v>1.2467328999999999E-2</v>
      </c>
      <c r="U18" s="263">
        <v>1.2333146E-2</v>
      </c>
      <c r="V18" s="263">
        <v>1.2443546E-2</v>
      </c>
      <c r="W18" s="263">
        <v>1.1739708999999999E-2</v>
      </c>
      <c r="X18" s="263">
        <v>1.3533455999999999E-2</v>
      </c>
      <c r="Y18" s="263">
        <v>1.3483248999999999E-2</v>
      </c>
      <c r="Z18" s="263">
        <v>1.3998475999999999E-2</v>
      </c>
      <c r="AA18" s="263">
        <v>1.4441806E-2</v>
      </c>
      <c r="AB18" s="263">
        <v>1.3272694999999999E-2</v>
      </c>
      <c r="AC18" s="263">
        <v>1.3912946000000001E-2</v>
      </c>
      <c r="AD18" s="263">
        <v>1.33612E-2</v>
      </c>
      <c r="AE18" s="263">
        <v>1.3501025999999999E-2</v>
      </c>
      <c r="AF18" s="263">
        <v>1.227987E-2</v>
      </c>
      <c r="AG18" s="263">
        <v>1.2632936000000001E-2</v>
      </c>
      <c r="AH18" s="263">
        <v>1.2759316E-2</v>
      </c>
      <c r="AI18" s="263">
        <v>1.1965989999999999E-2</v>
      </c>
      <c r="AJ18" s="263">
        <v>1.3809586E-2</v>
      </c>
      <c r="AK18" s="263">
        <v>1.3555370000000001E-2</v>
      </c>
      <c r="AL18" s="263">
        <v>1.4188226E-2</v>
      </c>
      <c r="AM18" s="263">
        <v>1.4595926E-2</v>
      </c>
      <c r="AN18" s="263">
        <v>1.2769744E-2</v>
      </c>
      <c r="AO18" s="263">
        <v>1.4186146E-2</v>
      </c>
      <c r="AP18" s="263">
        <v>1.3618539000000001E-2</v>
      </c>
      <c r="AQ18" s="263">
        <v>1.3986215999999999E-2</v>
      </c>
      <c r="AR18" s="263">
        <v>1.1919549E-2</v>
      </c>
      <c r="AS18" s="263">
        <v>1.2394525999999999E-2</v>
      </c>
      <c r="AT18" s="263">
        <v>1.2556996000000001E-2</v>
      </c>
      <c r="AU18" s="263">
        <v>1.2178599E-2</v>
      </c>
      <c r="AV18" s="263">
        <v>1.3992266E-2</v>
      </c>
      <c r="AW18" s="263">
        <v>1.3797299000000001E-2</v>
      </c>
      <c r="AX18" s="263">
        <v>1.39039E-2</v>
      </c>
      <c r="AY18" s="263">
        <v>1.38862E-2</v>
      </c>
      <c r="AZ18" s="263">
        <v>1.23094E-2</v>
      </c>
      <c r="BA18" s="329">
        <v>1.3910199999999999E-2</v>
      </c>
      <c r="BB18" s="329">
        <v>1.3442300000000001E-2</v>
      </c>
      <c r="BC18" s="329">
        <v>1.35631E-2</v>
      </c>
      <c r="BD18" s="329">
        <v>1.2307E-2</v>
      </c>
      <c r="BE18" s="329">
        <v>1.30162E-2</v>
      </c>
      <c r="BF18" s="329">
        <v>1.3141099999999999E-2</v>
      </c>
      <c r="BG18" s="329">
        <v>1.27323E-2</v>
      </c>
      <c r="BH18" s="329">
        <v>1.3717999999999999E-2</v>
      </c>
      <c r="BI18" s="329">
        <v>1.34796E-2</v>
      </c>
      <c r="BJ18" s="329">
        <v>1.40991E-2</v>
      </c>
      <c r="BK18" s="329">
        <v>1.38081E-2</v>
      </c>
      <c r="BL18" s="329">
        <v>1.22921E-2</v>
      </c>
      <c r="BM18" s="329">
        <v>1.39311E-2</v>
      </c>
      <c r="BN18" s="329">
        <v>1.34898E-2</v>
      </c>
      <c r="BO18" s="329">
        <v>1.36274E-2</v>
      </c>
      <c r="BP18" s="329">
        <v>1.23848E-2</v>
      </c>
      <c r="BQ18" s="329">
        <v>1.30829E-2</v>
      </c>
      <c r="BR18" s="329">
        <v>1.31682E-2</v>
      </c>
      <c r="BS18" s="329">
        <v>1.2718500000000001E-2</v>
      </c>
      <c r="BT18" s="329">
        <v>1.3651999999999999E-2</v>
      </c>
      <c r="BU18" s="329">
        <v>1.3429999999999999E-2</v>
      </c>
      <c r="BV18" s="329">
        <v>1.40711E-2</v>
      </c>
    </row>
    <row r="19" spans="1:74" ht="12" customHeight="1" x14ac:dyDescent="0.2">
      <c r="A19" s="499" t="s">
        <v>51</v>
      </c>
      <c r="B19" s="533" t="s">
        <v>1032</v>
      </c>
      <c r="C19" s="263">
        <v>0.123529974</v>
      </c>
      <c r="D19" s="263">
        <v>0.110725243</v>
      </c>
      <c r="E19" s="263">
        <v>0.121434874</v>
      </c>
      <c r="F19" s="263">
        <v>0.114695504</v>
      </c>
      <c r="G19" s="263">
        <v>0.120343494</v>
      </c>
      <c r="H19" s="263">
        <v>0.117504834</v>
      </c>
      <c r="I19" s="263">
        <v>0.123662354</v>
      </c>
      <c r="J19" s="263">
        <v>0.122930554</v>
      </c>
      <c r="K19" s="263">
        <v>0.114811424</v>
      </c>
      <c r="L19" s="263">
        <v>0.11845014399999999</v>
      </c>
      <c r="M19" s="263">
        <v>0.11773834399999999</v>
      </c>
      <c r="N19" s="263">
        <v>0.12617325400000001</v>
      </c>
      <c r="O19" s="263">
        <v>0.12349460399999999</v>
      </c>
      <c r="P19" s="263">
        <v>0.111666153</v>
      </c>
      <c r="Q19" s="263">
        <v>0.119877434</v>
      </c>
      <c r="R19" s="263">
        <v>0.112582374</v>
      </c>
      <c r="S19" s="263">
        <v>0.116043704</v>
      </c>
      <c r="T19" s="263">
        <v>0.11448169399999999</v>
      </c>
      <c r="U19" s="263">
        <v>0.120255554</v>
      </c>
      <c r="V19" s="263">
        <v>0.120736014</v>
      </c>
      <c r="W19" s="263">
        <v>0.11342126399999999</v>
      </c>
      <c r="X19" s="263">
        <v>0.11684963399999999</v>
      </c>
      <c r="Y19" s="263">
        <v>0.116535894</v>
      </c>
      <c r="Z19" s="263">
        <v>0.12103850400000001</v>
      </c>
      <c r="AA19" s="263">
        <v>0.120011756</v>
      </c>
      <c r="AB19" s="263">
        <v>0.112983205</v>
      </c>
      <c r="AC19" s="263">
        <v>0.11767021599999999</v>
      </c>
      <c r="AD19" s="263">
        <v>0.11148804499999999</v>
      </c>
      <c r="AE19" s="263">
        <v>0.11392590599999999</v>
      </c>
      <c r="AF19" s="263">
        <v>0.108187345</v>
      </c>
      <c r="AG19" s="263">
        <v>0.110180156</v>
      </c>
      <c r="AH19" s="263">
        <v>0.111215706</v>
      </c>
      <c r="AI19" s="263">
        <v>0.107635325</v>
      </c>
      <c r="AJ19" s="263">
        <v>0.112411396</v>
      </c>
      <c r="AK19" s="263">
        <v>0.112062895</v>
      </c>
      <c r="AL19" s="263">
        <v>0.117785766</v>
      </c>
      <c r="AM19" s="263">
        <v>0.117873344</v>
      </c>
      <c r="AN19" s="263">
        <v>0.103158213</v>
      </c>
      <c r="AO19" s="263">
        <v>0.112603354</v>
      </c>
      <c r="AP19" s="263">
        <v>0.110204654</v>
      </c>
      <c r="AQ19" s="263">
        <v>0.117780634</v>
      </c>
      <c r="AR19" s="263">
        <v>0.11176130400000001</v>
      </c>
      <c r="AS19" s="263">
        <v>0.119067414</v>
      </c>
      <c r="AT19" s="263">
        <v>0.113302184</v>
      </c>
      <c r="AU19" s="263">
        <v>0.11196102400000001</v>
      </c>
      <c r="AV19" s="263">
        <v>0.111126084</v>
      </c>
      <c r="AW19" s="263">
        <v>0.106855244</v>
      </c>
      <c r="AX19" s="263">
        <v>0.1157543</v>
      </c>
      <c r="AY19" s="263">
        <v>0.1149101</v>
      </c>
      <c r="AZ19" s="263">
        <v>0.1053883</v>
      </c>
      <c r="BA19" s="329">
        <v>0.11408210000000001</v>
      </c>
      <c r="BB19" s="329">
        <v>0.1129637</v>
      </c>
      <c r="BC19" s="329">
        <v>0.1153579</v>
      </c>
      <c r="BD19" s="329">
        <v>0.1148964</v>
      </c>
      <c r="BE19" s="329">
        <v>0.1214819</v>
      </c>
      <c r="BF19" s="329">
        <v>0.1202082</v>
      </c>
      <c r="BG19" s="329">
        <v>0.11611340000000001</v>
      </c>
      <c r="BH19" s="329">
        <v>0.1204706</v>
      </c>
      <c r="BI19" s="329">
        <v>0.11702750000000001</v>
      </c>
      <c r="BJ19" s="329">
        <v>0.1222946</v>
      </c>
      <c r="BK19" s="329">
        <v>0.1226373</v>
      </c>
      <c r="BL19" s="329">
        <v>0.1103215</v>
      </c>
      <c r="BM19" s="329">
        <v>0.1172984</v>
      </c>
      <c r="BN19" s="329">
        <v>0.1151619</v>
      </c>
      <c r="BO19" s="329">
        <v>0.1169423</v>
      </c>
      <c r="BP19" s="329">
        <v>0.11611</v>
      </c>
      <c r="BQ19" s="329">
        <v>0.1224605</v>
      </c>
      <c r="BR19" s="329">
        <v>0.121041</v>
      </c>
      <c r="BS19" s="329">
        <v>0.1168537</v>
      </c>
      <c r="BT19" s="329">
        <v>0.1211569</v>
      </c>
      <c r="BU19" s="329">
        <v>0.11766799999999999</v>
      </c>
      <c r="BV19" s="329">
        <v>0.1228861</v>
      </c>
    </row>
    <row r="20" spans="1:74" ht="12" customHeight="1" x14ac:dyDescent="0.2">
      <c r="A20" s="532" t="s">
        <v>19</v>
      </c>
      <c r="B20" s="533" t="s">
        <v>1393</v>
      </c>
      <c r="C20" s="263">
        <v>0.21254136355</v>
      </c>
      <c r="D20" s="263">
        <v>0.19197659480000001</v>
      </c>
      <c r="E20" s="263">
        <v>0.21077967077000001</v>
      </c>
      <c r="F20" s="263">
        <v>0.19977264827999999</v>
      </c>
      <c r="G20" s="263">
        <v>0.20922148578999999</v>
      </c>
      <c r="H20" s="263">
        <v>0.20349993858000001</v>
      </c>
      <c r="I20" s="263">
        <v>0.21360135520000001</v>
      </c>
      <c r="J20" s="263">
        <v>0.21383901199999999</v>
      </c>
      <c r="K20" s="263">
        <v>0.19807413644999999</v>
      </c>
      <c r="L20" s="263">
        <v>0.20765439634999999</v>
      </c>
      <c r="M20" s="263">
        <v>0.20445818988</v>
      </c>
      <c r="N20" s="263">
        <v>0.21397017357000001</v>
      </c>
      <c r="O20" s="263">
        <v>0.20913396720999999</v>
      </c>
      <c r="P20" s="263">
        <v>0.18951606265000001</v>
      </c>
      <c r="Q20" s="263">
        <v>0.20446060983</v>
      </c>
      <c r="R20" s="263">
        <v>0.19657840502000001</v>
      </c>
      <c r="S20" s="263">
        <v>0.20355744513999999</v>
      </c>
      <c r="T20" s="263">
        <v>0.20049447965</v>
      </c>
      <c r="U20" s="263">
        <v>0.20743672208</v>
      </c>
      <c r="V20" s="263">
        <v>0.20647073847</v>
      </c>
      <c r="W20" s="263">
        <v>0.19226289243</v>
      </c>
      <c r="X20" s="263">
        <v>0.20109793255</v>
      </c>
      <c r="Y20" s="263">
        <v>0.20100084341999999</v>
      </c>
      <c r="Z20" s="263">
        <v>0.21014049052</v>
      </c>
      <c r="AA20" s="263">
        <v>0.20949089283</v>
      </c>
      <c r="AB20" s="263">
        <v>0.19545894385000001</v>
      </c>
      <c r="AC20" s="263">
        <v>0.19913262524</v>
      </c>
      <c r="AD20" s="263">
        <v>0.16596117527000001</v>
      </c>
      <c r="AE20" s="263">
        <v>0.1779812992</v>
      </c>
      <c r="AF20" s="263">
        <v>0.18108662112000001</v>
      </c>
      <c r="AG20" s="263">
        <v>0.18926163978999999</v>
      </c>
      <c r="AH20" s="263">
        <v>0.18969312535999999</v>
      </c>
      <c r="AI20" s="263">
        <v>0.18353400890999999</v>
      </c>
      <c r="AJ20" s="263">
        <v>0.19361836935000001</v>
      </c>
      <c r="AK20" s="263">
        <v>0.19317441052000001</v>
      </c>
      <c r="AL20" s="263">
        <v>0.19991740957000001</v>
      </c>
      <c r="AM20" s="263">
        <v>0.1972516312</v>
      </c>
      <c r="AN20" s="263">
        <v>0.16821128746</v>
      </c>
      <c r="AO20" s="263">
        <v>0.19389364607000001</v>
      </c>
      <c r="AP20" s="263">
        <v>0.1886897713</v>
      </c>
      <c r="AQ20" s="263">
        <v>0.20349730813</v>
      </c>
      <c r="AR20" s="263">
        <v>0.19414085595</v>
      </c>
      <c r="AS20" s="263">
        <v>0.20367527148</v>
      </c>
      <c r="AT20" s="263">
        <v>0.19307850301999999</v>
      </c>
      <c r="AU20" s="263">
        <v>0.18879105401999999</v>
      </c>
      <c r="AV20" s="263">
        <v>0.19817615592999999</v>
      </c>
      <c r="AW20" s="263">
        <v>0.19337447776</v>
      </c>
      <c r="AX20" s="263">
        <v>0.20131209999999999</v>
      </c>
      <c r="AY20" s="263">
        <v>0.2002699</v>
      </c>
      <c r="AZ20" s="263">
        <v>0.17997589999999999</v>
      </c>
      <c r="BA20" s="329">
        <v>0.19608049999999999</v>
      </c>
      <c r="BB20" s="329">
        <v>0.1939448</v>
      </c>
      <c r="BC20" s="329">
        <v>0.20100519999999999</v>
      </c>
      <c r="BD20" s="329">
        <v>0.19781750000000001</v>
      </c>
      <c r="BE20" s="329">
        <v>0.20732900000000001</v>
      </c>
      <c r="BF20" s="329">
        <v>0.20587820000000001</v>
      </c>
      <c r="BG20" s="329">
        <v>0.19755690000000001</v>
      </c>
      <c r="BH20" s="329">
        <v>0.20483219999999999</v>
      </c>
      <c r="BI20" s="329">
        <v>0.20094219999999999</v>
      </c>
      <c r="BJ20" s="329">
        <v>0.20854020000000001</v>
      </c>
      <c r="BK20" s="329">
        <v>0.2060331</v>
      </c>
      <c r="BL20" s="329">
        <v>0.18495639999999999</v>
      </c>
      <c r="BM20" s="329">
        <v>0.20016349999999999</v>
      </c>
      <c r="BN20" s="329">
        <v>0.1970462</v>
      </c>
      <c r="BO20" s="329">
        <v>0.2035401</v>
      </c>
      <c r="BP20" s="329">
        <v>0.19977780000000001</v>
      </c>
      <c r="BQ20" s="329">
        <v>0.2083179</v>
      </c>
      <c r="BR20" s="329">
        <v>0.2064753</v>
      </c>
      <c r="BS20" s="329">
        <v>0.19835559999999999</v>
      </c>
      <c r="BT20" s="329">
        <v>0.2055669</v>
      </c>
      <c r="BU20" s="329">
        <v>0.2020759</v>
      </c>
      <c r="BV20" s="329">
        <v>0.20972260000000001</v>
      </c>
    </row>
    <row r="21" spans="1:74" ht="12" customHeight="1" x14ac:dyDescent="0.2">
      <c r="A21" s="532"/>
      <c r="B21" s="167" t="s">
        <v>355</v>
      </c>
      <c r="C21" s="230"/>
      <c r="D21" s="230"/>
      <c r="E21" s="230"/>
      <c r="F21" s="230"/>
      <c r="G21" s="230"/>
      <c r="H21" s="230"/>
      <c r="I21" s="230"/>
      <c r="J21" s="230"/>
      <c r="K21" s="230"/>
      <c r="L21" s="230"/>
      <c r="M21" s="230"/>
      <c r="N21" s="230"/>
      <c r="O21" s="230"/>
      <c r="P21" s="230"/>
      <c r="Q21" s="230"/>
      <c r="R21" s="230"/>
      <c r="S21" s="230"/>
      <c r="T21" s="230"/>
      <c r="U21" s="230"/>
      <c r="V21" s="230"/>
      <c r="W21" s="230"/>
      <c r="X21" s="230"/>
      <c r="Y21" s="230"/>
      <c r="Z21" s="230"/>
      <c r="AA21" s="230"/>
      <c r="AB21" s="230"/>
      <c r="AC21" s="230"/>
      <c r="AD21" s="230"/>
      <c r="AE21" s="230"/>
      <c r="AF21" s="230"/>
      <c r="AG21" s="230"/>
      <c r="AH21" s="230"/>
      <c r="AI21" s="230"/>
      <c r="AJ21" s="230"/>
      <c r="AK21" s="230"/>
      <c r="AL21" s="230"/>
      <c r="AM21" s="230"/>
      <c r="AN21" s="230"/>
      <c r="AO21" s="230"/>
      <c r="AP21" s="230"/>
      <c r="AQ21" s="230"/>
      <c r="AR21" s="230"/>
      <c r="AS21" s="230"/>
      <c r="AT21" s="230"/>
      <c r="AU21" s="230"/>
      <c r="AV21" s="230"/>
      <c r="AW21" s="230"/>
      <c r="AX21" s="230"/>
      <c r="AY21" s="230"/>
      <c r="AZ21" s="230"/>
      <c r="BA21" s="330"/>
      <c r="BB21" s="330"/>
      <c r="BC21" s="330"/>
      <c r="BD21" s="330"/>
      <c r="BE21" s="330"/>
      <c r="BF21" s="330"/>
      <c r="BG21" s="330"/>
      <c r="BH21" s="330"/>
      <c r="BI21" s="330"/>
      <c r="BJ21" s="330"/>
      <c r="BK21" s="330"/>
      <c r="BL21" s="330"/>
      <c r="BM21" s="330"/>
      <c r="BN21" s="330"/>
      <c r="BO21" s="330"/>
      <c r="BP21" s="330"/>
      <c r="BQ21" s="330"/>
      <c r="BR21" s="330"/>
      <c r="BS21" s="330"/>
      <c r="BT21" s="330"/>
      <c r="BU21" s="330"/>
      <c r="BV21" s="330"/>
    </row>
    <row r="22" spans="1:74" ht="12" customHeight="1" x14ac:dyDescent="0.2">
      <c r="A22" s="532" t="s">
        <v>63</v>
      </c>
      <c r="B22" s="533" t="s">
        <v>457</v>
      </c>
      <c r="C22" s="263">
        <v>1.6731509999999999E-3</v>
      </c>
      <c r="D22" s="263">
        <v>1.5112330000000001E-3</v>
      </c>
      <c r="E22" s="263">
        <v>1.6731509999999999E-3</v>
      </c>
      <c r="F22" s="263">
        <v>1.619178E-3</v>
      </c>
      <c r="G22" s="263">
        <v>1.6731509999999999E-3</v>
      </c>
      <c r="H22" s="263">
        <v>1.619178E-3</v>
      </c>
      <c r="I22" s="263">
        <v>1.6731509999999999E-3</v>
      </c>
      <c r="J22" s="263">
        <v>1.6731509999999999E-3</v>
      </c>
      <c r="K22" s="263">
        <v>1.619178E-3</v>
      </c>
      <c r="L22" s="263">
        <v>1.6731509999999999E-3</v>
      </c>
      <c r="M22" s="263">
        <v>1.619178E-3</v>
      </c>
      <c r="N22" s="263">
        <v>1.9776070000000001E-3</v>
      </c>
      <c r="O22" s="263">
        <v>2.0475789999999999E-3</v>
      </c>
      <c r="P22" s="263">
        <v>1.8731589999999999E-3</v>
      </c>
      <c r="Q22" s="263">
        <v>2.066413E-3</v>
      </c>
      <c r="R22" s="263">
        <v>1.8591949999999999E-3</v>
      </c>
      <c r="S22" s="263">
        <v>2.0061089999999998E-3</v>
      </c>
      <c r="T22" s="263">
        <v>1.921369E-3</v>
      </c>
      <c r="U22" s="263">
        <v>1.9705149999999999E-3</v>
      </c>
      <c r="V22" s="263">
        <v>1.9468899999999999E-3</v>
      </c>
      <c r="W22" s="263">
        <v>1.8820449999999999E-3</v>
      </c>
      <c r="X22" s="263">
        <v>2.0130370000000001E-3</v>
      </c>
      <c r="Y22" s="263">
        <v>1.9945060000000001E-3</v>
      </c>
      <c r="Z22" s="263">
        <v>2.0529929999999999E-3</v>
      </c>
      <c r="AA22" s="263">
        <v>1.9790559999999999E-3</v>
      </c>
      <c r="AB22" s="263">
        <v>1.920824E-3</v>
      </c>
      <c r="AC22" s="263">
        <v>2.046731E-3</v>
      </c>
      <c r="AD22" s="263">
        <v>1.9605859999999998E-3</v>
      </c>
      <c r="AE22" s="263">
        <v>2.0079009999999999E-3</v>
      </c>
      <c r="AF22" s="263">
        <v>1.9098159999999999E-3</v>
      </c>
      <c r="AG22" s="263">
        <v>1.9354890000000001E-3</v>
      </c>
      <c r="AH22" s="263">
        <v>1.9340679999999999E-3</v>
      </c>
      <c r="AI22" s="263">
        <v>1.9104390000000001E-3</v>
      </c>
      <c r="AJ22" s="263">
        <v>2.0055680000000001E-3</v>
      </c>
      <c r="AK22" s="263">
        <v>1.9729119999999998E-3</v>
      </c>
      <c r="AL22" s="263">
        <v>2.0551699999999998E-3</v>
      </c>
      <c r="AM22" s="263">
        <v>2.0587940000000001E-3</v>
      </c>
      <c r="AN22" s="263">
        <v>1.8570209999999999E-3</v>
      </c>
      <c r="AO22" s="263">
        <v>1.8238530000000001E-3</v>
      </c>
      <c r="AP22" s="263">
        <v>1.946534E-3</v>
      </c>
      <c r="AQ22" s="263">
        <v>2.1207840000000001E-3</v>
      </c>
      <c r="AR22" s="263">
        <v>1.972756E-3</v>
      </c>
      <c r="AS22" s="263">
        <v>2.0182889999999999E-3</v>
      </c>
      <c r="AT22" s="263">
        <v>2.036932E-3</v>
      </c>
      <c r="AU22" s="263">
        <v>1.9945750000000002E-3</v>
      </c>
      <c r="AV22" s="263">
        <v>2.0965879999999999E-3</v>
      </c>
      <c r="AW22" s="263">
        <v>2.00476E-3</v>
      </c>
      <c r="AX22" s="263">
        <v>1.99372E-3</v>
      </c>
      <c r="AY22" s="263">
        <v>1.9878000000000001E-3</v>
      </c>
      <c r="AZ22" s="263">
        <v>1.9996900000000001E-3</v>
      </c>
      <c r="BA22" s="329">
        <v>2.0156800000000002E-3</v>
      </c>
      <c r="BB22" s="329">
        <v>2.0219600000000002E-3</v>
      </c>
      <c r="BC22" s="329">
        <v>2.0129800000000002E-3</v>
      </c>
      <c r="BD22" s="329">
        <v>2.0166300000000002E-3</v>
      </c>
      <c r="BE22" s="329">
        <v>2.0164800000000002E-3</v>
      </c>
      <c r="BF22" s="329">
        <v>2.01462E-3</v>
      </c>
      <c r="BG22" s="329">
        <v>2.0164499999999999E-3</v>
      </c>
      <c r="BH22" s="329">
        <v>2.0091599999999999E-3</v>
      </c>
      <c r="BI22" s="329">
        <v>2.0095600000000001E-3</v>
      </c>
      <c r="BJ22" s="329">
        <v>2.0110000000000002E-3</v>
      </c>
      <c r="BK22" s="329">
        <v>2.0131099999999998E-3</v>
      </c>
      <c r="BL22" s="329">
        <v>2.0143299999999999E-3</v>
      </c>
      <c r="BM22" s="329">
        <v>2.0142099999999998E-3</v>
      </c>
      <c r="BN22" s="329">
        <v>2.0135000000000001E-3</v>
      </c>
      <c r="BO22" s="329">
        <v>2.0135499999999998E-3</v>
      </c>
      <c r="BP22" s="329">
        <v>2.0132700000000002E-3</v>
      </c>
      <c r="BQ22" s="329">
        <v>2.0129800000000002E-3</v>
      </c>
      <c r="BR22" s="329">
        <v>2.0128300000000002E-3</v>
      </c>
      <c r="BS22" s="329">
        <v>2.0125E-3</v>
      </c>
      <c r="BT22" s="329">
        <v>2.0127999999999999E-3</v>
      </c>
      <c r="BU22" s="329">
        <v>2.0130999999999999E-3</v>
      </c>
      <c r="BV22" s="329">
        <v>2.01329E-3</v>
      </c>
    </row>
    <row r="23" spans="1:74" ht="12" customHeight="1" x14ac:dyDescent="0.2">
      <c r="A23" s="532" t="s">
        <v>1030</v>
      </c>
      <c r="B23" s="533" t="s">
        <v>1029</v>
      </c>
      <c r="C23" s="263">
        <v>5.2900142669000004E-3</v>
      </c>
      <c r="D23" s="263">
        <v>5.7866800371999998E-3</v>
      </c>
      <c r="E23" s="263">
        <v>7.8554391304000003E-3</v>
      </c>
      <c r="F23" s="263">
        <v>8.7109590165999999E-3</v>
      </c>
      <c r="G23" s="263">
        <v>9.5445595390000002E-3</v>
      </c>
      <c r="H23" s="263">
        <v>9.6966113150000009E-3</v>
      </c>
      <c r="I23" s="263">
        <v>9.9642264721999992E-3</v>
      </c>
      <c r="J23" s="263">
        <v>9.5508648510000006E-3</v>
      </c>
      <c r="K23" s="263">
        <v>8.5424656441999997E-3</v>
      </c>
      <c r="L23" s="263">
        <v>7.5182491568000004E-3</v>
      </c>
      <c r="M23" s="263">
        <v>5.9393611090999996E-3</v>
      </c>
      <c r="N23" s="263">
        <v>5.5860523214999996E-3</v>
      </c>
      <c r="O23" s="263">
        <v>5.8687785204999997E-3</v>
      </c>
      <c r="P23" s="263">
        <v>6.3189761385000001E-3</v>
      </c>
      <c r="Q23" s="263">
        <v>8.7554792350000004E-3</v>
      </c>
      <c r="R23" s="263">
        <v>9.6740475545999995E-3</v>
      </c>
      <c r="S23" s="263">
        <v>1.0404842809E-2</v>
      </c>
      <c r="T23" s="263">
        <v>1.0520753121000001E-2</v>
      </c>
      <c r="U23" s="263">
        <v>1.1049767913999999E-2</v>
      </c>
      <c r="V23" s="263">
        <v>1.0512396856E-2</v>
      </c>
      <c r="W23" s="263">
        <v>9.3457140600999994E-3</v>
      </c>
      <c r="X23" s="263">
        <v>8.2552217232E-3</v>
      </c>
      <c r="Y23" s="263">
        <v>6.4014695829999997E-3</v>
      </c>
      <c r="Z23" s="263">
        <v>6.0876245413000003E-3</v>
      </c>
      <c r="AA23" s="263">
        <v>6.8313658936000003E-3</v>
      </c>
      <c r="AB23" s="263">
        <v>7.7521880063999996E-3</v>
      </c>
      <c r="AC23" s="263">
        <v>1.0045071423000001E-2</v>
      </c>
      <c r="AD23" s="263">
        <v>1.1075285103E-2</v>
      </c>
      <c r="AE23" s="263">
        <v>1.2242072479000001E-2</v>
      </c>
      <c r="AF23" s="263">
        <v>1.2210192E-2</v>
      </c>
      <c r="AG23" s="263">
        <v>1.2684866782000001E-2</v>
      </c>
      <c r="AH23" s="263">
        <v>1.2106535565E-2</v>
      </c>
      <c r="AI23" s="263">
        <v>1.0769125593000001E-2</v>
      </c>
      <c r="AJ23" s="263">
        <v>9.3904374635000003E-3</v>
      </c>
      <c r="AK23" s="263">
        <v>7.4795198360999996E-3</v>
      </c>
      <c r="AL23" s="263">
        <v>7.1435376056E-3</v>
      </c>
      <c r="AM23" s="263">
        <v>7.9648732987999994E-3</v>
      </c>
      <c r="AN23" s="263">
        <v>8.5937792618999993E-3</v>
      </c>
      <c r="AO23" s="263">
        <v>1.1870494674999999E-2</v>
      </c>
      <c r="AP23" s="263">
        <v>1.3186958867E-2</v>
      </c>
      <c r="AQ23" s="263">
        <v>1.4292727926999999E-2</v>
      </c>
      <c r="AR23" s="263">
        <v>1.4385875019999999E-2</v>
      </c>
      <c r="AS23" s="263">
        <v>1.4869007504E-2</v>
      </c>
      <c r="AT23" s="263">
        <v>1.4290121879000001E-2</v>
      </c>
      <c r="AU23" s="263">
        <v>1.2771427586E-2</v>
      </c>
      <c r="AV23" s="263">
        <v>1.1097982523E-2</v>
      </c>
      <c r="AW23" s="263">
        <v>8.8573699511999993E-3</v>
      </c>
      <c r="AX23" s="263">
        <v>8.2954979695999999E-3</v>
      </c>
      <c r="AY23" s="263">
        <v>8.9341100000000003E-3</v>
      </c>
      <c r="AZ23" s="263">
        <v>9.9071100000000002E-3</v>
      </c>
      <c r="BA23" s="329">
        <v>1.3350300000000001E-2</v>
      </c>
      <c r="BB23" s="329">
        <v>1.46637E-2</v>
      </c>
      <c r="BC23" s="329">
        <v>1.5977999999999999E-2</v>
      </c>
      <c r="BD23" s="329">
        <v>1.6059500000000001E-2</v>
      </c>
      <c r="BE23" s="329">
        <v>1.6649299999999999E-2</v>
      </c>
      <c r="BF23" s="329">
        <v>1.5984700000000001E-2</v>
      </c>
      <c r="BG23" s="329">
        <v>1.4376E-2</v>
      </c>
      <c r="BH23" s="329">
        <v>1.2749099999999999E-2</v>
      </c>
      <c r="BI23" s="329">
        <v>1.01654E-2</v>
      </c>
      <c r="BJ23" s="329">
        <v>9.6885200000000008E-3</v>
      </c>
      <c r="BK23" s="329">
        <v>1.0406E-2</v>
      </c>
      <c r="BL23" s="329">
        <v>1.14371E-2</v>
      </c>
      <c r="BM23" s="329">
        <v>1.53102E-2</v>
      </c>
      <c r="BN23" s="329">
        <v>1.6798899999999999E-2</v>
      </c>
      <c r="BO23" s="329">
        <v>1.8298100000000001E-2</v>
      </c>
      <c r="BP23" s="329">
        <v>1.83708E-2</v>
      </c>
      <c r="BQ23" s="329">
        <v>1.9021799999999998E-2</v>
      </c>
      <c r="BR23" s="329">
        <v>1.8240300000000001E-2</v>
      </c>
      <c r="BS23" s="329">
        <v>1.63873E-2</v>
      </c>
      <c r="BT23" s="329">
        <v>1.45202E-2</v>
      </c>
      <c r="BU23" s="329">
        <v>1.15671E-2</v>
      </c>
      <c r="BV23" s="329">
        <v>1.09987E-2</v>
      </c>
    </row>
    <row r="24" spans="1:74" ht="12" customHeight="1" x14ac:dyDescent="0.2">
      <c r="A24" s="499" t="s">
        <v>836</v>
      </c>
      <c r="B24" s="533" t="s">
        <v>823</v>
      </c>
      <c r="C24" s="263">
        <v>3.9872400000000004E-3</v>
      </c>
      <c r="D24" s="263">
        <v>3.7086100000000002E-3</v>
      </c>
      <c r="E24" s="263">
        <v>3.98657E-3</v>
      </c>
      <c r="F24" s="263">
        <v>3.89851E-3</v>
      </c>
      <c r="G24" s="263">
        <v>4.0406299999999999E-3</v>
      </c>
      <c r="H24" s="263">
        <v>3.9206400000000004E-3</v>
      </c>
      <c r="I24" s="263">
        <v>3.9728799999999998E-3</v>
      </c>
      <c r="J24" s="263">
        <v>4.0492100000000001E-3</v>
      </c>
      <c r="K24" s="263">
        <v>3.6016199999999998E-3</v>
      </c>
      <c r="L24" s="263">
        <v>3.8679299999999999E-3</v>
      </c>
      <c r="M24" s="263">
        <v>3.87645E-3</v>
      </c>
      <c r="N24" s="263">
        <v>4.0135199999999996E-3</v>
      </c>
      <c r="O24" s="263">
        <v>3.7250299999999998E-3</v>
      </c>
      <c r="P24" s="263">
        <v>3.24954E-3</v>
      </c>
      <c r="Q24" s="263">
        <v>3.4652799999999998E-3</v>
      </c>
      <c r="R24" s="263">
        <v>3.0135600000000002E-3</v>
      </c>
      <c r="S24" s="263">
        <v>2.9332400000000002E-3</v>
      </c>
      <c r="T24" s="263">
        <v>3.2885599999999998E-3</v>
      </c>
      <c r="U24" s="263">
        <v>3.1890999999999998E-3</v>
      </c>
      <c r="V24" s="263">
        <v>3.3472900000000002E-3</v>
      </c>
      <c r="W24" s="263">
        <v>3.2066199999999999E-3</v>
      </c>
      <c r="X24" s="263">
        <v>3.1792700000000001E-3</v>
      </c>
      <c r="Y24" s="263">
        <v>3.11524E-3</v>
      </c>
      <c r="Z24" s="263">
        <v>3.3277200000000002E-3</v>
      </c>
      <c r="AA24" s="263">
        <v>3.3092400000000002E-3</v>
      </c>
      <c r="AB24" s="263">
        <v>3.0422800000000001E-3</v>
      </c>
      <c r="AC24" s="263">
        <v>3.35739E-3</v>
      </c>
      <c r="AD24" s="263">
        <v>3.0987900000000001E-3</v>
      </c>
      <c r="AE24" s="263">
        <v>3.2196999999999998E-3</v>
      </c>
      <c r="AF24" s="263">
        <v>3.05113E-3</v>
      </c>
      <c r="AG24" s="263">
        <v>3.2652599999999999E-3</v>
      </c>
      <c r="AH24" s="263">
        <v>3.2611300000000001E-3</v>
      </c>
      <c r="AI24" s="263">
        <v>3.0693500000000002E-3</v>
      </c>
      <c r="AJ24" s="263">
        <v>3.09574E-3</v>
      </c>
      <c r="AK24" s="263">
        <v>3.0224100000000001E-3</v>
      </c>
      <c r="AL24" s="263">
        <v>3.0612399999999998E-3</v>
      </c>
      <c r="AM24" s="263">
        <v>3.2376499999999999E-3</v>
      </c>
      <c r="AN24" s="263">
        <v>2.6572100000000001E-3</v>
      </c>
      <c r="AO24" s="263">
        <v>3.0702500000000001E-3</v>
      </c>
      <c r="AP24" s="263">
        <v>2.8517999999999998E-3</v>
      </c>
      <c r="AQ24" s="263">
        <v>2.7325700000000001E-3</v>
      </c>
      <c r="AR24" s="263">
        <v>2.73019E-3</v>
      </c>
      <c r="AS24" s="263">
        <v>3.0937999999999998E-3</v>
      </c>
      <c r="AT24" s="263">
        <v>3.0423500000000001E-3</v>
      </c>
      <c r="AU24" s="263">
        <v>2.90062E-3</v>
      </c>
      <c r="AV24" s="263">
        <v>2.79503E-3</v>
      </c>
      <c r="AW24" s="263">
        <v>2.9514699999999999E-3</v>
      </c>
      <c r="AX24" s="263">
        <v>2.8568600000000001E-3</v>
      </c>
      <c r="AY24" s="263">
        <v>3.2092599999999998E-3</v>
      </c>
      <c r="AZ24" s="263">
        <v>2.6065699999999999E-3</v>
      </c>
      <c r="BA24" s="329">
        <v>3.05536E-3</v>
      </c>
      <c r="BB24" s="329">
        <v>2.8628400000000002E-3</v>
      </c>
      <c r="BC24" s="329">
        <v>2.8074300000000001E-3</v>
      </c>
      <c r="BD24" s="329">
        <v>2.71762E-3</v>
      </c>
      <c r="BE24" s="329">
        <v>3.03513E-3</v>
      </c>
      <c r="BF24" s="329">
        <v>3.0092600000000001E-3</v>
      </c>
      <c r="BG24" s="329">
        <v>2.8999500000000001E-3</v>
      </c>
      <c r="BH24" s="329">
        <v>2.8923199999999999E-3</v>
      </c>
      <c r="BI24" s="329">
        <v>2.9668899999999998E-3</v>
      </c>
      <c r="BJ24" s="329">
        <v>3.1478700000000001E-3</v>
      </c>
      <c r="BK24" s="329">
        <v>3.2044899999999999E-3</v>
      </c>
      <c r="BL24" s="329">
        <v>2.60443E-3</v>
      </c>
      <c r="BM24" s="329">
        <v>3.0570699999999998E-3</v>
      </c>
      <c r="BN24" s="329">
        <v>2.8658099999999999E-3</v>
      </c>
      <c r="BO24" s="329">
        <v>2.8097E-3</v>
      </c>
      <c r="BP24" s="329">
        <v>2.7142099999999999E-3</v>
      </c>
      <c r="BQ24" s="329">
        <v>3.0321200000000001E-3</v>
      </c>
      <c r="BR24" s="329">
        <v>3.01104E-3</v>
      </c>
      <c r="BS24" s="329">
        <v>2.9045400000000002E-3</v>
      </c>
      <c r="BT24" s="329">
        <v>2.89734E-3</v>
      </c>
      <c r="BU24" s="329">
        <v>2.9642100000000001E-3</v>
      </c>
      <c r="BV24" s="329">
        <v>3.1434100000000001E-3</v>
      </c>
    </row>
    <row r="25" spans="1:74" ht="12" customHeight="1" x14ac:dyDescent="0.2">
      <c r="A25" s="499" t="s">
        <v>21</v>
      </c>
      <c r="B25" s="533" t="s">
        <v>1032</v>
      </c>
      <c r="C25" s="263">
        <v>7.204691E-3</v>
      </c>
      <c r="D25" s="263">
        <v>6.5567719999999998E-3</v>
      </c>
      <c r="E25" s="263">
        <v>7.2165709999999997E-3</v>
      </c>
      <c r="F25" s="263">
        <v>6.8282450000000001E-3</v>
      </c>
      <c r="G25" s="263">
        <v>7.0389909999999997E-3</v>
      </c>
      <c r="H25" s="263">
        <v>6.9274749999999998E-3</v>
      </c>
      <c r="I25" s="263">
        <v>7.1290609999999999E-3</v>
      </c>
      <c r="J25" s="263">
        <v>7.1742309999999997E-3</v>
      </c>
      <c r="K25" s="263">
        <v>6.8606650000000002E-3</v>
      </c>
      <c r="L25" s="263">
        <v>7.0437310000000001E-3</v>
      </c>
      <c r="M25" s="263">
        <v>6.8354649999999998E-3</v>
      </c>
      <c r="N25" s="263">
        <v>7.2573710000000003E-3</v>
      </c>
      <c r="O25" s="263">
        <v>7.2840309999999998E-3</v>
      </c>
      <c r="P25" s="263">
        <v>6.5759920000000001E-3</v>
      </c>
      <c r="Q25" s="263">
        <v>7.1960909999999999E-3</v>
      </c>
      <c r="R25" s="263">
        <v>6.8399749999999999E-3</v>
      </c>
      <c r="S25" s="263">
        <v>7.0620309999999999E-3</v>
      </c>
      <c r="T25" s="263">
        <v>6.8451049999999998E-3</v>
      </c>
      <c r="U25" s="263">
        <v>7.1928110000000003E-3</v>
      </c>
      <c r="V25" s="263">
        <v>7.1488810000000002E-3</v>
      </c>
      <c r="W25" s="263">
        <v>6.9180550000000002E-3</v>
      </c>
      <c r="X25" s="263">
        <v>7.1521709999999997E-3</v>
      </c>
      <c r="Y25" s="263">
        <v>6.9489349999999998E-3</v>
      </c>
      <c r="Z25" s="263">
        <v>7.1349409999999997E-3</v>
      </c>
      <c r="AA25" s="263">
        <v>7.2019670000000001E-3</v>
      </c>
      <c r="AB25" s="263">
        <v>6.7340439999999998E-3</v>
      </c>
      <c r="AC25" s="263">
        <v>7.0548670000000003E-3</v>
      </c>
      <c r="AD25" s="263">
        <v>6.7002809999999998E-3</v>
      </c>
      <c r="AE25" s="263">
        <v>7.0208570000000001E-3</v>
      </c>
      <c r="AF25" s="263">
        <v>6.9029310000000002E-3</v>
      </c>
      <c r="AG25" s="263">
        <v>7.0088069999999997E-3</v>
      </c>
      <c r="AH25" s="263">
        <v>7.0035269999999998E-3</v>
      </c>
      <c r="AI25" s="263">
        <v>6.6648610000000002E-3</v>
      </c>
      <c r="AJ25" s="263">
        <v>6.918937E-3</v>
      </c>
      <c r="AK25" s="263">
        <v>6.7369309999999998E-3</v>
      </c>
      <c r="AL25" s="263">
        <v>7.0023569999999999E-3</v>
      </c>
      <c r="AM25" s="263">
        <v>6.981681E-3</v>
      </c>
      <c r="AN25" s="263">
        <v>6.4510319999999998E-3</v>
      </c>
      <c r="AO25" s="263">
        <v>6.970291E-3</v>
      </c>
      <c r="AP25" s="263">
        <v>6.6819949999999996E-3</v>
      </c>
      <c r="AQ25" s="263">
        <v>6.8570710000000002E-3</v>
      </c>
      <c r="AR25" s="263">
        <v>6.8442249999999998E-3</v>
      </c>
      <c r="AS25" s="263">
        <v>7.1057710000000003E-3</v>
      </c>
      <c r="AT25" s="263">
        <v>7.1121910000000003E-3</v>
      </c>
      <c r="AU25" s="263">
        <v>6.8767350000000001E-3</v>
      </c>
      <c r="AV25" s="263">
        <v>6.9804710000000002E-3</v>
      </c>
      <c r="AW25" s="263">
        <v>6.7544750000000002E-3</v>
      </c>
      <c r="AX25" s="263">
        <v>6.9222600000000004E-3</v>
      </c>
      <c r="AY25" s="263">
        <v>6.9379699999999999E-3</v>
      </c>
      <c r="AZ25" s="263">
        <v>6.4128400000000004E-3</v>
      </c>
      <c r="BA25" s="329">
        <v>6.8967799999999999E-3</v>
      </c>
      <c r="BB25" s="329">
        <v>6.6831700000000004E-3</v>
      </c>
      <c r="BC25" s="329">
        <v>6.8465000000000002E-3</v>
      </c>
      <c r="BD25" s="329">
        <v>6.8453300000000002E-3</v>
      </c>
      <c r="BE25" s="329">
        <v>7.1439199999999998E-3</v>
      </c>
      <c r="BF25" s="329">
        <v>7.1139200000000001E-3</v>
      </c>
      <c r="BG25" s="329">
        <v>6.8471000000000001E-3</v>
      </c>
      <c r="BH25" s="329">
        <v>6.9928300000000002E-3</v>
      </c>
      <c r="BI25" s="329">
        <v>6.7501100000000001E-3</v>
      </c>
      <c r="BJ25" s="329">
        <v>7.0846599999999996E-3</v>
      </c>
      <c r="BK25" s="329">
        <v>6.9320500000000004E-3</v>
      </c>
      <c r="BL25" s="329">
        <v>6.4070400000000001E-3</v>
      </c>
      <c r="BM25" s="329">
        <v>6.8975399999999997E-3</v>
      </c>
      <c r="BN25" s="329">
        <v>6.6839100000000004E-3</v>
      </c>
      <c r="BO25" s="329">
        <v>6.84755E-3</v>
      </c>
      <c r="BP25" s="329">
        <v>6.8479500000000002E-3</v>
      </c>
      <c r="BQ25" s="329">
        <v>7.1423600000000004E-3</v>
      </c>
      <c r="BR25" s="329">
        <v>7.1120599999999999E-3</v>
      </c>
      <c r="BS25" s="329">
        <v>6.8485200000000003E-3</v>
      </c>
      <c r="BT25" s="329">
        <v>6.99301E-3</v>
      </c>
      <c r="BU25" s="329">
        <v>6.7506299999999997E-3</v>
      </c>
      <c r="BV25" s="329">
        <v>7.0837000000000001E-3</v>
      </c>
    </row>
    <row r="26" spans="1:74" ht="12" customHeight="1" x14ac:dyDescent="0.2">
      <c r="A26" s="532" t="s">
        <v>222</v>
      </c>
      <c r="B26" s="533" t="s">
        <v>1393</v>
      </c>
      <c r="C26" s="263">
        <v>2.0445255145000001E-2</v>
      </c>
      <c r="D26" s="263">
        <v>1.9538603493E-2</v>
      </c>
      <c r="E26" s="263">
        <v>2.3028829143000001E-2</v>
      </c>
      <c r="F26" s="263">
        <v>2.3238345543E-2</v>
      </c>
      <c r="G26" s="263">
        <v>2.4794487887000002E-2</v>
      </c>
      <c r="H26" s="263">
        <v>2.4503300919E-2</v>
      </c>
      <c r="I26" s="263">
        <v>2.5137919814000001E-2</v>
      </c>
      <c r="J26" s="263">
        <v>2.4900238368E-2</v>
      </c>
      <c r="K26" s="263">
        <v>2.273646847E-2</v>
      </c>
      <c r="L26" s="263">
        <v>2.2405776204E-2</v>
      </c>
      <c r="M26" s="263">
        <v>2.0508493844000001E-2</v>
      </c>
      <c r="N26" s="263">
        <v>2.1126282430000001E-2</v>
      </c>
      <c r="O26" s="263">
        <v>2.1052417120999999E-2</v>
      </c>
      <c r="P26" s="263">
        <v>2.0155028588000001E-2</v>
      </c>
      <c r="Q26" s="263">
        <v>2.3759642532999999E-2</v>
      </c>
      <c r="R26" s="263">
        <v>2.3631522083000001E-2</v>
      </c>
      <c r="S26" s="263">
        <v>2.4880125384000001E-2</v>
      </c>
      <c r="T26" s="263">
        <v>2.4958653096999999E-2</v>
      </c>
      <c r="U26" s="263">
        <v>2.5772217149E-2</v>
      </c>
      <c r="V26" s="263">
        <v>2.5299598961000001E-2</v>
      </c>
      <c r="W26" s="263">
        <v>2.3521779776E-2</v>
      </c>
      <c r="X26" s="263">
        <v>2.2943329275E-2</v>
      </c>
      <c r="Y26" s="263">
        <v>2.0764059457000002E-2</v>
      </c>
      <c r="Z26" s="263">
        <v>2.0906772055000002E-2</v>
      </c>
      <c r="AA26" s="263">
        <v>2.1941010218999999E-2</v>
      </c>
      <c r="AB26" s="263">
        <v>2.1869779551000001E-2</v>
      </c>
      <c r="AC26" s="263">
        <v>2.4617871659999999E-2</v>
      </c>
      <c r="AD26" s="263">
        <v>2.4385604769000001E-2</v>
      </c>
      <c r="AE26" s="263">
        <v>2.6722257823999999E-2</v>
      </c>
      <c r="AF26" s="263">
        <v>2.6601724120999998E-2</v>
      </c>
      <c r="AG26" s="263">
        <v>2.7400994772E-2</v>
      </c>
      <c r="AH26" s="263">
        <v>2.6761514077E-2</v>
      </c>
      <c r="AI26" s="263">
        <v>2.4820847904E-2</v>
      </c>
      <c r="AJ26" s="263">
        <v>2.3719361889999999E-2</v>
      </c>
      <c r="AK26" s="263">
        <v>2.1591841037000001E-2</v>
      </c>
      <c r="AL26" s="263">
        <v>2.1687704509E-2</v>
      </c>
      <c r="AM26" s="263">
        <v>2.2456341994000002E-2</v>
      </c>
      <c r="AN26" s="263">
        <v>2.1610068824999999E-2</v>
      </c>
      <c r="AO26" s="263">
        <v>2.6303278364E-2</v>
      </c>
      <c r="AP26" s="263">
        <v>2.7050059448E-2</v>
      </c>
      <c r="AQ26" s="263">
        <v>2.8741206819000002E-2</v>
      </c>
      <c r="AR26" s="263">
        <v>2.8614042677E-2</v>
      </c>
      <c r="AS26" s="263">
        <v>2.9814740489E-2</v>
      </c>
      <c r="AT26" s="263">
        <v>2.9123550004999998E-2</v>
      </c>
      <c r="AU26" s="263">
        <v>2.7027678071999999E-2</v>
      </c>
      <c r="AV26" s="263">
        <v>2.5676350210999999E-2</v>
      </c>
      <c r="AW26" s="263">
        <v>2.3146674222000001E-2</v>
      </c>
      <c r="AX26" s="263">
        <v>2.27212E-2</v>
      </c>
      <c r="AY26" s="263">
        <v>2.3630999999999999E-2</v>
      </c>
      <c r="AZ26" s="263">
        <v>2.3233299999999998E-2</v>
      </c>
      <c r="BA26" s="329">
        <v>2.7826699999999999E-2</v>
      </c>
      <c r="BB26" s="329">
        <v>2.8751700000000002E-2</v>
      </c>
      <c r="BC26" s="329">
        <v>3.0390199999999999E-2</v>
      </c>
      <c r="BD26" s="329">
        <v>3.0350599999999998E-2</v>
      </c>
      <c r="BE26" s="329">
        <v>3.15702E-2</v>
      </c>
      <c r="BF26" s="329">
        <v>3.0841199999999999E-2</v>
      </c>
      <c r="BG26" s="329">
        <v>2.86573E-2</v>
      </c>
      <c r="BH26" s="329">
        <v>2.72763E-2</v>
      </c>
      <c r="BI26" s="329">
        <v>2.44926E-2</v>
      </c>
      <c r="BJ26" s="329">
        <v>2.4652299999999999E-2</v>
      </c>
      <c r="BK26" s="329">
        <v>2.5046499999999999E-2</v>
      </c>
      <c r="BL26" s="329">
        <v>2.4804900000000001E-2</v>
      </c>
      <c r="BM26" s="329">
        <v>2.9807199999999999E-2</v>
      </c>
      <c r="BN26" s="329">
        <v>3.0892900000000001E-2</v>
      </c>
      <c r="BO26" s="329">
        <v>3.2727600000000003E-2</v>
      </c>
      <c r="BP26" s="329">
        <v>3.2681000000000002E-2</v>
      </c>
      <c r="BQ26" s="329">
        <v>3.3946299999999999E-2</v>
      </c>
      <c r="BR26" s="329">
        <v>3.3115499999999999E-2</v>
      </c>
      <c r="BS26" s="329">
        <v>3.0685899999999999E-2</v>
      </c>
      <c r="BT26" s="329">
        <v>2.9075899999999998E-2</v>
      </c>
      <c r="BU26" s="329">
        <v>2.59245E-2</v>
      </c>
      <c r="BV26" s="329">
        <v>2.5983200000000001E-2</v>
      </c>
    </row>
    <row r="27" spans="1:74" ht="12" customHeight="1" x14ac:dyDescent="0.2">
      <c r="A27" s="532"/>
      <c r="B27" s="167" t="s">
        <v>356</v>
      </c>
      <c r="C27" s="230"/>
      <c r="D27" s="230"/>
      <c r="E27" s="230"/>
      <c r="F27" s="230"/>
      <c r="G27" s="230"/>
      <c r="H27" s="230"/>
      <c r="I27" s="230"/>
      <c r="J27" s="230"/>
      <c r="K27" s="230"/>
      <c r="L27" s="230"/>
      <c r="M27" s="230"/>
      <c r="N27" s="230"/>
      <c r="O27" s="230"/>
      <c r="P27" s="230"/>
      <c r="Q27" s="230"/>
      <c r="R27" s="230"/>
      <c r="S27" s="230"/>
      <c r="T27" s="230"/>
      <c r="U27" s="230"/>
      <c r="V27" s="230"/>
      <c r="W27" s="230"/>
      <c r="X27" s="230"/>
      <c r="Y27" s="230"/>
      <c r="Z27" s="230"/>
      <c r="AA27" s="230"/>
      <c r="AB27" s="230"/>
      <c r="AC27" s="230"/>
      <c r="AD27" s="230"/>
      <c r="AE27" s="230"/>
      <c r="AF27" s="230"/>
      <c r="AG27" s="230"/>
      <c r="AH27" s="230"/>
      <c r="AI27" s="230"/>
      <c r="AJ27" s="230"/>
      <c r="AK27" s="230"/>
      <c r="AL27" s="230"/>
      <c r="AM27" s="230"/>
      <c r="AN27" s="230"/>
      <c r="AO27" s="230"/>
      <c r="AP27" s="230"/>
      <c r="AQ27" s="230"/>
      <c r="AR27" s="230"/>
      <c r="AS27" s="230"/>
      <c r="AT27" s="230"/>
      <c r="AU27" s="230"/>
      <c r="AV27" s="230"/>
      <c r="AW27" s="230"/>
      <c r="AX27" s="230"/>
      <c r="AY27" s="230"/>
      <c r="AZ27" s="230"/>
      <c r="BA27" s="330"/>
      <c r="BB27" s="330"/>
      <c r="BC27" s="330"/>
      <c r="BD27" s="330"/>
      <c r="BE27" s="330"/>
      <c r="BF27" s="330"/>
      <c r="BG27" s="330"/>
      <c r="BH27" s="330"/>
      <c r="BI27" s="330"/>
      <c r="BJ27" s="330"/>
      <c r="BK27" s="330"/>
      <c r="BL27" s="330"/>
      <c r="BM27" s="330"/>
      <c r="BN27" s="330"/>
      <c r="BO27" s="330"/>
      <c r="BP27" s="330"/>
      <c r="BQ27" s="330"/>
      <c r="BR27" s="330"/>
      <c r="BS27" s="330"/>
      <c r="BT27" s="330"/>
      <c r="BU27" s="330"/>
      <c r="BV27" s="330"/>
    </row>
    <row r="28" spans="1:74" ht="12" customHeight="1" x14ac:dyDescent="0.2">
      <c r="A28" s="532" t="s">
        <v>608</v>
      </c>
      <c r="B28" s="533" t="s">
        <v>457</v>
      </c>
      <c r="C28" s="263">
        <v>3.3632879999999999E-3</v>
      </c>
      <c r="D28" s="263">
        <v>3.0378079999999999E-3</v>
      </c>
      <c r="E28" s="263">
        <v>3.3632879999999999E-3</v>
      </c>
      <c r="F28" s="263">
        <v>3.254795E-3</v>
      </c>
      <c r="G28" s="263">
        <v>3.3632879999999999E-3</v>
      </c>
      <c r="H28" s="263">
        <v>3.254795E-3</v>
      </c>
      <c r="I28" s="263">
        <v>3.3632879999999999E-3</v>
      </c>
      <c r="J28" s="263">
        <v>3.3632879999999999E-3</v>
      </c>
      <c r="K28" s="263">
        <v>3.254795E-3</v>
      </c>
      <c r="L28" s="263">
        <v>3.3632879999999999E-3</v>
      </c>
      <c r="M28" s="263">
        <v>3.254795E-3</v>
      </c>
      <c r="N28" s="263">
        <v>3.3632879999999999E-3</v>
      </c>
      <c r="O28" s="263">
        <v>3.3632879999999999E-3</v>
      </c>
      <c r="P28" s="263">
        <v>3.0378079999999999E-3</v>
      </c>
      <c r="Q28" s="263">
        <v>3.3632879999999999E-3</v>
      </c>
      <c r="R28" s="263">
        <v>3.254795E-3</v>
      </c>
      <c r="S28" s="263">
        <v>3.3632879999999999E-3</v>
      </c>
      <c r="T28" s="263">
        <v>3.254795E-3</v>
      </c>
      <c r="U28" s="263">
        <v>3.3632879999999999E-3</v>
      </c>
      <c r="V28" s="263">
        <v>3.3632879999999999E-3</v>
      </c>
      <c r="W28" s="263">
        <v>3.254795E-3</v>
      </c>
      <c r="X28" s="263">
        <v>3.3632879999999999E-3</v>
      </c>
      <c r="Y28" s="263">
        <v>3.254795E-3</v>
      </c>
      <c r="Z28" s="263">
        <v>3.3632879999999999E-3</v>
      </c>
      <c r="AA28" s="263">
        <v>3.3540979999999998E-3</v>
      </c>
      <c r="AB28" s="263">
        <v>3.1377050000000002E-3</v>
      </c>
      <c r="AC28" s="263">
        <v>3.3540979999999998E-3</v>
      </c>
      <c r="AD28" s="263">
        <v>3.2459020000000002E-3</v>
      </c>
      <c r="AE28" s="263">
        <v>3.3540979999999998E-3</v>
      </c>
      <c r="AF28" s="263">
        <v>3.2459020000000002E-3</v>
      </c>
      <c r="AG28" s="263">
        <v>3.3540979999999998E-3</v>
      </c>
      <c r="AH28" s="263">
        <v>3.3540979999999998E-3</v>
      </c>
      <c r="AI28" s="263">
        <v>3.2459020000000002E-3</v>
      </c>
      <c r="AJ28" s="263">
        <v>3.3540979999999998E-3</v>
      </c>
      <c r="AK28" s="263">
        <v>3.2459020000000002E-3</v>
      </c>
      <c r="AL28" s="263">
        <v>3.3540979999999998E-3</v>
      </c>
      <c r="AM28" s="263">
        <v>3.3632879999999999E-3</v>
      </c>
      <c r="AN28" s="263">
        <v>3.0378079999999999E-3</v>
      </c>
      <c r="AO28" s="263">
        <v>3.3632879999999999E-3</v>
      </c>
      <c r="AP28" s="263">
        <v>3.254795E-3</v>
      </c>
      <c r="AQ28" s="263">
        <v>3.3632879999999999E-3</v>
      </c>
      <c r="AR28" s="263">
        <v>3.254795E-3</v>
      </c>
      <c r="AS28" s="263">
        <v>3.3632879999999999E-3</v>
      </c>
      <c r="AT28" s="263">
        <v>3.3632879999999999E-3</v>
      </c>
      <c r="AU28" s="263">
        <v>3.254795E-3</v>
      </c>
      <c r="AV28" s="263">
        <v>3.3632879999999999E-3</v>
      </c>
      <c r="AW28" s="263">
        <v>3.254795E-3</v>
      </c>
      <c r="AX28" s="263">
        <v>3.3632879999999999E-3</v>
      </c>
      <c r="AY28" s="263">
        <v>3.3632900000000001E-3</v>
      </c>
      <c r="AZ28" s="263">
        <v>3.0378100000000002E-3</v>
      </c>
      <c r="BA28" s="329">
        <v>3.3632900000000001E-3</v>
      </c>
      <c r="BB28" s="329">
        <v>3.2548E-3</v>
      </c>
      <c r="BC28" s="329">
        <v>3.3632900000000001E-3</v>
      </c>
      <c r="BD28" s="329">
        <v>3.2548E-3</v>
      </c>
      <c r="BE28" s="329">
        <v>3.3632900000000001E-3</v>
      </c>
      <c r="BF28" s="329">
        <v>3.3632900000000001E-3</v>
      </c>
      <c r="BG28" s="329">
        <v>3.2548E-3</v>
      </c>
      <c r="BH28" s="329">
        <v>3.3632900000000001E-3</v>
      </c>
      <c r="BI28" s="329">
        <v>3.2548E-3</v>
      </c>
      <c r="BJ28" s="329">
        <v>3.3632900000000001E-3</v>
      </c>
      <c r="BK28" s="329">
        <v>3.3632900000000001E-3</v>
      </c>
      <c r="BL28" s="329">
        <v>3.0378100000000002E-3</v>
      </c>
      <c r="BM28" s="329">
        <v>3.3632900000000001E-3</v>
      </c>
      <c r="BN28" s="329">
        <v>3.2548E-3</v>
      </c>
      <c r="BO28" s="329">
        <v>3.3632900000000001E-3</v>
      </c>
      <c r="BP28" s="329">
        <v>3.2548E-3</v>
      </c>
      <c r="BQ28" s="329">
        <v>3.3632900000000001E-3</v>
      </c>
      <c r="BR28" s="329">
        <v>3.3632900000000001E-3</v>
      </c>
      <c r="BS28" s="329">
        <v>3.2548E-3</v>
      </c>
      <c r="BT28" s="329">
        <v>3.3632900000000001E-3</v>
      </c>
      <c r="BU28" s="329">
        <v>3.2548E-3</v>
      </c>
      <c r="BV28" s="329">
        <v>3.3632900000000001E-3</v>
      </c>
    </row>
    <row r="29" spans="1:74" ht="12" customHeight="1" x14ac:dyDescent="0.2">
      <c r="A29" s="532" t="s">
        <v>22</v>
      </c>
      <c r="B29" s="533" t="s">
        <v>1394</v>
      </c>
      <c r="C29" s="263">
        <v>1.1950468000000001E-2</v>
      </c>
      <c r="D29" s="263">
        <v>1.3057588E-2</v>
      </c>
      <c r="E29" s="263">
        <v>1.8050083000000001E-2</v>
      </c>
      <c r="F29" s="263">
        <v>2.0534101999999999E-2</v>
      </c>
      <c r="G29" s="263">
        <v>2.2594097E-2</v>
      </c>
      <c r="H29" s="263">
        <v>2.3021354000000001E-2</v>
      </c>
      <c r="I29" s="263">
        <v>2.3629634E-2</v>
      </c>
      <c r="J29" s="263">
        <v>2.2640442E-2</v>
      </c>
      <c r="K29" s="263">
        <v>1.9907286E-2</v>
      </c>
      <c r="L29" s="263">
        <v>1.7885478E-2</v>
      </c>
      <c r="M29" s="263">
        <v>1.4286949E-2</v>
      </c>
      <c r="N29" s="263">
        <v>1.3279367E-2</v>
      </c>
      <c r="O29" s="263">
        <v>1.3404127E-2</v>
      </c>
      <c r="P29" s="263">
        <v>1.4571379000000001E-2</v>
      </c>
      <c r="Q29" s="263">
        <v>2.0817591E-2</v>
      </c>
      <c r="R29" s="263">
        <v>2.3284768000000001E-2</v>
      </c>
      <c r="S29" s="263">
        <v>2.5585699999999999E-2</v>
      </c>
      <c r="T29" s="263">
        <v>2.6095737000000001E-2</v>
      </c>
      <c r="U29" s="263">
        <v>2.7212177000000001E-2</v>
      </c>
      <c r="V29" s="263">
        <v>2.6190069999999999E-2</v>
      </c>
      <c r="W29" s="263">
        <v>2.3162814E-2</v>
      </c>
      <c r="X29" s="263">
        <v>2.0398724E-2</v>
      </c>
      <c r="Y29" s="263">
        <v>1.6143627000000001E-2</v>
      </c>
      <c r="Z29" s="263">
        <v>1.4594068999999999E-2</v>
      </c>
      <c r="AA29" s="263">
        <v>1.5734702999999999E-2</v>
      </c>
      <c r="AB29" s="263">
        <v>1.7903596000000001E-2</v>
      </c>
      <c r="AC29" s="263">
        <v>2.3279932999999999E-2</v>
      </c>
      <c r="AD29" s="263">
        <v>2.6177385000000001E-2</v>
      </c>
      <c r="AE29" s="263">
        <v>2.9504147000000001E-2</v>
      </c>
      <c r="AF29" s="263">
        <v>2.9507060000000002E-2</v>
      </c>
      <c r="AG29" s="263">
        <v>3.0337183E-2</v>
      </c>
      <c r="AH29" s="263">
        <v>2.8785908999999998E-2</v>
      </c>
      <c r="AI29" s="263">
        <v>2.5430696999999999E-2</v>
      </c>
      <c r="AJ29" s="263">
        <v>2.2876547000000001E-2</v>
      </c>
      <c r="AK29" s="263">
        <v>1.8817408000000001E-2</v>
      </c>
      <c r="AL29" s="263">
        <v>1.717492E-2</v>
      </c>
      <c r="AM29" s="263">
        <v>1.8222868999999999E-2</v>
      </c>
      <c r="AN29" s="263">
        <v>1.9589373E-2</v>
      </c>
      <c r="AO29" s="263">
        <v>2.7099769999999999E-2</v>
      </c>
      <c r="AP29" s="263">
        <v>3.0645810999999998E-2</v>
      </c>
      <c r="AQ29" s="263">
        <v>3.3959374000000001E-2</v>
      </c>
      <c r="AR29" s="263">
        <v>3.4389567000000003E-2</v>
      </c>
      <c r="AS29" s="263">
        <v>3.4924760999999999E-2</v>
      </c>
      <c r="AT29" s="263">
        <v>3.2935148999999997E-2</v>
      </c>
      <c r="AU29" s="263">
        <v>2.9156806E-2</v>
      </c>
      <c r="AV29" s="263">
        <v>2.5897041999999999E-2</v>
      </c>
      <c r="AW29" s="263">
        <v>2.1972353E-2</v>
      </c>
      <c r="AX29" s="263">
        <v>2.0629399999999999E-2</v>
      </c>
      <c r="AY29" s="263">
        <v>2.0198299999999999E-2</v>
      </c>
      <c r="AZ29" s="263">
        <v>2.2631600000000002E-2</v>
      </c>
      <c r="BA29" s="329">
        <v>3.1571799999999997E-2</v>
      </c>
      <c r="BB29" s="329">
        <v>3.5513400000000001E-2</v>
      </c>
      <c r="BC29" s="329">
        <v>3.9345600000000001E-2</v>
      </c>
      <c r="BD29" s="329">
        <v>3.9796900000000003E-2</v>
      </c>
      <c r="BE29" s="329">
        <v>4.0923399999999999E-2</v>
      </c>
      <c r="BF29" s="329">
        <v>3.9180699999999999E-2</v>
      </c>
      <c r="BG29" s="329">
        <v>3.4653799999999998E-2</v>
      </c>
      <c r="BH29" s="329">
        <v>3.1057899999999999E-2</v>
      </c>
      <c r="BI29" s="329">
        <v>2.49372E-2</v>
      </c>
      <c r="BJ29" s="329">
        <v>2.2579999999999999E-2</v>
      </c>
      <c r="BK29" s="329">
        <v>2.3353499999999999E-2</v>
      </c>
      <c r="BL29" s="329">
        <v>2.5858800000000001E-2</v>
      </c>
      <c r="BM29" s="329">
        <v>3.5606199999999998E-2</v>
      </c>
      <c r="BN29" s="329">
        <v>3.9799800000000003E-2</v>
      </c>
      <c r="BO29" s="329">
        <v>4.38536E-2</v>
      </c>
      <c r="BP29" s="329">
        <v>4.4192000000000002E-2</v>
      </c>
      <c r="BQ29" s="329">
        <v>4.53041E-2</v>
      </c>
      <c r="BR29" s="329">
        <v>4.3278700000000003E-2</v>
      </c>
      <c r="BS29" s="329">
        <v>3.8211599999999998E-2</v>
      </c>
      <c r="BT29" s="329">
        <v>3.4201200000000001E-2</v>
      </c>
      <c r="BU29" s="329">
        <v>2.7445500000000001E-2</v>
      </c>
      <c r="BV29" s="329">
        <v>2.4820100000000001E-2</v>
      </c>
    </row>
    <row r="30" spans="1:74" ht="12" customHeight="1" x14ac:dyDescent="0.2">
      <c r="A30" s="532" t="s">
        <v>730</v>
      </c>
      <c r="B30" s="533" t="s">
        <v>1032</v>
      </c>
      <c r="C30" s="263">
        <v>4.4534091999999997E-2</v>
      </c>
      <c r="D30" s="263">
        <v>4.0224340999999997E-2</v>
      </c>
      <c r="E30" s="263">
        <v>4.4534091999999997E-2</v>
      </c>
      <c r="F30" s="263">
        <v>4.3097508999999999E-2</v>
      </c>
      <c r="G30" s="263">
        <v>4.4534091999999997E-2</v>
      </c>
      <c r="H30" s="263">
        <v>4.3097508999999999E-2</v>
      </c>
      <c r="I30" s="263">
        <v>4.4534091999999997E-2</v>
      </c>
      <c r="J30" s="263">
        <v>4.4534091999999997E-2</v>
      </c>
      <c r="K30" s="263">
        <v>4.3097508999999999E-2</v>
      </c>
      <c r="L30" s="263">
        <v>4.4534091999999997E-2</v>
      </c>
      <c r="M30" s="263">
        <v>4.3097508999999999E-2</v>
      </c>
      <c r="N30" s="263">
        <v>4.4534091999999997E-2</v>
      </c>
      <c r="O30" s="263">
        <v>4.6235103999999999E-2</v>
      </c>
      <c r="P30" s="263">
        <v>4.1760738999999998E-2</v>
      </c>
      <c r="Q30" s="263">
        <v>4.6235103999999999E-2</v>
      </c>
      <c r="R30" s="263">
        <v>4.4743649000000003E-2</v>
      </c>
      <c r="S30" s="263">
        <v>4.6235103999999999E-2</v>
      </c>
      <c r="T30" s="263">
        <v>4.4743649000000003E-2</v>
      </c>
      <c r="U30" s="263">
        <v>4.6235103999999999E-2</v>
      </c>
      <c r="V30" s="263">
        <v>4.6235103999999999E-2</v>
      </c>
      <c r="W30" s="263">
        <v>4.4743649000000003E-2</v>
      </c>
      <c r="X30" s="263">
        <v>4.6235103999999999E-2</v>
      </c>
      <c r="Y30" s="263">
        <v>4.4743649000000003E-2</v>
      </c>
      <c r="Z30" s="263">
        <v>4.6235103999999999E-2</v>
      </c>
      <c r="AA30" s="263">
        <v>3.8751092000000001E-2</v>
      </c>
      <c r="AB30" s="263">
        <v>3.6251022000000001E-2</v>
      </c>
      <c r="AC30" s="263">
        <v>3.8751092000000001E-2</v>
      </c>
      <c r="AD30" s="263">
        <v>3.7501056999999997E-2</v>
      </c>
      <c r="AE30" s="263">
        <v>3.8751092000000001E-2</v>
      </c>
      <c r="AF30" s="263">
        <v>3.7501056999999997E-2</v>
      </c>
      <c r="AG30" s="263">
        <v>3.8751092000000001E-2</v>
      </c>
      <c r="AH30" s="263">
        <v>3.8751092000000001E-2</v>
      </c>
      <c r="AI30" s="263">
        <v>3.7501056999999997E-2</v>
      </c>
      <c r="AJ30" s="263">
        <v>3.8751092000000001E-2</v>
      </c>
      <c r="AK30" s="263">
        <v>3.7501056999999997E-2</v>
      </c>
      <c r="AL30" s="263">
        <v>3.8751092000000001E-2</v>
      </c>
      <c r="AM30" s="263">
        <v>3.8587261999999997E-2</v>
      </c>
      <c r="AN30" s="263">
        <v>3.4853009999999997E-2</v>
      </c>
      <c r="AO30" s="263">
        <v>3.8587261999999997E-2</v>
      </c>
      <c r="AP30" s="263">
        <v>3.7342511000000002E-2</v>
      </c>
      <c r="AQ30" s="263">
        <v>3.8587261999999997E-2</v>
      </c>
      <c r="AR30" s="263">
        <v>3.7342511000000002E-2</v>
      </c>
      <c r="AS30" s="263">
        <v>3.8587261999999997E-2</v>
      </c>
      <c r="AT30" s="263">
        <v>3.8587261999999997E-2</v>
      </c>
      <c r="AU30" s="263">
        <v>3.7342511000000002E-2</v>
      </c>
      <c r="AV30" s="263">
        <v>3.8587261999999997E-2</v>
      </c>
      <c r="AW30" s="263">
        <v>3.7342511000000002E-2</v>
      </c>
      <c r="AX30" s="263">
        <v>3.8587261999999997E-2</v>
      </c>
      <c r="AY30" s="263">
        <v>3.8587299999999998E-2</v>
      </c>
      <c r="AZ30" s="263">
        <v>3.4853000000000002E-2</v>
      </c>
      <c r="BA30" s="329">
        <v>3.8587299999999998E-2</v>
      </c>
      <c r="BB30" s="329">
        <v>3.7342500000000001E-2</v>
      </c>
      <c r="BC30" s="329">
        <v>3.8587299999999998E-2</v>
      </c>
      <c r="BD30" s="329">
        <v>3.7342500000000001E-2</v>
      </c>
      <c r="BE30" s="329">
        <v>3.8587299999999998E-2</v>
      </c>
      <c r="BF30" s="329">
        <v>3.8587299999999998E-2</v>
      </c>
      <c r="BG30" s="329">
        <v>3.7342500000000001E-2</v>
      </c>
      <c r="BH30" s="329">
        <v>3.8587299999999998E-2</v>
      </c>
      <c r="BI30" s="329">
        <v>3.7342500000000001E-2</v>
      </c>
      <c r="BJ30" s="329">
        <v>3.8587299999999998E-2</v>
      </c>
      <c r="BK30" s="329">
        <v>3.8587299999999998E-2</v>
      </c>
      <c r="BL30" s="329">
        <v>3.4853000000000002E-2</v>
      </c>
      <c r="BM30" s="329">
        <v>3.8587299999999998E-2</v>
      </c>
      <c r="BN30" s="329">
        <v>3.7342500000000001E-2</v>
      </c>
      <c r="BO30" s="329">
        <v>3.8587299999999998E-2</v>
      </c>
      <c r="BP30" s="329">
        <v>3.7342500000000001E-2</v>
      </c>
      <c r="BQ30" s="329">
        <v>3.8587299999999998E-2</v>
      </c>
      <c r="BR30" s="329">
        <v>3.8587299999999998E-2</v>
      </c>
      <c r="BS30" s="329">
        <v>3.7342500000000001E-2</v>
      </c>
      <c r="BT30" s="329">
        <v>3.8587299999999998E-2</v>
      </c>
      <c r="BU30" s="329">
        <v>3.7342500000000001E-2</v>
      </c>
      <c r="BV30" s="329">
        <v>3.8587299999999998E-2</v>
      </c>
    </row>
    <row r="31" spans="1:74" ht="12" customHeight="1" x14ac:dyDescent="0.2">
      <c r="A31" s="531" t="s">
        <v>23</v>
      </c>
      <c r="B31" s="533" t="s">
        <v>353</v>
      </c>
      <c r="C31" s="263">
        <v>5.9847848000000002E-2</v>
      </c>
      <c r="D31" s="263">
        <v>5.6319737000000002E-2</v>
      </c>
      <c r="E31" s="263">
        <v>6.5947462999999998E-2</v>
      </c>
      <c r="F31" s="263">
        <v>6.6886405999999995E-2</v>
      </c>
      <c r="G31" s="263">
        <v>7.0491476999999997E-2</v>
      </c>
      <c r="H31" s="263">
        <v>6.9373658000000005E-2</v>
      </c>
      <c r="I31" s="263">
        <v>7.1527014E-2</v>
      </c>
      <c r="J31" s="263">
        <v>7.0537822E-2</v>
      </c>
      <c r="K31" s="263">
        <v>6.6259589999999993E-2</v>
      </c>
      <c r="L31" s="263">
        <v>6.5782858E-2</v>
      </c>
      <c r="M31" s="263">
        <v>6.0639252999999997E-2</v>
      </c>
      <c r="N31" s="263">
        <v>6.1176746999999997E-2</v>
      </c>
      <c r="O31" s="263">
        <v>6.3002519000000007E-2</v>
      </c>
      <c r="P31" s="263">
        <v>5.9369926000000003E-2</v>
      </c>
      <c r="Q31" s="263">
        <v>7.0415983000000001E-2</v>
      </c>
      <c r="R31" s="263">
        <v>7.1283211999999999E-2</v>
      </c>
      <c r="S31" s="263">
        <v>7.5184091999999994E-2</v>
      </c>
      <c r="T31" s="263">
        <v>7.4094180999999995E-2</v>
      </c>
      <c r="U31" s="263">
        <v>7.6810568999999995E-2</v>
      </c>
      <c r="V31" s="263">
        <v>7.5788462000000001E-2</v>
      </c>
      <c r="W31" s="263">
        <v>7.1161258000000005E-2</v>
      </c>
      <c r="X31" s="263">
        <v>6.9997115999999998E-2</v>
      </c>
      <c r="Y31" s="263">
        <v>6.4142070999999995E-2</v>
      </c>
      <c r="Z31" s="263">
        <v>6.4192461000000006E-2</v>
      </c>
      <c r="AA31" s="263">
        <v>5.7839893000000003E-2</v>
      </c>
      <c r="AB31" s="263">
        <v>5.7292322999999999E-2</v>
      </c>
      <c r="AC31" s="263">
        <v>6.5385123000000003E-2</v>
      </c>
      <c r="AD31" s="263">
        <v>6.6924343999999997E-2</v>
      </c>
      <c r="AE31" s="263">
        <v>7.1609336999999995E-2</v>
      </c>
      <c r="AF31" s="263">
        <v>7.0254019000000001E-2</v>
      </c>
      <c r="AG31" s="263">
        <v>7.2442373000000004E-2</v>
      </c>
      <c r="AH31" s="263">
        <v>7.0891098999999999E-2</v>
      </c>
      <c r="AI31" s="263">
        <v>6.6177656000000001E-2</v>
      </c>
      <c r="AJ31" s="263">
        <v>6.4981736999999998E-2</v>
      </c>
      <c r="AK31" s="263">
        <v>5.9564367E-2</v>
      </c>
      <c r="AL31" s="263">
        <v>5.9280109999999997E-2</v>
      </c>
      <c r="AM31" s="263">
        <v>6.0173418999999999E-2</v>
      </c>
      <c r="AN31" s="263">
        <v>5.7480191E-2</v>
      </c>
      <c r="AO31" s="263">
        <v>6.9050319999999998E-2</v>
      </c>
      <c r="AP31" s="263">
        <v>7.1243116999999995E-2</v>
      </c>
      <c r="AQ31" s="263">
        <v>7.5909924000000004E-2</v>
      </c>
      <c r="AR31" s="263">
        <v>7.4986872999999996E-2</v>
      </c>
      <c r="AS31" s="263">
        <v>7.6875311000000002E-2</v>
      </c>
      <c r="AT31" s="263">
        <v>7.4885699E-2</v>
      </c>
      <c r="AU31" s="263">
        <v>6.9754111999999993E-2</v>
      </c>
      <c r="AV31" s="263">
        <v>6.7847591999999998E-2</v>
      </c>
      <c r="AW31" s="263">
        <v>6.2569659E-2</v>
      </c>
      <c r="AX31" s="263">
        <v>6.2734600000000001E-2</v>
      </c>
      <c r="AY31" s="263">
        <v>6.2148799999999997E-2</v>
      </c>
      <c r="AZ31" s="263">
        <v>6.0522399999999997E-2</v>
      </c>
      <c r="BA31" s="329">
        <v>7.3522400000000002E-2</v>
      </c>
      <c r="BB31" s="329">
        <v>7.6110700000000003E-2</v>
      </c>
      <c r="BC31" s="329">
        <v>8.1296099999999996E-2</v>
      </c>
      <c r="BD31" s="329">
        <v>8.0394199999999999E-2</v>
      </c>
      <c r="BE31" s="329">
        <v>8.2874000000000003E-2</v>
      </c>
      <c r="BF31" s="329">
        <v>8.1131300000000003E-2</v>
      </c>
      <c r="BG31" s="329">
        <v>7.5251100000000001E-2</v>
      </c>
      <c r="BH31" s="329">
        <v>7.3008500000000004E-2</v>
      </c>
      <c r="BI31" s="329">
        <v>6.5534499999999996E-2</v>
      </c>
      <c r="BJ31" s="329">
        <v>6.4530599999999994E-2</v>
      </c>
      <c r="BK31" s="329">
        <v>6.5304100000000004E-2</v>
      </c>
      <c r="BL31" s="329">
        <v>6.3749600000000003E-2</v>
      </c>
      <c r="BM31" s="329">
        <v>7.7556799999999995E-2</v>
      </c>
      <c r="BN31" s="329">
        <v>8.0397099999999999E-2</v>
      </c>
      <c r="BO31" s="329">
        <v>8.5804099999999994E-2</v>
      </c>
      <c r="BP31" s="329">
        <v>8.4789299999999998E-2</v>
      </c>
      <c r="BQ31" s="329">
        <v>8.7254600000000002E-2</v>
      </c>
      <c r="BR31" s="329">
        <v>8.5229299999999994E-2</v>
      </c>
      <c r="BS31" s="329">
        <v>7.8808900000000001E-2</v>
      </c>
      <c r="BT31" s="329">
        <v>7.6151800000000006E-2</v>
      </c>
      <c r="BU31" s="329">
        <v>6.8042800000000001E-2</v>
      </c>
      <c r="BV31" s="329">
        <v>6.6770599999999999E-2</v>
      </c>
    </row>
    <row r="32" spans="1:74" ht="12" customHeight="1" x14ac:dyDescent="0.2">
      <c r="A32" s="531"/>
      <c r="B32" s="167" t="s">
        <v>357</v>
      </c>
      <c r="C32" s="231"/>
      <c r="D32" s="231"/>
      <c r="E32" s="231"/>
      <c r="F32" s="231"/>
      <c r="G32" s="231"/>
      <c r="H32" s="231"/>
      <c r="I32" s="231"/>
      <c r="J32" s="231"/>
      <c r="K32" s="231"/>
      <c r="L32" s="231"/>
      <c r="M32" s="231"/>
      <c r="N32" s="231"/>
      <c r="O32" s="231"/>
      <c r="P32" s="231"/>
      <c r="Q32" s="231"/>
      <c r="R32" s="231"/>
      <c r="S32" s="231"/>
      <c r="T32" s="231"/>
      <c r="U32" s="231"/>
      <c r="V32" s="231"/>
      <c r="W32" s="231"/>
      <c r="X32" s="231"/>
      <c r="Y32" s="231"/>
      <c r="Z32" s="231"/>
      <c r="AA32" s="231"/>
      <c r="AB32" s="231"/>
      <c r="AC32" s="231"/>
      <c r="AD32" s="231"/>
      <c r="AE32" s="231"/>
      <c r="AF32" s="231"/>
      <c r="AG32" s="231"/>
      <c r="AH32" s="231"/>
      <c r="AI32" s="231"/>
      <c r="AJ32" s="231"/>
      <c r="AK32" s="231"/>
      <c r="AL32" s="231"/>
      <c r="AM32" s="231"/>
      <c r="AN32" s="231"/>
      <c r="AO32" s="231"/>
      <c r="AP32" s="231"/>
      <c r="AQ32" s="231"/>
      <c r="AR32" s="231"/>
      <c r="AS32" s="231"/>
      <c r="AT32" s="231"/>
      <c r="AU32" s="231"/>
      <c r="AV32" s="231"/>
      <c r="AW32" s="231"/>
      <c r="AX32" s="231"/>
      <c r="AY32" s="231"/>
      <c r="AZ32" s="231"/>
      <c r="BA32" s="331"/>
      <c r="BB32" s="331"/>
      <c r="BC32" s="331"/>
      <c r="BD32" s="331"/>
      <c r="BE32" s="331"/>
      <c r="BF32" s="331"/>
      <c r="BG32" s="331"/>
      <c r="BH32" s="331"/>
      <c r="BI32" s="331"/>
      <c r="BJ32" s="331"/>
      <c r="BK32" s="331"/>
      <c r="BL32" s="331"/>
      <c r="BM32" s="331"/>
      <c r="BN32" s="331"/>
      <c r="BO32" s="331"/>
      <c r="BP32" s="331"/>
      <c r="BQ32" s="331"/>
      <c r="BR32" s="331"/>
      <c r="BS32" s="331"/>
      <c r="BT32" s="331"/>
      <c r="BU32" s="331"/>
      <c r="BV32" s="331"/>
    </row>
    <row r="33" spans="1:74" ht="12" customHeight="1" x14ac:dyDescent="0.2">
      <c r="A33" s="531" t="s">
        <v>1391</v>
      </c>
      <c r="B33" s="533" t="s">
        <v>1395</v>
      </c>
      <c r="C33" s="263">
        <v>1.8130462592000001E-2</v>
      </c>
      <c r="D33" s="263">
        <v>2.0105243839E-2</v>
      </c>
      <c r="E33" s="263">
        <v>2.3623590874999999E-2</v>
      </c>
      <c r="F33" s="263">
        <v>2.4499541478E-2</v>
      </c>
      <c r="G33" s="263">
        <v>2.9458392747E-2</v>
      </c>
      <c r="H33" s="263">
        <v>2.5662178516999999E-2</v>
      </c>
      <c r="I33" s="263">
        <v>2.4728102389999999E-2</v>
      </c>
      <c r="J33" s="263">
        <v>2.7842450577000001E-2</v>
      </c>
      <c r="K33" s="263">
        <v>2.8344193133E-2</v>
      </c>
      <c r="L33" s="263">
        <v>2.8151924078999999E-2</v>
      </c>
      <c r="M33" s="263">
        <v>2.6626115329999998E-2</v>
      </c>
      <c r="N33" s="263">
        <v>2.6132668966E-2</v>
      </c>
      <c r="O33" s="263">
        <v>2.2603350301E-2</v>
      </c>
      <c r="P33" s="263">
        <v>2.3163240049E-2</v>
      </c>
      <c r="Q33" s="263">
        <v>2.8150750838000001E-2</v>
      </c>
      <c r="R33" s="263">
        <v>2.8025394251000001E-2</v>
      </c>
      <c r="S33" s="263">
        <v>3.1622039593000001E-2</v>
      </c>
      <c r="T33" s="263">
        <v>2.7943758554000001E-2</v>
      </c>
      <c r="U33" s="263">
        <v>3.1036045583999999E-2</v>
      </c>
      <c r="V33" s="263">
        <v>2.9069063613000001E-2</v>
      </c>
      <c r="W33" s="263">
        <v>2.7471543914000002E-2</v>
      </c>
      <c r="X33" s="263">
        <v>2.8137179407000001E-2</v>
      </c>
      <c r="Y33" s="263">
        <v>2.6295757542E-2</v>
      </c>
      <c r="Z33" s="263">
        <v>3.1459196306999997E-2</v>
      </c>
      <c r="AA33" s="263">
        <v>2.4692924259E-2</v>
      </c>
      <c r="AB33" s="263">
        <v>2.7481002652E-2</v>
      </c>
      <c r="AC33" s="263">
        <v>2.7244584345E-2</v>
      </c>
      <c r="AD33" s="263">
        <v>2.7313573930000001E-2</v>
      </c>
      <c r="AE33" s="263">
        <v>2.6920782221E-2</v>
      </c>
      <c r="AF33" s="263">
        <v>3.1676605181000003E-2</v>
      </c>
      <c r="AG33" s="263">
        <v>3.1376474223000002E-2</v>
      </c>
      <c r="AH33" s="263">
        <v>3.0120613793999999E-2</v>
      </c>
      <c r="AI33" s="263">
        <v>3.1482665920999998E-2</v>
      </c>
      <c r="AJ33" s="263">
        <v>2.7126119808000001E-2</v>
      </c>
      <c r="AK33" s="263">
        <v>3.0205752323000001E-2</v>
      </c>
      <c r="AL33" s="263">
        <v>3.5459701938E-2</v>
      </c>
      <c r="AM33" s="263">
        <v>2.2659433988000001E-2</v>
      </c>
      <c r="AN33" s="263">
        <v>2.5124963965E-2</v>
      </c>
      <c r="AO33" s="263">
        <v>3.2132896257999997E-2</v>
      </c>
      <c r="AP33" s="263">
        <v>3.1069994783000002E-2</v>
      </c>
      <c r="AQ33" s="263">
        <v>3.3343059511000001E-2</v>
      </c>
      <c r="AR33" s="263">
        <v>3.0600761409000001E-2</v>
      </c>
      <c r="AS33" s="263">
        <v>2.8665136736000001E-2</v>
      </c>
      <c r="AT33" s="263">
        <v>3.2847406627000003E-2</v>
      </c>
      <c r="AU33" s="263">
        <v>2.7499271325000001E-2</v>
      </c>
      <c r="AV33" s="263">
        <v>3.7405354407999997E-2</v>
      </c>
      <c r="AW33" s="263">
        <v>3.4420812435000003E-2</v>
      </c>
      <c r="AX33" s="263">
        <v>3.6559732742999999E-2</v>
      </c>
      <c r="AY33" s="263">
        <v>3.8720341071000003E-2</v>
      </c>
      <c r="AZ33" s="263">
        <v>3.3991441763000001E-2</v>
      </c>
      <c r="BA33" s="329">
        <v>3.94247E-2</v>
      </c>
      <c r="BB33" s="329">
        <v>3.9356200000000001E-2</v>
      </c>
      <c r="BC33" s="329">
        <v>3.9317100000000001E-2</v>
      </c>
      <c r="BD33" s="329">
        <v>3.9492800000000002E-2</v>
      </c>
      <c r="BE33" s="329">
        <v>4.0132399999999999E-2</v>
      </c>
      <c r="BF33" s="329">
        <v>3.6810000000000002E-2</v>
      </c>
      <c r="BG33" s="329">
        <v>3.5149E-2</v>
      </c>
      <c r="BH33" s="329">
        <v>4.1469800000000001E-2</v>
      </c>
      <c r="BI33" s="329">
        <v>4.3951999999999998E-2</v>
      </c>
      <c r="BJ33" s="329">
        <v>4.7131800000000001E-2</v>
      </c>
      <c r="BK33" s="329">
        <v>4.2893500000000001E-2</v>
      </c>
      <c r="BL33" s="329">
        <v>3.8955400000000001E-2</v>
      </c>
      <c r="BM33" s="329">
        <v>4.4133699999999998E-2</v>
      </c>
      <c r="BN33" s="329">
        <v>4.2343100000000002E-2</v>
      </c>
      <c r="BO33" s="329">
        <v>4.2141400000000002E-2</v>
      </c>
      <c r="BP33" s="329">
        <v>4.2158899999999999E-2</v>
      </c>
      <c r="BQ33" s="329">
        <v>4.38261E-2</v>
      </c>
      <c r="BR33" s="329">
        <v>4.41492E-2</v>
      </c>
      <c r="BS33" s="329">
        <v>3.9584800000000003E-2</v>
      </c>
      <c r="BT33" s="329">
        <v>4.9981299999999999E-2</v>
      </c>
      <c r="BU33" s="329">
        <v>5.1922799999999998E-2</v>
      </c>
      <c r="BV33" s="329">
        <v>5.5610699999999999E-2</v>
      </c>
    </row>
    <row r="34" spans="1:74" ht="12" customHeight="1" x14ac:dyDescent="0.2">
      <c r="A34" s="531" t="s">
        <v>358</v>
      </c>
      <c r="B34" s="533" t="s">
        <v>1400</v>
      </c>
      <c r="C34" s="263">
        <v>9.5782245153999995E-2</v>
      </c>
      <c r="D34" s="263">
        <v>8.1402108924000002E-2</v>
      </c>
      <c r="E34" s="263">
        <v>9.5049445501000002E-2</v>
      </c>
      <c r="F34" s="263">
        <v>8.8954249503000002E-2</v>
      </c>
      <c r="G34" s="263">
        <v>0.1028689955</v>
      </c>
      <c r="H34" s="263">
        <v>9.7073196158000002E-2</v>
      </c>
      <c r="I34" s="263">
        <v>0.10062526462</v>
      </c>
      <c r="J34" s="263">
        <v>0.10372643535000001</v>
      </c>
      <c r="K34" s="263">
        <v>8.9100141344999995E-2</v>
      </c>
      <c r="L34" s="263">
        <v>9.8282352424000005E-2</v>
      </c>
      <c r="M34" s="263">
        <v>9.4634998885999994E-2</v>
      </c>
      <c r="N34" s="263">
        <v>9.6777543994000001E-2</v>
      </c>
      <c r="O34" s="263">
        <v>8.8729429050000003E-2</v>
      </c>
      <c r="P34" s="263">
        <v>8.9786979091999994E-2</v>
      </c>
      <c r="Q34" s="263">
        <v>9.4484610504999997E-2</v>
      </c>
      <c r="R34" s="263">
        <v>9.2887078706000006E-2</v>
      </c>
      <c r="S34" s="263">
        <v>0.10213439538000001</v>
      </c>
      <c r="T34" s="263">
        <v>9.9457407279000001E-2</v>
      </c>
      <c r="U34" s="263">
        <v>9.9723961202E-2</v>
      </c>
      <c r="V34" s="263">
        <v>9.8971484789999994E-2</v>
      </c>
      <c r="W34" s="263">
        <v>9.2380000391E-2</v>
      </c>
      <c r="X34" s="263">
        <v>0.10063895048</v>
      </c>
      <c r="Y34" s="263">
        <v>9.8262783510000007E-2</v>
      </c>
      <c r="Z34" s="263">
        <v>9.7703729505000003E-2</v>
      </c>
      <c r="AA34" s="263">
        <v>9.4474665112000006E-2</v>
      </c>
      <c r="AB34" s="263">
        <v>8.6671637208000002E-2</v>
      </c>
      <c r="AC34" s="263">
        <v>7.5413725449999996E-2</v>
      </c>
      <c r="AD34" s="263">
        <v>5.3746592133000003E-2</v>
      </c>
      <c r="AE34" s="263">
        <v>7.7817492565999999E-2</v>
      </c>
      <c r="AF34" s="263">
        <v>8.9546200672000004E-2</v>
      </c>
      <c r="AG34" s="263">
        <v>8.9105802541000007E-2</v>
      </c>
      <c r="AH34" s="263">
        <v>8.8130606220999996E-2</v>
      </c>
      <c r="AI34" s="263">
        <v>8.7427402946000002E-2</v>
      </c>
      <c r="AJ34" s="263">
        <v>8.3730011558E-2</v>
      </c>
      <c r="AK34" s="263">
        <v>8.6068313433000004E-2</v>
      </c>
      <c r="AL34" s="263">
        <v>8.7577624682000005E-2</v>
      </c>
      <c r="AM34" s="263">
        <v>7.7473552761E-2</v>
      </c>
      <c r="AN34" s="263">
        <v>7.2310002254E-2</v>
      </c>
      <c r="AO34" s="263">
        <v>9.2759762103000007E-2</v>
      </c>
      <c r="AP34" s="263">
        <v>8.5985566727000001E-2</v>
      </c>
      <c r="AQ34" s="263">
        <v>9.8783010202999996E-2</v>
      </c>
      <c r="AR34" s="263">
        <v>9.6026524964000007E-2</v>
      </c>
      <c r="AS34" s="263">
        <v>9.8675044375000007E-2</v>
      </c>
      <c r="AT34" s="263">
        <v>9.5797438878999996E-2</v>
      </c>
      <c r="AU34" s="263">
        <v>9.0691691308000005E-2</v>
      </c>
      <c r="AV34" s="263">
        <v>9.9456758143999999E-2</v>
      </c>
      <c r="AW34" s="263">
        <v>9.3970320659000003E-2</v>
      </c>
      <c r="AX34" s="263">
        <v>9.1983099999999998E-2</v>
      </c>
      <c r="AY34" s="263">
        <v>8.8931899999999994E-2</v>
      </c>
      <c r="AZ34" s="263">
        <v>8.0568100000000004E-2</v>
      </c>
      <c r="BA34" s="329">
        <v>8.9211299999999993E-2</v>
      </c>
      <c r="BB34" s="329">
        <v>9.0128799999999995E-2</v>
      </c>
      <c r="BC34" s="329">
        <v>9.7512500000000002E-2</v>
      </c>
      <c r="BD34" s="329">
        <v>9.5466099999999998E-2</v>
      </c>
      <c r="BE34" s="329">
        <v>9.71669E-2</v>
      </c>
      <c r="BF34" s="329">
        <v>9.7427E-2</v>
      </c>
      <c r="BG34" s="329">
        <v>9.1011400000000006E-2</v>
      </c>
      <c r="BH34" s="329">
        <v>9.5762899999999998E-2</v>
      </c>
      <c r="BI34" s="329">
        <v>9.3494800000000003E-2</v>
      </c>
      <c r="BJ34" s="329">
        <v>9.54425E-2</v>
      </c>
      <c r="BK34" s="329">
        <v>8.6213799999999993E-2</v>
      </c>
      <c r="BL34" s="329">
        <v>8.1909700000000002E-2</v>
      </c>
      <c r="BM34" s="329">
        <v>8.9960399999999996E-2</v>
      </c>
      <c r="BN34" s="329">
        <v>9.0541399999999994E-2</v>
      </c>
      <c r="BO34" s="329">
        <v>9.8027799999999998E-2</v>
      </c>
      <c r="BP34" s="329">
        <v>9.6358799999999994E-2</v>
      </c>
      <c r="BQ34" s="329">
        <v>9.76162E-2</v>
      </c>
      <c r="BR34" s="329">
        <v>9.8210900000000004E-2</v>
      </c>
      <c r="BS34" s="329">
        <v>9.1594999999999996E-2</v>
      </c>
      <c r="BT34" s="329">
        <v>9.6518999999999994E-2</v>
      </c>
      <c r="BU34" s="329">
        <v>9.4600699999999996E-2</v>
      </c>
      <c r="BV34" s="329">
        <v>9.6358600000000003E-2</v>
      </c>
    </row>
    <row r="35" spans="1:74" ht="12" customHeight="1" x14ac:dyDescent="0.2">
      <c r="A35" s="531" t="s">
        <v>359</v>
      </c>
      <c r="B35" s="533" t="s">
        <v>353</v>
      </c>
      <c r="C35" s="263">
        <v>0.11391270774999999</v>
      </c>
      <c r="D35" s="263">
        <v>0.10150735276</v>
      </c>
      <c r="E35" s="263">
        <v>0.11867303638</v>
      </c>
      <c r="F35" s="263">
        <v>0.11345379098</v>
      </c>
      <c r="G35" s="263">
        <v>0.13232738825000001</v>
      </c>
      <c r="H35" s="263">
        <v>0.12273537466999999</v>
      </c>
      <c r="I35" s="263">
        <v>0.12535336700999999</v>
      </c>
      <c r="J35" s="263">
        <v>0.13156888592999999</v>
      </c>
      <c r="K35" s="263">
        <v>0.11744433448</v>
      </c>
      <c r="L35" s="263">
        <v>0.1264342765</v>
      </c>
      <c r="M35" s="263">
        <v>0.12126111421999999</v>
      </c>
      <c r="N35" s="263">
        <v>0.12291021296</v>
      </c>
      <c r="O35" s="263">
        <v>0.11133277934999999</v>
      </c>
      <c r="P35" s="263">
        <v>0.11295021914</v>
      </c>
      <c r="Q35" s="263">
        <v>0.12263536134</v>
      </c>
      <c r="R35" s="263">
        <v>0.12091247296</v>
      </c>
      <c r="S35" s="263">
        <v>0.13375643498000001</v>
      </c>
      <c r="T35" s="263">
        <v>0.12740116583</v>
      </c>
      <c r="U35" s="263">
        <v>0.13076000678999999</v>
      </c>
      <c r="V35" s="263">
        <v>0.12804054840000001</v>
      </c>
      <c r="W35" s="263">
        <v>0.11985154431</v>
      </c>
      <c r="X35" s="263">
        <v>0.12877612989000001</v>
      </c>
      <c r="Y35" s="263">
        <v>0.12455854105</v>
      </c>
      <c r="Z35" s="263">
        <v>0.12916292581</v>
      </c>
      <c r="AA35" s="263">
        <v>0.11916758936999999</v>
      </c>
      <c r="AB35" s="263">
        <v>0.11415263986</v>
      </c>
      <c r="AC35" s="263">
        <v>0.10265830979</v>
      </c>
      <c r="AD35" s="263">
        <v>8.1060166064000003E-2</v>
      </c>
      <c r="AE35" s="263">
        <v>0.10473827479</v>
      </c>
      <c r="AF35" s="263">
        <v>0.12122280585</v>
      </c>
      <c r="AG35" s="263">
        <v>0.12048227676000001</v>
      </c>
      <c r="AH35" s="263">
        <v>0.11825122001</v>
      </c>
      <c r="AI35" s="263">
        <v>0.11891006887</v>
      </c>
      <c r="AJ35" s="263">
        <v>0.11085613137</v>
      </c>
      <c r="AK35" s="263">
        <v>0.11627406576</v>
      </c>
      <c r="AL35" s="263">
        <v>0.12303732662</v>
      </c>
      <c r="AM35" s="263">
        <v>0.10013298675</v>
      </c>
      <c r="AN35" s="263">
        <v>9.7434966218999997E-2</v>
      </c>
      <c r="AO35" s="263">
        <v>0.12489265836000001</v>
      </c>
      <c r="AP35" s="263">
        <v>0.11705556151</v>
      </c>
      <c r="AQ35" s="263">
        <v>0.13212606970999999</v>
      </c>
      <c r="AR35" s="263">
        <v>0.12662728637000001</v>
      </c>
      <c r="AS35" s="263">
        <v>0.12734018111000001</v>
      </c>
      <c r="AT35" s="263">
        <v>0.12864484550999999</v>
      </c>
      <c r="AU35" s="263">
        <v>0.11819096262999999</v>
      </c>
      <c r="AV35" s="263">
        <v>0.13686211255</v>
      </c>
      <c r="AW35" s="263">
        <v>0.12839113309</v>
      </c>
      <c r="AX35" s="263">
        <v>0.12854283274</v>
      </c>
      <c r="AY35" s="263">
        <v>0.12765224107000001</v>
      </c>
      <c r="AZ35" s="263">
        <v>0.11455954175999999</v>
      </c>
      <c r="BA35" s="329">
        <v>0.1286361</v>
      </c>
      <c r="BB35" s="329">
        <v>0.12948490000000001</v>
      </c>
      <c r="BC35" s="329">
        <v>0.1368296</v>
      </c>
      <c r="BD35" s="329">
        <v>0.134959</v>
      </c>
      <c r="BE35" s="329">
        <v>0.13729930000000001</v>
      </c>
      <c r="BF35" s="329">
        <v>0.134237</v>
      </c>
      <c r="BG35" s="329">
        <v>0.12616040000000001</v>
      </c>
      <c r="BH35" s="329">
        <v>0.13723270000000001</v>
      </c>
      <c r="BI35" s="329">
        <v>0.13744680000000001</v>
      </c>
      <c r="BJ35" s="329">
        <v>0.14257429999999999</v>
      </c>
      <c r="BK35" s="329">
        <v>0.12910730000000001</v>
      </c>
      <c r="BL35" s="329">
        <v>0.1208651</v>
      </c>
      <c r="BM35" s="329">
        <v>0.13409409999999999</v>
      </c>
      <c r="BN35" s="329">
        <v>0.13288449999999999</v>
      </c>
      <c r="BO35" s="329">
        <v>0.1401693</v>
      </c>
      <c r="BP35" s="329">
        <v>0.13851769999999999</v>
      </c>
      <c r="BQ35" s="329">
        <v>0.14144229999999999</v>
      </c>
      <c r="BR35" s="329">
        <v>0.14236009999999999</v>
      </c>
      <c r="BS35" s="329">
        <v>0.13117980000000001</v>
      </c>
      <c r="BT35" s="329">
        <v>0.1465004</v>
      </c>
      <c r="BU35" s="329">
        <v>0.1465235</v>
      </c>
      <c r="BV35" s="329">
        <v>0.1519693</v>
      </c>
    </row>
    <row r="36" spans="1:74" s="166" customFormat="1" ht="12" customHeight="1" x14ac:dyDescent="0.2">
      <c r="A36" s="132"/>
      <c r="B36" s="167" t="s">
        <v>360</v>
      </c>
      <c r="C36" s="168"/>
      <c r="D36" s="168"/>
      <c r="E36" s="168"/>
      <c r="F36" s="168"/>
      <c r="G36" s="168"/>
      <c r="H36" s="168"/>
      <c r="I36" s="168"/>
      <c r="J36" s="168"/>
      <c r="K36" s="168"/>
      <c r="L36" s="168"/>
      <c r="M36" s="168"/>
      <c r="N36" s="168"/>
      <c r="O36" s="168"/>
      <c r="P36" s="168"/>
      <c r="Q36" s="168"/>
      <c r="R36" s="168"/>
      <c r="S36" s="168"/>
      <c r="T36" s="168"/>
      <c r="U36" s="168"/>
      <c r="V36" s="168"/>
      <c r="W36" s="168"/>
      <c r="X36" s="168"/>
      <c r="Y36" s="168"/>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379"/>
      <c r="BB36" s="379"/>
      <c r="BC36" s="379"/>
      <c r="BD36" s="379"/>
      <c r="BE36" s="379"/>
      <c r="BF36" s="379"/>
      <c r="BG36" s="379"/>
      <c r="BH36" s="379"/>
      <c r="BI36" s="379"/>
      <c r="BJ36" s="379"/>
      <c r="BK36" s="379"/>
      <c r="BL36" s="379"/>
      <c r="BM36" s="379"/>
      <c r="BN36" s="379"/>
      <c r="BO36" s="379"/>
      <c r="BP36" s="379"/>
      <c r="BQ36" s="379"/>
      <c r="BR36" s="379"/>
      <c r="BS36" s="379"/>
      <c r="BT36" s="379"/>
      <c r="BU36" s="379"/>
      <c r="BV36" s="379"/>
    </row>
    <row r="37" spans="1:74" s="166" customFormat="1" ht="12" customHeight="1" x14ac:dyDescent="0.2">
      <c r="A37" s="531" t="s">
        <v>1391</v>
      </c>
      <c r="B37" s="533" t="s">
        <v>1395</v>
      </c>
      <c r="C37" s="263">
        <v>1.8130462592000001E-2</v>
      </c>
      <c r="D37" s="263">
        <v>2.0105243839E-2</v>
      </c>
      <c r="E37" s="263">
        <v>2.3623590874999999E-2</v>
      </c>
      <c r="F37" s="263">
        <v>2.4499541478E-2</v>
      </c>
      <c r="G37" s="263">
        <v>2.9458392747E-2</v>
      </c>
      <c r="H37" s="263">
        <v>2.5662178516999999E-2</v>
      </c>
      <c r="I37" s="263">
        <v>2.4728102389999999E-2</v>
      </c>
      <c r="J37" s="263">
        <v>2.7842450577000001E-2</v>
      </c>
      <c r="K37" s="263">
        <v>2.8344193133E-2</v>
      </c>
      <c r="L37" s="263">
        <v>2.8151924078999999E-2</v>
      </c>
      <c r="M37" s="263">
        <v>2.6626115329999998E-2</v>
      </c>
      <c r="N37" s="263">
        <v>2.6132668966E-2</v>
      </c>
      <c r="O37" s="263">
        <v>2.2603350301E-2</v>
      </c>
      <c r="P37" s="263">
        <v>2.3163240049E-2</v>
      </c>
      <c r="Q37" s="263">
        <v>2.8150750838000001E-2</v>
      </c>
      <c r="R37" s="263">
        <v>2.8025394251000001E-2</v>
      </c>
      <c r="S37" s="263">
        <v>3.1622039593000001E-2</v>
      </c>
      <c r="T37" s="263">
        <v>2.7943758554000001E-2</v>
      </c>
      <c r="U37" s="263">
        <v>3.1036045583999999E-2</v>
      </c>
      <c r="V37" s="263">
        <v>2.9069063613000001E-2</v>
      </c>
      <c r="W37" s="263">
        <v>2.7471543914000002E-2</v>
      </c>
      <c r="X37" s="263">
        <v>2.8137179407000001E-2</v>
      </c>
      <c r="Y37" s="263">
        <v>2.6295757542E-2</v>
      </c>
      <c r="Z37" s="263">
        <v>3.1459196306999997E-2</v>
      </c>
      <c r="AA37" s="263">
        <v>2.4692924259E-2</v>
      </c>
      <c r="AB37" s="263">
        <v>2.7481002652E-2</v>
      </c>
      <c r="AC37" s="263">
        <v>2.7244584345E-2</v>
      </c>
      <c r="AD37" s="263">
        <v>2.7313573930000001E-2</v>
      </c>
      <c r="AE37" s="263">
        <v>2.6920782221E-2</v>
      </c>
      <c r="AF37" s="263">
        <v>3.1676605181000003E-2</v>
      </c>
      <c r="AG37" s="263">
        <v>3.1376474223000002E-2</v>
      </c>
      <c r="AH37" s="263">
        <v>3.0120613793999999E-2</v>
      </c>
      <c r="AI37" s="263">
        <v>3.1482665920999998E-2</v>
      </c>
      <c r="AJ37" s="263">
        <v>2.7126119808000001E-2</v>
      </c>
      <c r="AK37" s="263">
        <v>3.0205752323000001E-2</v>
      </c>
      <c r="AL37" s="263">
        <v>3.5459701938E-2</v>
      </c>
      <c r="AM37" s="263">
        <v>2.2659433988000001E-2</v>
      </c>
      <c r="AN37" s="263">
        <v>2.5124963965E-2</v>
      </c>
      <c r="AO37" s="263">
        <v>3.2132896257999997E-2</v>
      </c>
      <c r="AP37" s="263">
        <v>3.1069994783000002E-2</v>
      </c>
      <c r="AQ37" s="263">
        <v>3.3343059511000001E-2</v>
      </c>
      <c r="AR37" s="263">
        <v>3.0600761409000001E-2</v>
      </c>
      <c r="AS37" s="263">
        <v>2.8665136736000001E-2</v>
      </c>
      <c r="AT37" s="263">
        <v>3.2847406627000003E-2</v>
      </c>
      <c r="AU37" s="263">
        <v>2.7499271325000001E-2</v>
      </c>
      <c r="AV37" s="263">
        <v>3.7405354407999997E-2</v>
      </c>
      <c r="AW37" s="263">
        <v>3.4420812435000003E-2</v>
      </c>
      <c r="AX37" s="263">
        <v>3.6559732742999999E-2</v>
      </c>
      <c r="AY37" s="263">
        <v>3.8720341071000003E-2</v>
      </c>
      <c r="AZ37" s="263">
        <v>3.3991441763000001E-2</v>
      </c>
      <c r="BA37" s="329">
        <v>3.94247E-2</v>
      </c>
      <c r="BB37" s="329">
        <v>3.9356200000000001E-2</v>
      </c>
      <c r="BC37" s="329">
        <v>3.9317100000000001E-2</v>
      </c>
      <c r="BD37" s="329">
        <v>3.9492800000000002E-2</v>
      </c>
      <c r="BE37" s="329">
        <v>4.0132399999999999E-2</v>
      </c>
      <c r="BF37" s="329">
        <v>3.6810000000000002E-2</v>
      </c>
      <c r="BG37" s="329">
        <v>3.5149E-2</v>
      </c>
      <c r="BH37" s="329">
        <v>4.1469800000000001E-2</v>
      </c>
      <c r="BI37" s="329">
        <v>4.3951999999999998E-2</v>
      </c>
      <c r="BJ37" s="329">
        <v>4.7131800000000001E-2</v>
      </c>
      <c r="BK37" s="329">
        <v>4.2893500000000001E-2</v>
      </c>
      <c r="BL37" s="329">
        <v>3.8955400000000001E-2</v>
      </c>
      <c r="BM37" s="329">
        <v>4.4133699999999998E-2</v>
      </c>
      <c r="BN37" s="329">
        <v>4.2343100000000002E-2</v>
      </c>
      <c r="BO37" s="329">
        <v>4.2141400000000002E-2</v>
      </c>
      <c r="BP37" s="329">
        <v>4.2158899999999999E-2</v>
      </c>
      <c r="BQ37" s="329">
        <v>4.38261E-2</v>
      </c>
      <c r="BR37" s="329">
        <v>4.41492E-2</v>
      </c>
      <c r="BS37" s="329">
        <v>3.9584800000000003E-2</v>
      </c>
      <c r="BT37" s="329">
        <v>4.9981299999999999E-2</v>
      </c>
      <c r="BU37" s="329">
        <v>5.1922799999999998E-2</v>
      </c>
      <c r="BV37" s="329">
        <v>5.5610699999999999E-2</v>
      </c>
    </row>
    <row r="38" spans="1:74" s="166" customFormat="1" ht="12" customHeight="1" x14ac:dyDescent="0.2">
      <c r="A38" s="532" t="s">
        <v>973</v>
      </c>
      <c r="B38" s="533" t="s">
        <v>1033</v>
      </c>
      <c r="C38" s="263">
        <v>7.0007658E-2</v>
      </c>
      <c r="D38" s="263">
        <v>6.3832082999999998E-2</v>
      </c>
      <c r="E38" s="263">
        <v>6.9683676E-2</v>
      </c>
      <c r="F38" s="263">
        <v>6.5998955999999998E-2</v>
      </c>
      <c r="G38" s="263">
        <v>6.9678822000000001E-2</v>
      </c>
      <c r="H38" s="263">
        <v>6.8717285000000003E-2</v>
      </c>
      <c r="I38" s="263">
        <v>7.1907395999999998E-2</v>
      </c>
      <c r="J38" s="263">
        <v>7.2646837000000006E-2</v>
      </c>
      <c r="K38" s="263">
        <v>6.5996147000000005E-2</v>
      </c>
      <c r="L38" s="263">
        <v>6.9733007999999999E-2</v>
      </c>
      <c r="M38" s="263">
        <v>6.7866770000000007E-2</v>
      </c>
      <c r="N38" s="263">
        <v>6.8225988000000001E-2</v>
      </c>
      <c r="O38" s="263">
        <v>6.7172783999999999E-2</v>
      </c>
      <c r="P38" s="263">
        <v>6.0787635E-2</v>
      </c>
      <c r="Q38" s="263">
        <v>6.5671763999999994E-2</v>
      </c>
      <c r="R38" s="263">
        <v>6.6036517000000003E-2</v>
      </c>
      <c r="S38" s="263">
        <v>6.9221597999999995E-2</v>
      </c>
      <c r="T38" s="263">
        <v>6.7901319000000002E-2</v>
      </c>
      <c r="U38" s="263">
        <v>6.9301951000000001E-2</v>
      </c>
      <c r="V38" s="263">
        <v>6.7958917999999993E-2</v>
      </c>
      <c r="W38" s="263">
        <v>6.222341E-2</v>
      </c>
      <c r="X38" s="263">
        <v>6.5846002000000001E-2</v>
      </c>
      <c r="Y38" s="263">
        <v>6.6645917999999998E-2</v>
      </c>
      <c r="Z38" s="263">
        <v>7.0734894000000006E-2</v>
      </c>
      <c r="AA38" s="263">
        <v>7.0258101000000003E-2</v>
      </c>
      <c r="AB38" s="263">
        <v>6.4344184999999998E-2</v>
      </c>
      <c r="AC38" s="263">
        <v>6.2025096000000002E-2</v>
      </c>
      <c r="AD38" s="263">
        <v>3.5888521999999999E-2</v>
      </c>
      <c r="AE38" s="263">
        <v>4.4621145000000001E-2</v>
      </c>
      <c r="AF38" s="263">
        <v>5.4678306000000003E-2</v>
      </c>
      <c r="AG38" s="263">
        <v>6.0442740000000002E-2</v>
      </c>
      <c r="AH38" s="263">
        <v>5.9867946999999998E-2</v>
      </c>
      <c r="AI38" s="263">
        <v>5.8525360999999998E-2</v>
      </c>
      <c r="AJ38" s="263">
        <v>6.2335440999999998E-2</v>
      </c>
      <c r="AK38" s="263">
        <v>6.2932699999999994E-2</v>
      </c>
      <c r="AL38" s="263">
        <v>6.3353815999999993E-2</v>
      </c>
      <c r="AM38" s="263">
        <v>6.0203449999999999E-2</v>
      </c>
      <c r="AN38" s="263">
        <v>4.7843798999999999E-2</v>
      </c>
      <c r="AO38" s="263">
        <v>6.1226616999999997E-2</v>
      </c>
      <c r="AP38" s="263">
        <v>5.8897136000000003E-2</v>
      </c>
      <c r="AQ38" s="263">
        <v>6.5172734999999996E-2</v>
      </c>
      <c r="AR38" s="263">
        <v>6.4013415000000004E-2</v>
      </c>
      <c r="AS38" s="263">
        <v>6.5586992999999996E-2</v>
      </c>
      <c r="AT38" s="263">
        <v>6.0749259E-2</v>
      </c>
      <c r="AU38" s="263">
        <v>5.8639908999999997E-2</v>
      </c>
      <c r="AV38" s="263">
        <v>6.7181767000000003E-2</v>
      </c>
      <c r="AW38" s="263">
        <v>6.7581474000000002E-2</v>
      </c>
      <c r="AX38" s="263">
        <v>6.6734799999999997E-2</v>
      </c>
      <c r="AY38" s="263">
        <v>6.6483100000000003E-2</v>
      </c>
      <c r="AZ38" s="263">
        <v>5.7434600000000002E-2</v>
      </c>
      <c r="BA38" s="329">
        <v>6.2041899999999997E-2</v>
      </c>
      <c r="BB38" s="329">
        <v>6.1239799999999997E-2</v>
      </c>
      <c r="BC38" s="329">
        <v>6.5291699999999994E-2</v>
      </c>
      <c r="BD38" s="329">
        <v>6.3901200000000005E-2</v>
      </c>
      <c r="BE38" s="329">
        <v>6.5931199999999995E-2</v>
      </c>
      <c r="BF38" s="329">
        <v>6.5740900000000005E-2</v>
      </c>
      <c r="BG38" s="329">
        <v>6.2453799999999997E-2</v>
      </c>
      <c r="BH38" s="329">
        <v>6.4584500000000003E-2</v>
      </c>
      <c r="BI38" s="329">
        <v>6.5073000000000006E-2</v>
      </c>
      <c r="BJ38" s="329">
        <v>6.6947300000000001E-2</v>
      </c>
      <c r="BK38" s="329">
        <v>6.4401299999999995E-2</v>
      </c>
      <c r="BL38" s="329">
        <v>5.7216700000000002E-2</v>
      </c>
      <c r="BM38" s="329">
        <v>6.2527100000000002E-2</v>
      </c>
      <c r="BN38" s="329">
        <v>6.1716699999999999E-2</v>
      </c>
      <c r="BO38" s="329">
        <v>6.57634E-2</v>
      </c>
      <c r="BP38" s="329">
        <v>6.4151600000000003E-2</v>
      </c>
      <c r="BQ38" s="329">
        <v>6.5456100000000003E-2</v>
      </c>
      <c r="BR38" s="329">
        <v>6.5068699999999993E-2</v>
      </c>
      <c r="BS38" s="329">
        <v>6.2161800000000003E-2</v>
      </c>
      <c r="BT38" s="329">
        <v>6.4365699999999998E-2</v>
      </c>
      <c r="BU38" s="329">
        <v>6.53474E-2</v>
      </c>
      <c r="BV38" s="329">
        <v>6.7329399999999998E-2</v>
      </c>
    </row>
    <row r="39" spans="1:74" s="166" customFormat="1" ht="12" customHeight="1" x14ac:dyDescent="0.2">
      <c r="A39" s="531" t="s">
        <v>43</v>
      </c>
      <c r="B39" s="533" t="s">
        <v>1034</v>
      </c>
      <c r="C39" s="263">
        <v>9.9457766266999995E-2</v>
      </c>
      <c r="D39" s="263">
        <v>8.4525829900000002E-2</v>
      </c>
      <c r="E39" s="263">
        <v>9.8696817564999997E-2</v>
      </c>
      <c r="F39" s="263">
        <v>9.2367758440000003E-2</v>
      </c>
      <c r="G39" s="263">
        <v>0.10681642312</v>
      </c>
      <c r="H39" s="263">
        <v>0.10079822267999999</v>
      </c>
      <c r="I39" s="263">
        <v>0.10448661803000001</v>
      </c>
      <c r="J39" s="263">
        <v>0.10770678244</v>
      </c>
      <c r="K39" s="263">
        <v>9.2519263030000007E-2</v>
      </c>
      <c r="L39" s="263">
        <v>0.10205375371</v>
      </c>
      <c r="M39" s="263">
        <v>9.8266457469999999E-2</v>
      </c>
      <c r="N39" s="263">
        <v>0.10049120735</v>
      </c>
      <c r="O39" s="263">
        <v>9.2141963162000004E-2</v>
      </c>
      <c r="P39" s="263">
        <v>9.3240121940000004E-2</v>
      </c>
      <c r="Q39" s="263">
        <v>9.8118403404999999E-2</v>
      </c>
      <c r="R39" s="263">
        <v>9.6459444069999997E-2</v>
      </c>
      <c r="S39" s="263">
        <v>0.10606237547</v>
      </c>
      <c r="T39" s="263">
        <v>0.10328245912</v>
      </c>
      <c r="U39" s="263">
        <v>0.10355929032</v>
      </c>
      <c r="V39" s="263">
        <v>0.10277786849999999</v>
      </c>
      <c r="W39" s="263">
        <v>9.5932876259999994E-2</v>
      </c>
      <c r="X39" s="263">
        <v>0.10450944104</v>
      </c>
      <c r="Y39" s="263">
        <v>0.10204189806</v>
      </c>
      <c r="Z39" s="263">
        <v>0.10146138527</v>
      </c>
      <c r="AA39" s="263">
        <v>9.8723579483000007E-2</v>
      </c>
      <c r="AB39" s="263">
        <v>9.0569603156999995E-2</v>
      </c>
      <c r="AC39" s="263">
        <v>7.8805475235999997E-2</v>
      </c>
      <c r="AD39" s="263">
        <v>5.6163753050000001E-2</v>
      </c>
      <c r="AE39" s="263">
        <v>8.1317103535999996E-2</v>
      </c>
      <c r="AF39" s="263">
        <v>9.3573354179999998E-2</v>
      </c>
      <c r="AG39" s="263">
        <v>9.3113262946000003E-2</v>
      </c>
      <c r="AH39" s="263">
        <v>9.2094190201000001E-2</v>
      </c>
      <c r="AI39" s="263">
        <v>9.1359355779999998E-2</v>
      </c>
      <c r="AJ39" s="263">
        <v>8.7495808246000006E-2</v>
      </c>
      <c r="AK39" s="263">
        <v>8.9939240015999997E-2</v>
      </c>
      <c r="AL39" s="263">
        <v>9.1516427216999999E-2</v>
      </c>
      <c r="AM39" s="263">
        <v>8.0958015361999994E-2</v>
      </c>
      <c r="AN39" s="263">
        <v>7.556210914E-2</v>
      </c>
      <c r="AO39" s="263">
        <v>9.6931571443000006E-2</v>
      </c>
      <c r="AP39" s="263">
        <v>8.9852764550999997E-2</v>
      </c>
      <c r="AQ39" s="263">
        <v>0.10322574311</v>
      </c>
      <c r="AR39" s="263">
        <v>0.10034533684999999</v>
      </c>
      <c r="AS39" s="263">
        <v>0.10311295871999999</v>
      </c>
      <c r="AT39" s="263">
        <v>0.10010588811</v>
      </c>
      <c r="AU39" s="263">
        <v>9.4770530638999997E-2</v>
      </c>
      <c r="AV39" s="263">
        <v>0.10392977053000001</v>
      </c>
      <c r="AW39" s="263">
        <v>9.8196661312E-2</v>
      </c>
      <c r="AX39" s="263">
        <v>9.9144225022999993E-2</v>
      </c>
      <c r="AY39" s="263">
        <v>9.0753440759000006E-2</v>
      </c>
      <c r="AZ39" s="263">
        <v>8.6588225643999997E-2</v>
      </c>
      <c r="BA39" s="329">
        <v>9.3223600000000004E-2</v>
      </c>
      <c r="BB39" s="329">
        <v>9.4182299999999997E-2</v>
      </c>
      <c r="BC39" s="329">
        <v>0.10189810000000001</v>
      </c>
      <c r="BD39" s="329">
        <v>9.9759700000000007E-2</v>
      </c>
      <c r="BE39" s="329">
        <v>0.101537</v>
      </c>
      <c r="BF39" s="329">
        <v>0.1018088</v>
      </c>
      <c r="BG39" s="329">
        <v>9.5104599999999997E-2</v>
      </c>
      <c r="BH39" s="329">
        <v>0.1000698</v>
      </c>
      <c r="BI39" s="329">
        <v>9.76997E-2</v>
      </c>
      <c r="BJ39" s="329">
        <v>9.9735000000000004E-2</v>
      </c>
      <c r="BK39" s="329">
        <v>9.0091299999999999E-2</v>
      </c>
      <c r="BL39" s="329">
        <v>8.5593500000000003E-2</v>
      </c>
      <c r="BM39" s="329">
        <v>9.4006400000000004E-2</v>
      </c>
      <c r="BN39" s="329">
        <v>9.4613500000000003E-2</v>
      </c>
      <c r="BO39" s="329">
        <v>0.1024366</v>
      </c>
      <c r="BP39" s="329">
        <v>0.10069259999999999</v>
      </c>
      <c r="BQ39" s="329">
        <v>0.1020064</v>
      </c>
      <c r="BR39" s="329">
        <v>0.10262789999999999</v>
      </c>
      <c r="BS39" s="329">
        <v>9.5714499999999994E-2</v>
      </c>
      <c r="BT39" s="329">
        <v>0.10086000000000001</v>
      </c>
      <c r="BU39" s="329">
        <v>9.8855399999999996E-2</v>
      </c>
      <c r="BV39" s="329">
        <v>0.1006924</v>
      </c>
    </row>
    <row r="40" spans="1:74" s="166" customFormat="1" ht="12" customHeight="1" x14ac:dyDescent="0.2">
      <c r="A40" s="528" t="s">
        <v>31</v>
      </c>
      <c r="B40" s="533" t="s">
        <v>457</v>
      </c>
      <c r="C40" s="263">
        <v>1.7604412999999999E-2</v>
      </c>
      <c r="D40" s="263">
        <v>1.6470571999999999E-2</v>
      </c>
      <c r="E40" s="263">
        <v>1.7836069999999999E-2</v>
      </c>
      <c r="F40" s="263">
        <v>1.6034152999999999E-2</v>
      </c>
      <c r="G40" s="263">
        <v>1.7980525000000001E-2</v>
      </c>
      <c r="H40" s="263">
        <v>1.7052873999999999E-2</v>
      </c>
      <c r="I40" s="263">
        <v>1.7862092E-2</v>
      </c>
      <c r="J40" s="263">
        <v>1.7838819999999998E-2</v>
      </c>
      <c r="K40" s="263">
        <v>1.730845E-2</v>
      </c>
      <c r="L40" s="263">
        <v>1.6983365E-2</v>
      </c>
      <c r="M40" s="263">
        <v>1.7335178E-2</v>
      </c>
      <c r="N40" s="263">
        <v>1.8558274999999999E-2</v>
      </c>
      <c r="O40" s="263">
        <v>1.7770536E-2</v>
      </c>
      <c r="P40" s="263">
        <v>1.6381640999999999E-2</v>
      </c>
      <c r="Q40" s="263">
        <v>1.80605E-2</v>
      </c>
      <c r="R40" s="263">
        <v>1.6386077999999998E-2</v>
      </c>
      <c r="S40" s="263">
        <v>1.7342197E-2</v>
      </c>
      <c r="T40" s="263">
        <v>1.7047362999999999E-2</v>
      </c>
      <c r="U40" s="263">
        <v>1.7640728000000001E-2</v>
      </c>
      <c r="V40" s="263">
        <v>1.7799173000000001E-2</v>
      </c>
      <c r="W40" s="263">
        <v>1.7397763E-2</v>
      </c>
      <c r="X40" s="263">
        <v>1.5554215E-2</v>
      </c>
      <c r="Y40" s="263">
        <v>1.3977527E-2</v>
      </c>
      <c r="Z40" s="263">
        <v>1.5926823999999999E-2</v>
      </c>
      <c r="AA40" s="263">
        <v>1.5445708000000001E-2</v>
      </c>
      <c r="AB40" s="263">
        <v>1.5823770000000001E-2</v>
      </c>
      <c r="AC40" s="263">
        <v>1.8232338000000001E-2</v>
      </c>
      <c r="AD40" s="263">
        <v>1.7302423000000001E-2</v>
      </c>
      <c r="AE40" s="263">
        <v>1.7329596999999999E-2</v>
      </c>
      <c r="AF40" s="263">
        <v>1.6382786E-2</v>
      </c>
      <c r="AG40" s="263">
        <v>1.7057795000000001E-2</v>
      </c>
      <c r="AH40" s="263">
        <v>1.6985305999999999E-2</v>
      </c>
      <c r="AI40" s="263">
        <v>1.6504583E-2</v>
      </c>
      <c r="AJ40" s="263">
        <v>1.6674188E-2</v>
      </c>
      <c r="AK40" s="263">
        <v>1.7476495000000002E-2</v>
      </c>
      <c r="AL40" s="263">
        <v>1.7685322999999999E-2</v>
      </c>
      <c r="AM40" s="263">
        <v>1.7428731999999999E-2</v>
      </c>
      <c r="AN40" s="263">
        <v>1.6403560000000001E-2</v>
      </c>
      <c r="AO40" s="263">
        <v>1.6348425E-2</v>
      </c>
      <c r="AP40" s="263">
        <v>1.6576960000000002E-2</v>
      </c>
      <c r="AQ40" s="263">
        <v>1.7379018E-2</v>
      </c>
      <c r="AR40" s="263">
        <v>1.7622725999999998E-2</v>
      </c>
      <c r="AS40" s="263">
        <v>1.7632615000000001E-2</v>
      </c>
      <c r="AT40" s="263">
        <v>1.7345346000000001E-2</v>
      </c>
      <c r="AU40" s="263">
        <v>1.7140945000000001E-2</v>
      </c>
      <c r="AV40" s="263">
        <v>1.6889675999999999E-2</v>
      </c>
      <c r="AW40" s="263">
        <v>1.7036229E-2</v>
      </c>
      <c r="AX40" s="263">
        <v>1.7428900000000001E-2</v>
      </c>
      <c r="AY40" s="263">
        <v>1.8080800000000001E-2</v>
      </c>
      <c r="AZ40" s="263">
        <v>1.68705E-2</v>
      </c>
      <c r="BA40" s="329">
        <v>1.6644200000000001E-2</v>
      </c>
      <c r="BB40" s="329">
        <v>1.6251700000000001E-2</v>
      </c>
      <c r="BC40" s="329">
        <v>1.7476800000000001E-2</v>
      </c>
      <c r="BD40" s="329">
        <v>1.7395899999999999E-2</v>
      </c>
      <c r="BE40" s="329">
        <v>1.7946899999999998E-2</v>
      </c>
      <c r="BF40" s="329">
        <v>1.7139700000000001E-2</v>
      </c>
      <c r="BG40" s="329">
        <v>1.7120900000000001E-2</v>
      </c>
      <c r="BH40" s="329">
        <v>1.72918E-2</v>
      </c>
      <c r="BI40" s="329">
        <v>1.65259E-2</v>
      </c>
      <c r="BJ40" s="329">
        <v>1.8417699999999999E-2</v>
      </c>
      <c r="BK40" s="329">
        <v>1.9103100000000001E-2</v>
      </c>
      <c r="BL40" s="329">
        <v>1.71293E-2</v>
      </c>
      <c r="BM40" s="329">
        <v>1.55595E-2</v>
      </c>
      <c r="BN40" s="329">
        <v>1.3187600000000001E-2</v>
      </c>
      <c r="BO40" s="329">
        <v>1.7227599999999999E-2</v>
      </c>
      <c r="BP40" s="329">
        <v>1.7426000000000001E-2</v>
      </c>
      <c r="BQ40" s="329">
        <v>1.7992999999999999E-2</v>
      </c>
      <c r="BR40" s="329">
        <v>1.7172900000000001E-2</v>
      </c>
      <c r="BS40" s="329">
        <v>1.7120799999999999E-2</v>
      </c>
      <c r="BT40" s="329">
        <v>1.63628E-2</v>
      </c>
      <c r="BU40" s="329">
        <v>1.6349499999999999E-2</v>
      </c>
      <c r="BV40" s="329">
        <v>1.82515E-2</v>
      </c>
    </row>
    <row r="41" spans="1:74" s="166" customFormat="1" ht="12" customHeight="1" x14ac:dyDescent="0.2">
      <c r="A41" s="528" t="s">
        <v>30</v>
      </c>
      <c r="B41" s="533" t="s">
        <v>49</v>
      </c>
      <c r="C41" s="263">
        <v>0.228183354</v>
      </c>
      <c r="D41" s="263">
        <v>0.226710153</v>
      </c>
      <c r="E41" s="263">
        <v>0.23543493900000001</v>
      </c>
      <c r="F41" s="263">
        <v>0.25596036700000002</v>
      </c>
      <c r="G41" s="263">
        <v>0.27716476000000001</v>
      </c>
      <c r="H41" s="263">
        <v>0.25124753500000002</v>
      </c>
      <c r="I41" s="263">
        <v>0.22850611200000001</v>
      </c>
      <c r="J41" s="263">
        <v>0.200441906</v>
      </c>
      <c r="K41" s="263">
        <v>0.17448381199999999</v>
      </c>
      <c r="L41" s="263">
        <v>0.17796672999999999</v>
      </c>
      <c r="M41" s="263">
        <v>0.19949337</v>
      </c>
      <c r="N41" s="263">
        <v>0.20754535700000001</v>
      </c>
      <c r="O41" s="263">
        <v>0.22082448399999999</v>
      </c>
      <c r="P41" s="263">
        <v>0.203751189</v>
      </c>
      <c r="Q41" s="263">
        <v>0.234504139</v>
      </c>
      <c r="R41" s="263">
        <v>0.24773867399999999</v>
      </c>
      <c r="S41" s="263">
        <v>0.28480008000000001</v>
      </c>
      <c r="T41" s="263">
        <v>0.25003248</v>
      </c>
      <c r="U41" s="263">
        <v>0.22151542299999999</v>
      </c>
      <c r="V41" s="263">
        <v>0.201063034</v>
      </c>
      <c r="W41" s="263">
        <v>0.16497189300000001</v>
      </c>
      <c r="X41" s="263">
        <v>0.16301326399999999</v>
      </c>
      <c r="Y41" s="263">
        <v>0.18003770399999999</v>
      </c>
      <c r="Z41" s="263">
        <v>0.19126320499999999</v>
      </c>
      <c r="AA41" s="263">
        <v>0.21491970099999999</v>
      </c>
      <c r="AB41" s="263">
        <v>0.22694050599999999</v>
      </c>
      <c r="AC41" s="263">
        <v>0.20899933200000001</v>
      </c>
      <c r="AD41" s="263">
        <v>0.20348407299999999</v>
      </c>
      <c r="AE41" s="263">
        <v>0.26298085599999999</v>
      </c>
      <c r="AF41" s="263">
        <v>0.24563859299999999</v>
      </c>
      <c r="AG41" s="263">
        <v>0.23460563100000001</v>
      </c>
      <c r="AH41" s="263">
        <v>0.20426665199999999</v>
      </c>
      <c r="AI41" s="263">
        <v>0.16386919899999999</v>
      </c>
      <c r="AJ41" s="263">
        <v>0.165023693</v>
      </c>
      <c r="AK41" s="263">
        <v>0.18329129899999999</v>
      </c>
      <c r="AL41" s="263">
        <v>0.18868834300000001</v>
      </c>
      <c r="AM41" s="263">
        <v>0.22646126999999999</v>
      </c>
      <c r="AN41" s="263">
        <v>0.18970051099999999</v>
      </c>
      <c r="AO41" s="263">
        <v>0.189266552</v>
      </c>
      <c r="AP41" s="263">
        <v>0.16844869800000001</v>
      </c>
      <c r="AQ41" s="263">
        <v>0.199951876</v>
      </c>
      <c r="AR41" s="263">
        <v>0.211215966</v>
      </c>
      <c r="AS41" s="263">
        <v>0.194009023</v>
      </c>
      <c r="AT41" s="263">
        <v>0.18385043700000001</v>
      </c>
      <c r="AU41" s="263">
        <v>0.157616274</v>
      </c>
      <c r="AV41" s="263">
        <v>0.158879723</v>
      </c>
      <c r="AW41" s="263">
        <v>0.17914649299999999</v>
      </c>
      <c r="AX41" s="263">
        <v>0.2150176</v>
      </c>
      <c r="AY41" s="263">
        <v>0.24124329999999999</v>
      </c>
      <c r="AZ41" s="263">
        <v>0.19694439999999999</v>
      </c>
      <c r="BA41" s="329">
        <v>0.23287759999999999</v>
      </c>
      <c r="BB41" s="329">
        <v>0.224576</v>
      </c>
      <c r="BC41" s="329">
        <v>0.24906519999999999</v>
      </c>
      <c r="BD41" s="329">
        <v>0.2442463</v>
      </c>
      <c r="BE41" s="329">
        <v>0.22615070000000001</v>
      </c>
      <c r="BF41" s="329">
        <v>0.19040299999999999</v>
      </c>
      <c r="BG41" s="329">
        <v>0.15791910000000001</v>
      </c>
      <c r="BH41" s="329">
        <v>0.15583530000000001</v>
      </c>
      <c r="BI41" s="329">
        <v>0.17276649999999999</v>
      </c>
      <c r="BJ41" s="329">
        <v>0.1904738</v>
      </c>
      <c r="BK41" s="329">
        <v>0.21725</v>
      </c>
      <c r="BL41" s="329">
        <v>0.19409560000000001</v>
      </c>
      <c r="BM41" s="329">
        <v>0.22318760000000001</v>
      </c>
      <c r="BN41" s="329">
        <v>0.22640750000000001</v>
      </c>
      <c r="BO41" s="329">
        <v>0.2558936</v>
      </c>
      <c r="BP41" s="329">
        <v>0.25024410000000002</v>
      </c>
      <c r="BQ41" s="329">
        <v>0.23208580000000001</v>
      </c>
      <c r="BR41" s="329">
        <v>0.19572999999999999</v>
      </c>
      <c r="BS41" s="329">
        <v>0.16267039999999999</v>
      </c>
      <c r="BT41" s="329">
        <v>0.16129170000000001</v>
      </c>
      <c r="BU41" s="329">
        <v>0.17842469999999999</v>
      </c>
      <c r="BV41" s="329">
        <v>0.1987389</v>
      </c>
    </row>
    <row r="42" spans="1:74" s="166" customFormat="1" ht="12" customHeight="1" x14ac:dyDescent="0.2">
      <c r="A42" s="528" t="s">
        <v>32</v>
      </c>
      <c r="B42" s="533" t="s">
        <v>1396</v>
      </c>
      <c r="C42" s="263">
        <v>4.8528189663000001E-2</v>
      </c>
      <c r="D42" s="263">
        <v>5.5447303991000001E-2</v>
      </c>
      <c r="E42" s="263">
        <v>7.3555969435999999E-2</v>
      </c>
      <c r="F42" s="263">
        <v>8.6121975567000006E-2</v>
      </c>
      <c r="G42" s="263">
        <v>9.6405131199999994E-2</v>
      </c>
      <c r="H42" s="263">
        <v>0.10209653851</v>
      </c>
      <c r="I42" s="263">
        <v>9.7077116456999998E-2</v>
      </c>
      <c r="J42" s="263">
        <v>9.5071062809000004E-2</v>
      </c>
      <c r="K42" s="263">
        <v>8.4510261963000002E-2</v>
      </c>
      <c r="L42" s="263">
        <v>7.2291028830999998E-2</v>
      </c>
      <c r="M42" s="263">
        <v>5.5619672455999997E-2</v>
      </c>
      <c r="N42" s="263">
        <v>4.8380993369000001E-2</v>
      </c>
      <c r="O42" s="263">
        <v>5.2380391980000003E-2</v>
      </c>
      <c r="P42" s="263">
        <v>5.6332923591999998E-2</v>
      </c>
      <c r="Q42" s="263">
        <v>8.3915654652999994E-2</v>
      </c>
      <c r="R42" s="263">
        <v>9.5079378327999994E-2</v>
      </c>
      <c r="S42" s="263">
        <v>0.1019993107</v>
      </c>
      <c r="T42" s="263">
        <v>0.10980048126</v>
      </c>
      <c r="U42" s="263">
        <v>0.11292022317</v>
      </c>
      <c r="V42" s="263">
        <v>0.10903724428</v>
      </c>
      <c r="W42" s="263">
        <v>9.5226964733000005E-2</v>
      </c>
      <c r="X42" s="263">
        <v>8.4770421084E-2</v>
      </c>
      <c r="Y42" s="263">
        <v>6.2853497120999996E-2</v>
      </c>
      <c r="Z42" s="263">
        <v>5.2794499283999999E-2</v>
      </c>
      <c r="AA42" s="263">
        <v>6.3698595132999997E-2</v>
      </c>
      <c r="AB42" s="263">
        <v>7.6735210597999995E-2</v>
      </c>
      <c r="AC42" s="263">
        <v>9.2065488447999999E-2</v>
      </c>
      <c r="AD42" s="263">
        <v>0.11011890354999999</v>
      </c>
      <c r="AE42" s="263">
        <v>0.13022950872</v>
      </c>
      <c r="AF42" s="263">
        <v>0.13025302930999999</v>
      </c>
      <c r="AG42" s="263">
        <v>0.14017970581</v>
      </c>
      <c r="AH42" s="263">
        <v>0.12651106878999999</v>
      </c>
      <c r="AI42" s="263">
        <v>0.10746647294</v>
      </c>
      <c r="AJ42" s="263">
        <v>9.7568090689000006E-2</v>
      </c>
      <c r="AK42" s="263">
        <v>7.9342409579999995E-2</v>
      </c>
      <c r="AL42" s="263">
        <v>7.1215264826000005E-2</v>
      </c>
      <c r="AM42" s="263">
        <v>7.8774865348000003E-2</v>
      </c>
      <c r="AN42" s="263">
        <v>8.7013148429000001E-2</v>
      </c>
      <c r="AO42" s="263">
        <v>0.12395510843</v>
      </c>
      <c r="AP42" s="263">
        <v>0.14286276332</v>
      </c>
      <c r="AQ42" s="263">
        <v>0.16058102370999999</v>
      </c>
      <c r="AR42" s="263">
        <v>0.15715950999</v>
      </c>
      <c r="AS42" s="263">
        <v>0.15888950298999999</v>
      </c>
      <c r="AT42" s="263">
        <v>0.15533070481</v>
      </c>
      <c r="AU42" s="263">
        <v>0.14344998771</v>
      </c>
      <c r="AV42" s="263">
        <v>0.12168378978</v>
      </c>
      <c r="AW42" s="263">
        <v>0.10272289427</v>
      </c>
      <c r="AX42" s="263">
        <v>5.9027799999999998E-2</v>
      </c>
      <c r="AY42" s="263">
        <v>9.8844699999999994E-2</v>
      </c>
      <c r="AZ42" s="263">
        <v>0.1087027</v>
      </c>
      <c r="BA42" s="329">
        <v>0.1548118</v>
      </c>
      <c r="BB42" s="329">
        <v>0.1749763</v>
      </c>
      <c r="BC42" s="329">
        <v>0.19680010000000001</v>
      </c>
      <c r="BD42" s="329">
        <v>0.1956734</v>
      </c>
      <c r="BE42" s="329">
        <v>0.19987340000000001</v>
      </c>
      <c r="BF42" s="329">
        <v>0.19305410000000001</v>
      </c>
      <c r="BG42" s="329">
        <v>0.17678659999999999</v>
      </c>
      <c r="BH42" s="329">
        <v>0.152222</v>
      </c>
      <c r="BI42" s="329">
        <v>0.12350559999999999</v>
      </c>
      <c r="BJ42" s="329">
        <v>0.1085937</v>
      </c>
      <c r="BK42" s="329">
        <v>0.12655230000000001</v>
      </c>
      <c r="BL42" s="329">
        <v>0.13718159999999999</v>
      </c>
      <c r="BM42" s="329">
        <v>0.19075729999999999</v>
      </c>
      <c r="BN42" s="329">
        <v>0.21436849999999999</v>
      </c>
      <c r="BO42" s="329">
        <v>0.24011289999999999</v>
      </c>
      <c r="BP42" s="329">
        <v>0.24025630000000001</v>
      </c>
      <c r="BQ42" s="329">
        <v>0.24446709999999999</v>
      </c>
      <c r="BR42" s="329">
        <v>0.23797499999999999</v>
      </c>
      <c r="BS42" s="329">
        <v>0.2131682</v>
      </c>
      <c r="BT42" s="329">
        <v>0.1867558</v>
      </c>
      <c r="BU42" s="329">
        <v>0.15245929999999999</v>
      </c>
      <c r="BV42" s="329">
        <v>0.1355066</v>
      </c>
    </row>
    <row r="43" spans="1:74" s="166" customFormat="1" ht="12" customHeight="1" x14ac:dyDescent="0.2">
      <c r="A43" s="499" t="s">
        <v>35</v>
      </c>
      <c r="B43" s="533" t="s">
        <v>823</v>
      </c>
      <c r="C43" s="263">
        <v>4.3327806000000003E-2</v>
      </c>
      <c r="D43" s="263">
        <v>4.0156374000000002E-2</v>
      </c>
      <c r="E43" s="263">
        <v>4.3239896E-2</v>
      </c>
      <c r="F43" s="263">
        <v>4.0661248999999997E-2</v>
      </c>
      <c r="G43" s="263">
        <v>4.0752546000000001E-2</v>
      </c>
      <c r="H43" s="263">
        <v>3.8992618999999999E-2</v>
      </c>
      <c r="I43" s="263">
        <v>3.9499776E-2</v>
      </c>
      <c r="J43" s="263">
        <v>3.9887805999999998E-2</v>
      </c>
      <c r="K43" s="263">
        <v>3.6521179000000001E-2</v>
      </c>
      <c r="L43" s="263">
        <v>4.0945495999999998E-2</v>
      </c>
      <c r="M43" s="263">
        <v>4.0939298999999998E-2</v>
      </c>
      <c r="N43" s="263">
        <v>4.2423245999999998E-2</v>
      </c>
      <c r="O43" s="263">
        <v>3.9485496000000002E-2</v>
      </c>
      <c r="P43" s="263">
        <v>3.5551074000000002E-2</v>
      </c>
      <c r="Q43" s="263">
        <v>3.8428786E-2</v>
      </c>
      <c r="R43" s="263">
        <v>3.5559329000000001E-2</v>
      </c>
      <c r="S43" s="263">
        <v>3.6011205999999997E-2</v>
      </c>
      <c r="T43" s="263">
        <v>3.6189988999999999E-2</v>
      </c>
      <c r="U43" s="263">
        <v>3.6536956000000002E-2</v>
      </c>
      <c r="V43" s="263">
        <v>3.7000975999999998E-2</v>
      </c>
      <c r="W43" s="263">
        <v>3.4604369000000003E-2</v>
      </c>
      <c r="X43" s="263">
        <v>3.7279246000000002E-2</v>
      </c>
      <c r="Y43" s="263">
        <v>3.6963159000000002E-2</v>
      </c>
      <c r="Z43" s="263">
        <v>3.8835986000000003E-2</v>
      </c>
      <c r="AA43" s="263">
        <v>3.9660246000000003E-2</v>
      </c>
      <c r="AB43" s="263">
        <v>3.6438415000000002E-2</v>
      </c>
      <c r="AC43" s="263">
        <v>3.9023346E-2</v>
      </c>
      <c r="AD43" s="263">
        <v>3.6510069999999999E-2</v>
      </c>
      <c r="AE43" s="263">
        <v>3.7236096000000003E-2</v>
      </c>
      <c r="AF43" s="263">
        <v>3.4279259999999999E-2</v>
      </c>
      <c r="AG43" s="263">
        <v>3.5906116000000002E-2</v>
      </c>
      <c r="AH43" s="263">
        <v>3.6431826E-2</v>
      </c>
      <c r="AI43" s="263">
        <v>3.425135E-2</v>
      </c>
      <c r="AJ43" s="263">
        <v>3.6323016E-2</v>
      </c>
      <c r="AK43" s="263">
        <v>3.5730430000000001E-2</v>
      </c>
      <c r="AL43" s="263">
        <v>3.7943866E-2</v>
      </c>
      <c r="AM43" s="263">
        <v>3.8272906000000002E-2</v>
      </c>
      <c r="AN43" s="263">
        <v>3.3978934000000002E-2</v>
      </c>
      <c r="AO43" s="263">
        <v>3.7967186E-2</v>
      </c>
      <c r="AP43" s="263">
        <v>3.5715349E-2</v>
      </c>
      <c r="AQ43" s="263">
        <v>3.6795766000000001E-2</v>
      </c>
      <c r="AR43" s="263">
        <v>3.4082459000000002E-2</v>
      </c>
      <c r="AS43" s="263">
        <v>3.5586755999999997E-2</v>
      </c>
      <c r="AT43" s="263">
        <v>3.5122166000000003E-2</v>
      </c>
      <c r="AU43" s="263">
        <v>3.4703029000000003E-2</v>
      </c>
      <c r="AV43" s="263">
        <v>3.5385576000000002E-2</v>
      </c>
      <c r="AW43" s="263">
        <v>3.5496598999999997E-2</v>
      </c>
      <c r="AX43" s="263">
        <v>3.6902200000000003E-2</v>
      </c>
      <c r="AY43" s="263">
        <v>3.7220999999999997E-2</v>
      </c>
      <c r="AZ43" s="263">
        <v>3.28624E-2</v>
      </c>
      <c r="BA43" s="329">
        <v>3.6856600000000003E-2</v>
      </c>
      <c r="BB43" s="329">
        <v>3.5126600000000001E-2</v>
      </c>
      <c r="BC43" s="329">
        <v>3.59762E-2</v>
      </c>
      <c r="BD43" s="329">
        <v>3.3946400000000002E-2</v>
      </c>
      <c r="BE43" s="329">
        <v>3.5672200000000001E-2</v>
      </c>
      <c r="BF43" s="329">
        <v>3.58208E-2</v>
      </c>
      <c r="BG43" s="329">
        <v>3.4435E-2</v>
      </c>
      <c r="BH43" s="329">
        <v>3.5500499999999997E-2</v>
      </c>
      <c r="BI43" s="329">
        <v>3.4777500000000003E-2</v>
      </c>
      <c r="BJ43" s="329">
        <v>3.7150500000000003E-2</v>
      </c>
      <c r="BK43" s="329">
        <v>3.7224800000000002E-2</v>
      </c>
      <c r="BL43" s="329">
        <v>3.2893800000000001E-2</v>
      </c>
      <c r="BM43" s="329">
        <v>3.7136799999999998E-2</v>
      </c>
      <c r="BN43" s="329">
        <v>3.54077E-2</v>
      </c>
      <c r="BO43" s="329">
        <v>3.6162899999999998E-2</v>
      </c>
      <c r="BP43" s="329">
        <v>3.38503E-2</v>
      </c>
      <c r="BQ43" s="329">
        <v>3.52793E-2</v>
      </c>
      <c r="BR43" s="329">
        <v>3.5381799999999998E-2</v>
      </c>
      <c r="BS43" s="329">
        <v>3.4126700000000003E-2</v>
      </c>
      <c r="BT43" s="329">
        <v>3.5011300000000002E-2</v>
      </c>
      <c r="BU43" s="329">
        <v>3.4283099999999997E-2</v>
      </c>
      <c r="BV43" s="329">
        <v>3.6760000000000001E-2</v>
      </c>
    </row>
    <row r="44" spans="1:74" s="166" customFormat="1" ht="12" customHeight="1" x14ac:dyDescent="0.2">
      <c r="A44" s="499" t="s">
        <v>34</v>
      </c>
      <c r="B44" s="533" t="s">
        <v>1032</v>
      </c>
      <c r="C44" s="263">
        <v>0.196731138</v>
      </c>
      <c r="D44" s="263">
        <v>0.17635583699999999</v>
      </c>
      <c r="E44" s="263">
        <v>0.19284401800000001</v>
      </c>
      <c r="F44" s="263">
        <v>0.18058706699999999</v>
      </c>
      <c r="G44" s="263">
        <v>0.18914746800000001</v>
      </c>
      <c r="H44" s="263">
        <v>0.18650966699999999</v>
      </c>
      <c r="I44" s="263">
        <v>0.196146548</v>
      </c>
      <c r="J44" s="263">
        <v>0.194473388</v>
      </c>
      <c r="K44" s="263">
        <v>0.18171878699999999</v>
      </c>
      <c r="L44" s="263">
        <v>0.18665742799999999</v>
      </c>
      <c r="M44" s="263">
        <v>0.18467235700000001</v>
      </c>
      <c r="N44" s="263">
        <v>0.195645928</v>
      </c>
      <c r="O44" s="263">
        <v>0.196489529</v>
      </c>
      <c r="P44" s="263">
        <v>0.17608143400000001</v>
      </c>
      <c r="Q44" s="263">
        <v>0.18944546900000001</v>
      </c>
      <c r="R44" s="263">
        <v>0.17785779800000001</v>
      </c>
      <c r="S44" s="263">
        <v>0.18543171899999999</v>
      </c>
      <c r="T44" s="263">
        <v>0.182330618</v>
      </c>
      <c r="U44" s="263">
        <v>0.192434469</v>
      </c>
      <c r="V44" s="263">
        <v>0.19338767900000001</v>
      </c>
      <c r="W44" s="263">
        <v>0.18193990800000001</v>
      </c>
      <c r="X44" s="263">
        <v>0.184871959</v>
      </c>
      <c r="Y44" s="263">
        <v>0.18394271800000001</v>
      </c>
      <c r="Z44" s="263">
        <v>0.19197362900000001</v>
      </c>
      <c r="AA44" s="263">
        <v>0.183345535</v>
      </c>
      <c r="AB44" s="263">
        <v>0.17237287000000001</v>
      </c>
      <c r="AC44" s="263">
        <v>0.17918763500000001</v>
      </c>
      <c r="AD44" s="263">
        <v>0.168426983</v>
      </c>
      <c r="AE44" s="263">
        <v>0.173637655</v>
      </c>
      <c r="AF44" s="263">
        <v>0.166594663</v>
      </c>
      <c r="AG44" s="263">
        <v>0.17227226500000001</v>
      </c>
      <c r="AH44" s="263">
        <v>0.17469868499999999</v>
      </c>
      <c r="AI44" s="263">
        <v>0.16657756300000001</v>
      </c>
      <c r="AJ44" s="263">
        <v>0.172231565</v>
      </c>
      <c r="AK44" s="263">
        <v>0.17177727300000001</v>
      </c>
      <c r="AL44" s="263">
        <v>0.18027225499999999</v>
      </c>
      <c r="AM44" s="263">
        <v>0.18087736700000001</v>
      </c>
      <c r="AN44" s="263">
        <v>0.16091830600000001</v>
      </c>
      <c r="AO44" s="263">
        <v>0.17567112700000001</v>
      </c>
      <c r="AP44" s="263">
        <v>0.16682152</v>
      </c>
      <c r="AQ44" s="263">
        <v>0.17893898699999999</v>
      </c>
      <c r="AR44" s="263">
        <v>0.17332401</v>
      </c>
      <c r="AS44" s="263">
        <v>0.18302573699999999</v>
      </c>
      <c r="AT44" s="263">
        <v>0.17840503699999999</v>
      </c>
      <c r="AU44" s="263">
        <v>0.17253905</v>
      </c>
      <c r="AV44" s="263">
        <v>0.17327493699999999</v>
      </c>
      <c r="AW44" s="263">
        <v>0.16482237</v>
      </c>
      <c r="AX44" s="263">
        <v>0.17579210000000001</v>
      </c>
      <c r="AY44" s="263">
        <v>0.17609749999999999</v>
      </c>
      <c r="AZ44" s="263">
        <v>0.1607199</v>
      </c>
      <c r="BA44" s="329">
        <v>0.17389650000000001</v>
      </c>
      <c r="BB44" s="329">
        <v>0.16823940000000001</v>
      </c>
      <c r="BC44" s="329">
        <v>0.1746712</v>
      </c>
      <c r="BD44" s="329">
        <v>0.17364740000000001</v>
      </c>
      <c r="BE44" s="329">
        <v>0.18369389999999999</v>
      </c>
      <c r="BF44" s="329">
        <v>0.1834364</v>
      </c>
      <c r="BG44" s="329">
        <v>0.1751037</v>
      </c>
      <c r="BH44" s="329">
        <v>0.18007110000000001</v>
      </c>
      <c r="BI44" s="329">
        <v>0.17473710000000001</v>
      </c>
      <c r="BJ44" s="329">
        <v>0.1836719</v>
      </c>
      <c r="BK44" s="329">
        <v>0.18418760000000001</v>
      </c>
      <c r="BL44" s="329">
        <v>0.1661976</v>
      </c>
      <c r="BM44" s="329">
        <v>0.17778379999999999</v>
      </c>
      <c r="BN44" s="329">
        <v>0.1707465</v>
      </c>
      <c r="BO44" s="329">
        <v>0.17663129999999999</v>
      </c>
      <c r="BP44" s="329">
        <v>0.17535310000000001</v>
      </c>
      <c r="BQ44" s="329">
        <v>0.18490129999999999</v>
      </c>
      <c r="BR44" s="329">
        <v>0.18474260000000001</v>
      </c>
      <c r="BS44" s="329">
        <v>0.17599219999999999</v>
      </c>
      <c r="BT44" s="329">
        <v>0.18120410000000001</v>
      </c>
      <c r="BU44" s="329">
        <v>0.1753401</v>
      </c>
      <c r="BV44" s="329">
        <v>0.184701</v>
      </c>
    </row>
    <row r="45" spans="1:74" s="166" customFormat="1" ht="12" customHeight="1" x14ac:dyDescent="0.2">
      <c r="A45" s="528" t="s">
        <v>97</v>
      </c>
      <c r="B45" s="533" t="s">
        <v>458</v>
      </c>
      <c r="C45" s="263">
        <v>0.23278976269000001</v>
      </c>
      <c r="D45" s="263">
        <v>0.21089434288</v>
      </c>
      <c r="E45" s="263">
        <v>0.24066441146000001</v>
      </c>
      <c r="F45" s="263">
        <v>0.24040196132</v>
      </c>
      <c r="G45" s="263">
        <v>0.21787306294</v>
      </c>
      <c r="H45" s="263">
        <v>0.22471188727999999</v>
      </c>
      <c r="I45" s="263">
        <v>0.14959366940999999</v>
      </c>
      <c r="J45" s="263">
        <v>0.18053417722000001</v>
      </c>
      <c r="K45" s="263">
        <v>0.16844034386000001</v>
      </c>
      <c r="L45" s="263">
        <v>0.19272835997000001</v>
      </c>
      <c r="M45" s="263">
        <v>0.20020624089</v>
      </c>
      <c r="N45" s="263">
        <v>0.22105885938</v>
      </c>
      <c r="O45" s="263">
        <v>0.2161514581</v>
      </c>
      <c r="P45" s="263">
        <v>0.20123746882999999</v>
      </c>
      <c r="Q45" s="263">
        <v>0.22926746001000001</v>
      </c>
      <c r="R45" s="263">
        <v>0.25724530075000002</v>
      </c>
      <c r="S45" s="263">
        <v>0.22936314343</v>
      </c>
      <c r="T45" s="263">
        <v>0.19970441551000001</v>
      </c>
      <c r="U45" s="263">
        <v>0.19666161374999999</v>
      </c>
      <c r="V45" s="263">
        <v>0.17777508732</v>
      </c>
      <c r="W45" s="263">
        <v>0.21812099837999999</v>
      </c>
      <c r="X45" s="263">
        <v>0.24576492034</v>
      </c>
      <c r="Y45" s="263">
        <v>0.22404662420999999</v>
      </c>
      <c r="Z45" s="263">
        <v>0.23701535021</v>
      </c>
      <c r="AA45" s="263">
        <v>0.25020542015000002</v>
      </c>
      <c r="AB45" s="263">
        <v>0.25900728682000002</v>
      </c>
      <c r="AC45" s="263">
        <v>0.26086400308000002</v>
      </c>
      <c r="AD45" s="263">
        <v>0.26471284825000002</v>
      </c>
      <c r="AE45" s="263">
        <v>0.25249242430000002</v>
      </c>
      <c r="AF45" s="263">
        <v>0.26837701514000001</v>
      </c>
      <c r="AG45" s="263">
        <v>0.20292252155000001</v>
      </c>
      <c r="AH45" s="263">
        <v>0.20447700381</v>
      </c>
      <c r="AI45" s="263">
        <v>0.20572093406</v>
      </c>
      <c r="AJ45" s="263">
        <v>0.25572313462000001</v>
      </c>
      <c r="AK45" s="263">
        <v>0.29395870633999999</v>
      </c>
      <c r="AL45" s="263">
        <v>0.28388547399000003</v>
      </c>
      <c r="AM45" s="263">
        <v>0.27022003784999998</v>
      </c>
      <c r="AN45" s="263">
        <v>0.23828942667</v>
      </c>
      <c r="AO45" s="263">
        <v>0.35489199187999998</v>
      </c>
      <c r="AP45" s="263">
        <v>0.32130653491</v>
      </c>
      <c r="AQ45" s="263">
        <v>0.29811972607999998</v>
      </c>
      <c r="AR45" s="263">
        <v>0.23628478746000001</v>
      </c>
      <c r="AS45" s="263">
        <v>0.19128758897000001</v>
      </c>
      <c r="AT45" s="263">
        <v>0.23777167873999999</v>
      </c>
      <c r="AU45" s="263">
        <v>0.25475361487999998</v>
      </c>
      <c r="AV45" s="263">
        <v>0.28789341751999997</v>
      </c>
      <c r="AW45" s="263">
        <v>0.31983236580000002</v>
      </c>
      <c r="AX45" s="263">
        <v>0.36101278103000001</v>
      </c>
      <c r="AY45" s="263">
        <v>0.32055030000000001</v>
      </c>
      <c r="AZ45" s="263">
        <v>0.32204470000000002</v>
      </c>
      <c r="BA45" s="329">
        <v>0.39914660000000002</v>
      </c>
      <c r="BB45" s="329">
        <v>0.36242590000000002</v>
      </c>
      <c r="BC45" s="329">
        <v>0.33807670000000001</v>
      </c>
      <c r="BD45" s="329">
        <v>0.26397929999999997</v>
      </c>
      <c r="BE45" s="329">
        <v>0.21200479999999999</v>
      </c>
      <c r="BF45" s="329">
        <v>0.25648739999999998</v>
      </c>
      <c r="BG45" s="329">
        <v>0.28751009999999999</v>
      </c>
      <c r="BH45" s="329">
        <v>0.31381160000000002</v>
      </c>
      <c r="BI45" s="329">
        <v>0.34620339999999999</v>
      </c>
      <c r="BJ45" s="329">
        <v>0.38538509999999998</v>
      </c>
      <c r="BK45" s="329">
        <v>0.3384471</v>
      </c>
      <c r="BL45" s="329">
        <v>0.33617950000000002</v>
      </c>
      <c r="BM45" s="329">
        <v>0.42104160000000002</v>
      </c>
      <c r="BN45" s="329">
        <v>0.37424619999999997</v>
      </c>
      <c r="BO45" s="329">
        <v>0.35339989999999999</v>
      </c>
      <c r="BP45" s="329">
        <v>0.27304780000000001</v>
      </c>
      <c r="BQ45" s="329">
        <v>0.2185125</v>
      </c>
      <c r="BR45" s="329">
        <v>0.26725900000000002</v>
      </c>
      <c r="BS45" s="329">
        <v>0.30205100000000001</v>
      </c>
      <c r="BT45" s="329">
        <v>0.32851999999999998</v>
      </c>
      <c r="BU45" s="329">
        <v>0.35565360000000001</v>
      </c>
      <c r="BV45" s="329">
        <v>0.40631270000000003</v>
      </c>
    </row>
    <row r="46" spans="1:74" ht="12" customHeight="1" x14ac:dyDescent="0.2">
      <c r="A46" s="534" t="s">
        <v>24</v>
      </c>
      <c r="B46" s="535" t="s">
        <v>779</v>
      </c>
      <c r="C46" s="264">
        <v>0.95476049722</v>
      </c>
      <c r="D46" s="264">
        <v>0.89449769961000003</v>
      </c>
      <c r="E46" s="264">
        <v>0.99557934832999995</v>
      </c>
      <c r="F46" s="264">
        <v>1.0026329947999999</v>
      </c>
      <c r="G46" s="264">
        <v>1.045277096</v>
      </c>
      <c r="H46" s="264">
        <v>1.0157887720000001</v>
      </c>
      <c r="I46" s="264">
        <v>0.92980738827999998</v>
      </c>
      <c r="J46" s="264">
        <v>0.93644319003999998</v>
      </c>
      <c r="K46" s="264">
        <v>0.84984238598999995</v>
      </c>
      <c r="L46" s="264">
        <v>0.88751104858999996</v>
      </c>
      <c r="M46" s="264">
        <v>0.89102543114999999</v>
      </c>
      <c r="N46" s="264">
        <v>0.92846248406999998</v>
      </c>
      <c r="O46" s="264">
        <v>0.92501995554000005</v>
      </c>
      <c r="P46" s="264">
        <v>0.86652669541000005</v>
      </c>
      <c r="Q46" s="264">
        <v>0.98556288989999996</v>
      </c>
      <c r="R46" s="264">
        <v>1.0203878904000001</v>
      </c>
      <c r="S46" s="264">
        <v>1.0618536212</v>
      </c>
      <c r="T46" s="264">
        <v>0.99423285943999995</v>
      </c>
      <c r="U46" s="264">
        <v>0.98160666681999997</v>
      </c>
      <c r="V46" s="264">
        <v>0.93586901070999995</v>
      </c>
      <c r="W46" s="264">
        <v>0.89788967827999999</v>
      </c>
      <c r="X46" s="264">
        <v>0.92974661985999996</v>
      </c>
      <c r="Y46" s="264">
        <v>0.89680476193000003</v>
      </c>
      <c r="Z46" s="264">
        <v>0.93146493806999997</v>
      </c>
      <c r="AA46" s="264">
        <v>0.96094977403000004</v>
      </c>
      <c r="AB46" s="264">
        <v>0.96971281622000005</v>
      </c>
      <c r="AC46" s="264">
        <v>0.96644726710999995</v>
      </c>
      <c r="AD46" s="264">
        <v>0.91992110679000005</v>
      </c>
      <c r="AE46" s="264">
        <v>1.0267651177999999</v>
      </c>
      <c r="AF46" s="264">
        <v>1.0414535657999999</v>
      </c>
      <c r="AG46" s="264">
        <v>0.98787649152000001</v>
      </c>
      <c r="AH46" s="264">
        <v>0.94545326060000001</v>
      </c>
      <c r="AI46" s="264">
        <v>0.87575744470000005</v>
      </c>
      <c r="AJ46" s="264">
        <v>0.92050102235999998</v>
      </c>
      <c r="AK46" s="264">
        <v>0.96465427625</v>
      </c>
      <c r="AL46" s="264">
        <v>0.97002044396999998</v>
      </c>
      <c r="AM46" s="264">
        <v>0.97585574254999996</v>
      </c>
      <c r="AN46" s="264">
        <v>0.87482645121000002</v>
      </c>
      <c r="AO46" s="264">
        <v>1.0884153270000001</v>
      </c>
      <c r="AP46" s="264">
        <v>1.0315764596000001</v>
      </c>
      <c r="AQ46" s="264">
        <v>1.0935468114</v>
      </c>
      <c r="AR46" s="264">
        <v>1.0246391007</v>
      </c>
      <c r="AS46" s="264">
        <v>0.97777286140999997</v>
      </c>
      <c r="AT46" s="264">
        <v>1.0017837473</v>
      </c>
      <c r="AU46" s="264">
        <v>0.96108998754999997</v>
      </c>
      <c r="AV46" s="264">
        <v>1.0024573591999999</v>
      </c>
      <c r="AW46" s="264">
        <v>1.0191446568</v>
      </c>
      <c r="AX46" s="264">
        <v>1.1033175981000001</v>
      </c>
      <c r="AY46" s="264">
        <v>1.0895258000000001</v>
      </c>
      <c r="AZ46" s="264">
        <v>1.0086379000000001</v>
      </c>
      <c r="BA46" s="327">
        <v>1.208923</v>
      </c>
      <c r="BB46" s="327">
        <v>1.176374</v>
      </c>
      <c r="BC46" s="327">
        <v>1.2185729999999999</v>
      </c>
      <c r="BD46" s="327">
        <v>1.132042</v>
      </c>
      <c r="BE46" s="327">
        <v>1.0829420000000001</v>
      </c>
      <c r="BF46" s="327">
        <v>1.0807009999999999</v>
      </c>
      <c r="BG46" s="327">
        <v>1.0415829999999999</v>
      </c>
      <c r="BH46" s="327">
        <v>1.060856</v>
      </c>
      <c r="BI46" s="327">
        <v>1.0752409999999999</v>
      </c>
      <c r="BJ46" s="327">
        <v>1.137507</v>
      </c>
      <c r="BK46" s="327">
        <v>1.1201509999999999</v>
      </c>
      <c r="BL46" s="327">
        <v>1.0654429999999999</v>
      </c>
      <c r="BM46" s="327">
        <v>1.2661340000000001</v>
      </c>
      <c r="BN46" s="327">
        <v>1.2330369999999999</v>
      </c>
      <c r="BO46" s="327">
        <v>1.2897689999999999</v>
      </c>
      <c r="BP46" s="327">
        <v>1.1971810000000001</v>
      </c>
      <c r="BQ46" s="327">
        <v>1.144528</v>
      </c>
      <c r="BR46" s="327">
        <v>1.150107</v>
      </c>
      <c r="BS46" s="327">
        <v>1.10259</v>
      </c>
      <c r="BT46" s="327">
        <v>1.1243529999999999</v>
      </c>
      <c r="BU46" s="327">
        <v>1.128636</v>
      </c>
      <c r="BV46" s="327">
        <v>1.2039029999999999</v>
      </c>
    </row>
    <row r="47" spans="1:74" s="540" customFormat="1" ht="12" customHeight="1" x14ac:dyDescent="0.2">
      <c r="A47" s="537"/>
      <c r="B47" s="538" t="s">
        <v>0</v>
      </c>
      <c r="C47" s="539"/>
      <c r="D47" s="539"/>
      <c r="E47" s="539"/>
      <c r="F47" s="539"/>
      <c r="G47" s="539"/>
      <c r="H47" s="539"/>
      <c r="I47" s="539"/>
      <c r="J47" s="539"/>
      <c r="K47" s="539"/>
      <c r="L47" s="539"/>
      <c r="M47" s="539"/>
      <c r="N47" s="539"/>
      <c r="O47" s="539"/>
      <c r="P47" s="539"/>
      <c r="Q47" s="539"/>
      <c r="R47" s="539"/>
      <c r="S47" s="539"/>
      <c r="T47" s="539"/>
      <c r="U47" s="539"/>
      <c r="V47" s="539"/>
      <c r="W47" s="539"/>
      <c r="X47" s="539"/>
      <c r="Y47" s="539"/>
      <c r="Z47" s="539"/>
      <c r="AA47" s="539"/>
      <c r="AB47" s="539"/>
      <c r="AC47" s="539"/>
      <c r="AD47" s="539"/>
      <c r="AE47" s="539"/>
      <c r="AF47" s="539"/>
      <c r="AG47" s="539"/>
      <c r="AH47" s="539"/>
      <c r="AI47" s="263"/>
      <c r="AJ47" s="263"/>
      <c r="AK47" s="263"/>
      <c r="AL47" s="263"/>
      <c r="AM47" s="263"/>
      <c r="AN47" s="263"/>
      <c r="AO47" s="263"/>
      <c r="AP47" s="263"/>
      <c r="AQ47" s="263"/>
      <c r="AR47" s="263"/>
      <c r="AS47" s="263"/>
      <c r="AT47" s="263"/>
      <c r="AU47" s="263"/>
      <c r="AV47" s="263"/>
      <c r="AW47" s="263"/>
      <c r="AX47" s="263"/>
      <c r="AY47" s="263"/>
      <c r="AZ47" s="263"/>
      <c r="BA47" s="263"/>
      <c r="BB47" s="263"/>
      <c r="BC47" s="263"/>
      <c r="BD47" s="263"/>
      <c r="BE47" s="263"/>
      <c r="BF47" s="263"/>
      <c r="BG47" s="263"/>
      <c r="BH47" s="263"/>
      <c r="BI47" s="263"/>
      <c r="BJ47" s="263"/>
      <c r="BK47" s="263"/>
      <c r="BL47" s="263"/>
      <c r="BM47" s="263"/>
      <c r="BN47" s="263"/>
      <c r="BO47" s="263"/>
      <c r="BP47" s="263"/>
      <c r="BQ47" s="263"/>
      <c r="BR47" s="263"/>
      <c r="BS47" s="263"/>
      <c r="BT47" s="539"/>
      <c r="BU47" s="539"/>
      <c r="BV47" s="539"/>
    </row>
    <row r="48" spans="1:74" s="540" customFormat="1" ht="12" customHeight="1" x14ac:dyDescent="0.2">
      <c r="A48" s="537"/>
      <c r="B48" s="538" t="s">
        <v>1035</v>
      </c>
      <c r="C48" s="539"/>
      <c r="D48" s="539"/>
      <c r="E48" s="539"/>
      <c r="F48" s="539"/>
      <c r="G48" s="539"/>
      <c r="H48" s="539"/>
      <c r="I48" s="539"/>
      <c r="J48" s="539"/>
      <c r="K48" s="539"/>
      <c r="L48" s="539"/>
      <c r="M48" s="539"/>
      <c r="N48" s="539"/>
      <c r="O48" s="539"/>
      <c r="P48" s="539"/>
      <c r="Q48" s="539"/>
      <c r="R48" s="539"/>
      <c r="S48" s="539"/>
      <c r="T48" s="539"/>
      <c r="U48" s="539"/>
      <c r="V48" s="539"/>
      <c r="W48" s="539"/>
      <c r="X48" s="539"/>
      <c r="Y48" s="539"/>
      <c r="Z48" s="539"/>
      <c r="AA48" s="539"/>
      <c r="AB48" s="539"/>
      <c r="AC48" s="539"/>
      <c r="AD48" s="539"/>
      <c r="AE48" s="539"/>
      <c r="AF48" s="539"/>
      <c r="AG48" s="539"/>
      <c r="AH48" s="539"/>
      <c r="AI48" s="539"/>
      <c r="AJ48" s="539"/>
      <c r="AK48" s="539"/>
      <c r="AL48" s="539"/>
      <c r="AM48" s="731"/>
      <c r="AN48" s="731"/>
      <c r="AO48" s="731"/>
      <c r="AP48" s="731"/>
      <c r="AQ48" s="731"/>
      <c r="AR48" s="731"/>
      <c r="AS48" s="731"/>
      <c r="AT48" s="731"/>
      <c r="AU48" s="731"/>
      <c r="AV48" s="731"/>
      <c r="AW48" s="731"/>
      <c r="AX48" s="731"/>
      <c r="AY48" s="731"/>
      <c r="AZ48" s="731"/>
      <c r="BA48" s="731"/>
      <c r="BB48" s="731"/>
      <c r="BC48" s="731"/>
      <c r="BD48" s="731"/>
      <c r="BE48" s="731"/>
      <c r="BF48" s="731"/>
      <c r="BG48" s="731"/>
      <c r="BH48" s="731"/>
      <c r="BI48" s="731"/>
      <c r="BJ48" s="731"/>
      <c r="BK48" s="731"/>
      <c r="BL48" s="731"/>
      <c r="BM48" s="731"/>
      <c r="BN48" s="731"/>
      <c r="BO48" s="731"/>
      <c r="BP48" s="731"/>
      <c r="BQ48" s="731"/>
      <c r="BR48" s="731"/>
      <c r="BS48" s="731"/>
      <c r="BT48" s="539"/>
      <c r="BU48" s="539"/>
      <c r="BV48" s="539"/>
    </row>
    <row r="49" spans="1:74" s="540" customFormat="1" ht="12" customHeight="1" x14ac:dyDescent="0.2">
      <c r="A49" s="537"/>
      <c r="B49" s="538" t="s">
        <v>824</v>
      </c>
      <c r="C49" s="539"/>
      <c r="D49" s="539"/>
      <c r="E49" s="539"/>
      <c r="F49" s="539"/>
      <c r="G49" s="539"/>
      <c r="H49" s="539"/>
      <c r="I49" s="539"/>
      <c r="J49" s="539"/>
      <c r="K49" s="539"/>
      <c r="L49" s="539"/>
      <c r="M49" s="539"/>
      <c r="N49" s="539"/>
      <c r="O49" s="539"/>
      <c r="P49" s="539"/>
      <c r="Q49" s="539"/>
      <c r="R49" s="539"/>
      <c r="S49" s="539"/>
      <c r="T49" s="539"/>
      <c r="U49" s="539"/>
      <c r="V49" s="539"/>
      <c r="W49" s="539"/>
      <c r="X49" s="539"/>
      <c r="Y49" s="539"/>
      <c r="Z49" s="539"/>
      <c r="AA49" s="539"/>
      <c r="AB49" s="539"/>
      <c r="AC49" s="539"/>
      <c r="AD49" s="539"/>
      <c r="AE49" s="539"/>
      <c r="AF49" s="539"/>
      <c r="AG49" s="539"/>
      <c r="AH49" s="539"/>
      <c r="AI49" s="539"/>
      <c r="AJ49" s="539"/>
      <c r="AK49" s="539"/>
      <c r="AL49" s="539"/>
      <c r="AM49" s="263"/>
      <c r="AN49" s="263"/>
      <c r="AO49" s="263"/>
      <c r="AP49" s="263"/>
      <c r="AQ49" s="263"/>
      <c r="AR49" s="263"/>
      <c r="AS49" s="263"/>
      <c r="AT49" s="263"/>
      <c r="AU49" s="263"/>
      <c r="AV49" s="263"/>
      <c r="AW49" s="263"/>
      <c r="AX49" s="263"/>
      <c r="AY49" s="263"/>
      <c r="AZ49" s="263"/>
      <c r="BA49" s="263"/>
      <c r="BB49" s="263"/>
      <c r="BC49" s="263"/>
      <c r="BD49" s="263"/>
      <c r="BE49" s="263"/>
      <c r="BF49" s="263"/>
      <c r="BG49" s="263"/>
      <c r="BH49" s="263"/>
      <c r="BI49" s="263"/>
      <c r="BJ49" s="263"/>
      <c r="BK49" s="263"/>
      <c r="BL49" s="263"/>
      <c r="BM49" s="263"/>
      <c r="BN49" s="263"/>
      <c r="BO49" s="263"/>
      <c r="BP49" s="263"/>
      <c r="BQ49" s="263"/>
      <c r="BR49" s="263"/>
      <c r="BS49" s="263"/>
      <c r="BT49" s="539"/>
      <c r="BU49" s="539"/>
      <c r="BV49" s="539"/>
    </row>
    <row r="50" spans="1:74" s="540" customFormat="1" ht="12" customHeight="1" x14ac:dyDescent="0.2">
      <c r="A50" s="537"/>
      <c r="B50" s="541" t="s">
        <v>1036</v>
      </c>
      <c r="C50" s="541"/>
      <c r="D50" s="541"/>
      <c r="E50" s="541"/>
      <c r="F50" s="541"/>
      <c r="G50" s="541"/>
      <c r="H50" s="541"/>
      <c r="I50" s="541"/>
      <c r="J50" s="541"/>
      <c r="K50" s="541"/>
      <c r="L50" s="541"/>
      <c r="M50" s="541"/>
      <c r="N50" s="541"/>
      <c r="O50" s="541"/>
      <c r="P50" s="541"/>
      <c r="Q50" s="541"/>
      <c r="R50" s="541"/>
      <c r="S50" s="541"/>
      <c r="T50" s="541"/>
      <c r="U50" s="541"/>
      <c r="V50" s="541"/>
      <c r="W50" s="541"/>
      <c r="X50" s="541"/>
      <c r="Y50" s="541"/>
      <c r="Z50" s="541"/>
      <c r="AA50" s="541"/>
      <c r="AB50" s="541"/>
      <c r="AC50" s="541"/>
      <c r="AD50" s="541"/>
      <c r="AE50" s="541"/>
      <c r="AF50" s="541"/>
      <c r="AG50" s="541"/>
      <c r="AH50" s="541"/>
      <c r="AI50" s="541"/>
      <c r="AJ50" s="541"/>
      <c r="AK50" s="541"/>
      <c r="AL50" s="541"/>
      <c r="AM50" s="263"/>
      <c r="AN50" s="263"/>
      <c r="AO50" s="263"/>
      <c r="AP50" s="263"/>
      <c r="AQ50" s="263"/>
      <c r="AR50" s="263"/>
      <c r="AS50" s="263"/>
      <c r="AT50" s="263"/>
      <c r="AU50" s="263"/>
      <c r="AV50" s="263"/>
      <c r="AW50" s="263"/>
      <c r="AX50" s="263"/>
      <c r="AY50" s="263"/>
      <c r="AZ50" s="263"/>
      <c r="BA50" s="263"/>
      <c r="BB50" s="263"/>
      <c r="BC50" s="263"/>
      <c r="BD50" s="263"/>
      <c r="BE50" s="263"/>
      <c r="BF50" s="263"/>
      <c r="BG50" s="263"/>
      <c r="BH50" s="263"/>
      <c r="BI50" s="263"/>
      <c r="BJ50" s="263"/>
      <c r="BK50" s="263"/>
      <c r="BL50" s="263"/>
      <c r="BM50" s="263"/>
      <c r="BN50" s="263"/>
      <c r="BO50" s="263"/>
      <c r="BP50" s="263"/>
      <c r="BQ50" s="263"/>
      <c r="BR50" s="263"/>
      <c r="BS50" s="263"/>
      <c r="BT50" s="541"/>
      <c r="BU50" s="541"/>
      <c r="BV50" s="541"/>
    </row>
    <row r="51" spans="1:74" s="540" customFormat="1" ht="20.45" customHeight="1" x14ac:dyDescent="0.2">
      <c r="A51" s="537"/>
      <c r="B51" s="818" t="s">
        <v>1399</v>
      </c>
      <c r="C51" s="740"/>
      <c r="D51" s="740"/>
      <c r="E51" s="740"/>
      <c r="F51" s="740"/>
      <c r="G51" s="740"/>
      <c r="H51" s="740"/>
      <c r="I51" s="740"/>
      <c r="J51" s="740"/>
      <c r="K51" s="740"/>
      <c r="L51" s="740"/>
      <c r="M51" s="740"/>
      <c r="N51" s="740"/>
      <c r="O51" s="740"/>
      <c r="P51" s="740"/>
      <c r="Q51" s="734"/>
      <c r="R51" s="541"/>
      <c r="S51" s="541"/>
      <c r="T51" s="541"/>
      <c r="U51" s="541"/>
      <c r="V51" s="541"/>
      <c r="W51" s="541"/>
      <c r="X51" s="541"/>
      <c r="Y51" s="541"/>
      <c r="Z51" s="541"/>
      <c r="AA51" s="541"/>
      <c r="AB51" s="541"/>
      <c r="AC51" s="541"/>
      <c r="AD51" s="541"/>
      <c r="AE51" s="541"/>
      <c r="AF51" s="541"/>
      <c r="AG51" s="541"/>
      <c r="AH51" s="541"/>
      <c r="AI51" s="541"/>
      <c r="AJ51" s="541"/>
      <c r="AK51" s="541"/>
      <c r="AL51" s="541"/>
      <c r="AM51" s="263"/>
      <c r="AN51" s="263"/>
      <c r="AO51" s="263"/>
      <c r="AP51" s="263"/>
      <c r="AQ51" s="263"/>
      <c r="AR51" s="263"/>
      <c r="AS51" s="263"/>
      <c r="AT51" s="263"/>
      <c r="AU51" s="263"/>
      <c r="AV51" s="263"/>
      <c r="AW51" s="263"/>
      <c r="AX51" s="263"/>
      <c r="AY51" s="263"/>
      <c r="AZ51" s="263"/>
      <c r="BA51" s="263"/>
      <c r="BB51" s="263"/>
      <c r="BC51" s="263"/>
      <c r="BD51" s="263"/>
      <c r="BE51" s="263"/>
      <c r="BF51" s="263"/>
      <c r="BG51" s="263"/>
      <c r="BH51" s="263"/>
      <c r="BI51" s="263"/>
      <c r="BJ51" s="263"/>
      <c r="BK51" s="263"/>
      <c r="BL51" s="263"/>
      <c r="BM51" s="263"/>
      <c r="BN51" s="263"/>
      <c r="BO51" s="263"/>
      <c r="BP51" s="263"/>
      <c r="BQ51" s="263"/>
      <c r="BR51" s="263"/>
      <c r="BS51" s="263"/>
      <c r="BT51" s="541"/>
      <c r="BU51" s="541"/>
      <c r="BV51" s="541"/>
    </row>
    <row r="52" spans="1:74" s="540" customFormat="1" ht="12" customHeight="1" x14ac:dyDescent="0.2">
      <c r="A52" s="537"/>
      <c r="B52" s="538" t="s">
        <v>1397</v>
      </c>
      <c r="C52" s="539"/>
      <c r="D52" s="539"/>
      <c r="E52" s="539"/>
      <c r="F52" s="539"/>
      <c r="G52" s="539"/>
      <c r="H52" s="539"/>
      <c r="I52" s="539"/>
      <c r="J52" s="539"/>
      <c r="K52" s="539"/>
      <c r="L52" s="539"/>
      <c r="M52" s="539"/>
      <c r="N52" s="539"/>
      <c r="O52" s="539"/>
      <c r="P52" s="539"/>
      <c r="Q52" s="539"/>
      <c r="R52" s="539"/>
      <c r="S52" s="539"/>
      <c r="T52" s="539"/>
      <c r="U52" s="539"/>
      <c r="V52" s="539"/>
      <c r="W52" s="539"/>
      <c r="X52" s="539"/>
      <c r="Y52" s="539"/>
      <c r="Z52" s="539"/>
      <c r="AA52" s="539"/>
      <c r="AB52" s="539"/>
      <c r="AC52" s="539"/>
      <c r="AD52" s="539"/>
      <c r="AE52" s="539"/>
      <c r="AF52" s="539"/>
      <c r="AG52" s="539"/>
      <c r="AH52" s="539"/>
      <c r="AI52" s="539"/>
      <c r="AJ52" s="539"/>
      <c r="AK52" s="539"/>
      <c r="AL52" s="539"/>
      <c r="AM52" s="731"/>
      <c r="AN52" s="731"/>
      <c r="AO52" s="731"/>
      <c r="AP52" s="731"/>
      <c r="AQ52" s="731"/>
      <c r="AR52" s="731"/>
      <c r="AS52" s="731"/>
      <c r="AT52" s="731"/>
      <c r="AU52" s="731"/>
      <c r="AV52" s="731"/>
      <c r="AW52" s="731"/>
      <c r="AX52" s="731"/>
      <c r="AY52" s="731"/>
      <c r="AZ52" s="731"/>
      <c r="BA52" s="731"/>
      <c r="BB52" s="731"/>
      <c r="BC52" s="731"/>
      <c r="BD52" s="731"/>
      <c r="BE52" s="731"/>
      <c r="BF52" s="731"/>
      <c r="BG52" s="731"/>
      <c r="BH52" s="731"/>
      <c r="BI52" s="731"/>
      <c r="BJ52" s="731"/>
      <c r="BK52" s="731"/>
      <c r="BL52" s="731"/>
      <c r="BM52" s="731"/>
      <c r="BN52" s="731"/>
      <c r="BO52" s="731"/>
      <c r="BP52" s="731"/>
      <c r="BQ52" s="731"/>
      <c r="BR52" s="731"/>
      <c r="BS52" s="731"/>
      <c r="BT52" s="539"/>
      <c r="BU52" s="539"/>
      <c r="BV52" s="539"/>
    </row>
    <row r="53" spans="1:74" s="540" customFormat="1" ht="21.95" customHeight="1" x14ac:dyDescent="0.2">
      <c r="A53" s="537"/>
      <c r="B53" s="818" t="s">
        <v>1398</v>
      </c>
      <c r="C53" s="740"/>
      <c r="D53" s="740"/>
      <c r="E53" s="740"/>
      <c r="F53" s="740"/>
      <c r="G53" s="740"/>
      <c r="H53" s="740"/>
      <c r="I53" s="740"/>
      <c r="J53" s="740"/>
      <c r="K53" s="740"/>
      <c r="L53" s="740"/>
      <c r="M53" s="740"/>
      <c r="N53" s="740"/>
      <c r="O53" s="740"/>
      <c r="P53" s="740"/>
      <c r="Q53" s="734"/>
      <c r="R53" s="539"/>
      <c r="S53" s="539"/>
      <c r="T53" s="539"/>
      <c r="U53" s="539"/>
      <c r="V53" s="539"/>
      <c r="W53" s="539"/>
      <c r="X53" s="539"/>
      <c r="Y53" s="539"/>
      <c r="Z53" s="539"/>
      <c r="AA53" s="539"/>
      <c r="AB53" s="539"/>
      <c r="AC53" s="539"/>
      <c r="AD53" s="539"/>
      <c r="AE53" s="539"/>
      <c r="AF53" s="539"/>
      <c r="AG53" s="539"/>
      <c r="AH53" s="539"/>
      <c r="AI53" s="539"/>
      <c r="AJ53" s="539"/>
      <c r="AK53" s="539"/>
      <c r="AL53" s="539"/>
      <c r="AM53" s="263"/>
      <c r="AN53" s="539"/>
      <c r="AO53" s="539"/>
      <c r="AP53" s="539"/>
      <c r="AQ53" s="539"/>
      <c r="AR53" s="539"/>
      <c r="AS53" s="539"/>
      <c r="AT53" s="539"/>
      <c r="AU53" s="539"/>
      <c r="AV53" s="539"/>
      <c r="AW53" s="539"/>
      <c r="AX53" s="539"/>
      <c r="AY53" s="539"/>
      <c r="AZ53" s="539"/>
      <c r="BA53" s="539"/>
      <c r="BB53" s="539"/>
      <c r="BC53" s="539"/>
      <c r="BD53" s="621"/>
      <c r="BE53" s="621"/>
      <c r="BF53" s="621"/>
      <c r="BG53" s="539"/>
      <c r="BH53" s="539"/>
      <c r="BI53" s="539"/>
      <c r="BJ53" s="539"/>
      <c r="BK53" s="539"/>
      <c r="BL53" s="539"/>
      <c r="BM53" s="539"/>
      <c r="BN53" s="539"/>
      <c r="BO53" s="539"/>
      <c r="BP53" s="539"/>
      <c r="BQ53" s="539"/>
      <c r="BR53" s="539"/>
      <c r="BS53" s="539"/>
      <c r="BT53" s="539"/>
      <c r="BU53" s="539"/>
      <c r="BV53" s="539"/>
    </row>
    <row r="54" spans="1:74" s="540" customFormat="1" ht="12" customHeight="1" x14ac:dyDescent="0.2">
      <c r="A54" s="537"/>
      <c r="B54" s="536" t="s">
        <v>808</v>
      </c>
      <c r="C54" s="720"/>
      <c r="D54" s="720"/>
      <c r="E54" s="720"/>
      <c r="F54" s="720"/>
      <c r="G54" s="720"/>
      <c r="H54" s="720"/>
      <c r="I54" s="720"/>
      <c r="J54" s="720"/>
      <c r="K54" s="720"/>
      <c r="L54" s="720"/>
      <c r="M54" s="720"/>
      <c r="N54" s="720"/>
      <c r="O54" s="720"/>
      <c r="P54" s="720"/>
      <c r="Q54" s="719"/>
      <c r="R54" s="539"/>
      <c r="S54" s="539"/>
      <c r="T54" s="539"/>
      <c r="U54" s="539"/>
      <c r="V54" s="539"/>
      <c r="W54" s="539"/>
      <c r="X54" s="539"/>
      <c r="Y54" s="539"/>
      <c r="Z54" s="539"/>
      <c r="AA54" s="539"/>
      <c r="AB54" s="539"/>
      <c r="AC54" s="539"/>
      <c r="AD54" s="539"/>
      <c r="AE54" s="539"/>
      <c r="AF54" s="539"/>
      <c r="AG54" s="539"/>
      <c r="AH54" s="539"/>
      <c r="AI54" s="539"/>
      <c r="AJ54" s="539"/>
      <c r="AK54" s="539"/>
      <c r="AL54" s="539"/>
      <c r="AM54" s="539"/>
      <c r="AN54" s="539"/>
      <c r="AO54" s="539"/>
      <c r="AP54" s="539"/>
      <c r="AQ54" s="539"/>
      <c r="AR54" s="539"/>
      <c r="AS54" s="539"/>
      <c r="AT54" s="539"/>
      <c r="AU54" s="539"/>
      <c r="AV54" s="539"/>
      <c r="AW54" s="539"/>
      <c r="AX54" s="539"/>
      <c r="AY54" s="539"/>
      <c r="AZ54" s="539"/>
      <c r="BA54" s="539"/>
      <c r="BB54" s="539"/>
      <c r="BC54" s="539"/>
      <c r="BD54" s="621"/>
      <c r="BE54" s="621"/>
      <c r="BF54" s="621"/>
      <c r="BG54" s="539"/>
      <c r="BH54" s="539"/>
      <c r="BI54" s="539"/>
      <c r="BJ54" s="539"/>
      <c r="BK54" s="539"/>
      <c r="BL54" s="539"/>
      <c r="BM54" s="539"/>
      <c r="BN54" s="539"/>
      <c r="BO54" s="539"/>
      <c r="BP54" s="539"/>
      <c r="BQ54" s="539"/>
      <c r="BR54" s="539"/>
      <c r="BS54" s="539"/>
      <c r="BT54" s="539"/>
      <c r="BU54" s="539"/>
      <c r="BV54" s="539"/>
    </row>
    <row r="55" spans="1:74" s="540" customFormat="1" ht="12" customHeight="1" x14ac:dyDescent="0.2">
      <c r="A55" s="537"/>
      <c r="B55" s="748" t="str">
        <f>"Notes: "&amp;"EIA completed modeling and analysis for this report on " &amp;Dates!D2&amp;"."</f>
        <v>Notes: EIA completed modeling and analysis for this report on Thursday March 3, 2022.</v>
      </c>
      <c r="C55" s="747"/>
      <c r="D55" s="747"/>
      <c r="E55" s="747"/>
      <c r="F55" s="747"/>
      <c r="G55" s="747"/>
      <c r="H55" s="747"/>
      <c r="I55" s="747"/>
      <c r="J55" s="747"/>
      <c r="K55" s="747"/>
      <c r="L55" s="747"/>
      <c r="M55" s="747"/>
      <c r="N55" s="747"/>
      <c r="O55" s="747"/>
      <c r="P55" s="747"/>
      <c r="Q55" s="747"/>
      <c r="R55" s="539"/>
      <c r="S55" s="539"/>
      <c r="T55" s="539"/>
      <c r="U55" s="539"/>
      <c r="V55" s="539"/>
      <c r="W55" s="539"/>
      <c r="X55" s="539"/>
      <c r="Y55" s="539"/>
      <c r="Z55" s="539"/>
      <c r="AA55" s="539"/>
      <c r="AB55" s="539"/>
      <c r="AC55" s="539"/>
      <c r="AD55" s="539"/>
      <c r="AE55" s="539"/>
      <c r="AF55" s="539"/>
      <c r="AG55" s="539"/>
      <c r="AH55" s="539"/>
      <c r="AI55" s="539"/>
      <c r="AJ55" s="539"/>
      <c r="AK55" s="539"/>
      <c r="AL55" s="539"/>
      <c r="AM55" s="539"/>
      <c r="AN55" s="539"/>
      <c r="AO55" s="539"/>
      <c r="AP55" s="539"/>
      <c r="AQ55" s="539"/>
      <c r="AR55" s="539"/>
      <c r="AS55" s="539"/>
      <c r="AT55" s="539"/>
      <c r="AU55" s="539"/>
      <c r="AV55" s="539"/>
      <c r="AW55" s="539"/>
      <c r="AX55" s="539"/>
      <c r="AY55" s="539"/>
      <c r="AZ55" s="539"/>
      <c r="BA55" s="539"/>
      <c r="BB55" s="539"/>
      <c r="BC55" s="539"/>
      <c r="BD55" s="621"/>
      <c r="BE55" s="621"/>
      <c r="BF55" s="621"/>
      <c r="BG55" s="539"/>
      <c r="BH55" s="539"/>
      <c r="BI55" s="539"/>
      <c r="BJ55" s="539"/>
      <c r="BK55" s="539"/>
      <c r="BL55" s="539"/>
      <c r="BM55" s="539"/>
      <c r="BN55" s="539"/>
      <c r="BO55" s="539"/>
      <c r="BP55" s="539"/>
      <c r="BQ55" s="539"/>
      <c r="BR55" s="539"/>
      <c r="BS55" s="539"/>
      <c r="BT55" s="539"/>
      <c r="BU55" s="539"/>
      <c r="BV55" s="539"/>
    </row>
    <row r="56" spans="1:74" s="540" customFormat="1" ht="12" customHeight="1" x14ac:dyDescent="0.2">
      <c r="A56" s="537"/>
      <c r="B56" s="748" t="s">
        <v>351</v>
      </c>
      <c r="C56" s="747"/>
      <c r="D56" s="747"/>
      <c r="E56" s="747"/>
      <c r="F56" s="747"/>
      <c r="G56" s="747"/>
      <c r="H56" s="747"/>
      <c r="I56" s="747"/>
      <c r="J56" s="747"/>
      <c r="K56" s="747"/>
      <c r="L56" s="747"/>
      <c r="M56" s="747"/>
      <c r="N56" s="747"/>
      <c r="O56" s="747"/>
      <c r="P56" s="747"/>
      <c r="Q56" s="747"/>
      <c r="R56" s="539"/>
      <c r="S56" s="539"/>
      <c r="T56" s="539"/>
      <c r="U56" s="539"/>
      <c r="V56" s="539"/>
      <c r="W56" s="539"/>
      <c r="X56" s="539"/>
      <c r="Y56" s="539"/>
      <c r="Z56" s="539"/>
      <c r="AA56" s="539"/>
      <c r="AB56" s="539"/>
      <c r="AC56" s="539"/>
      <c r="AD56" s="539"/>
      <c r="AE56" s="539"/>
      <c r="AF56" s="539"/>
      <c r="AG56" s="539"/>
      <c r="AH56" s="539"/>
      <c r="AI56" s="539"/>
      <c r="AJ56" s="539"/>
      <c r="AK56" s="539"/>
      <c r="AL56" s="539"/>
      <c r="AM56" s="539"/>
      <c r="AN56" s="539"/>
      <c r="AO56" s="539"/>
      <c r="AP56" s="539"/>
      <c r="AQ56" s="539"/>
      <c r="AR56" s="539"/>
      <c r="AS56" s="539"/>
      <c r="AT56" s="539"/>
      <c r="AU56" s="539"/>
      <c r="AV56" s="539"/>
      <c r="AW56" s="539"/>
      <c r="AX56" s="539"/>
      <c r="AY56" s="539"/>
      <c r="AZ56" s="539"/>
      <c r="BA56" s="539"/>
      <c r="BB56" s="539"/>
      <c r="BC56" s="539"/>
      <c r="BD56" s="621"/>
      <c r="BE56" s="621"/>
      <c r="BF56" s="621"/>
      <c r="BG56" s="539"/>
      <c r="BH56" s="539"/>
      <c r="BI56" s="539"/>
      <c r="BJ56" s="539"/>
      <c r="BK56" s="539"/>
      <c r="BL56" s="539"/>
      <c r="BM56" s="539"/>
      <c r="BN56" s="539"/>
      <c r="BO56" s="539"/>
      <c r="BP56" s="539"/>
      <c r="BQ56" s="539"/>
      <c r="BR56" s="539"/>
      <c r="BS56" s="539"/>
      <c r="BT56" s="539"/>
      <c r="BU56" s="539"/>
      <c r="BV56" s="539"/>
    </row>
    <row r="57" spans="1:74" s="540" customFormat="1" ht="12" customHeight="1" x14ac:dyDescent="0.2">
      <c r="A57" s="537"/>
      <c r="B57" s="819" t="s">
        <v>361</v>
      </c>
      <c r="C57" s="734"/>
      <c r="D57" s="734"/>
      <c r="E57" s="734"/>
      <c r="F57" s="734"/>
      <c r="G57" s="734"/>
      <c r="H57" s="734"/>
      <c r="I57" s="734"/>
      <c r="J57" s="734"/>
      <c r="K57" s="734"/>
      <c r="L57" s="734"/>
      <c r="M57" s="734"/>
      <c r="N57" s="734"/>
      <c r="O57" s="734"/>
      <c r="P57" s="734"/>
      <c r="Q57" s="734"/>
      <c r="R57" s="539"/>
      <c r="S57" s="539"/>
      <c r="T57" s="539"/>
      <c r="U57" s="539"/>
      <c r="V57" s="539"/>
      <c r="W57" s="539"/>
      <c r="X57" s="539"/>
      <c r="Y57" s="539"/>
      <c r="Z57" s="539"/>
      <c r="AA57" s="539"/>
      <c r="AB57" s="539"/>
      <c r="AC57" s="539"/>
      <c r="AD57" s="539"/>
      <c r="AE57" s="539"/>
      <c r="AF57" s="539"/>
      <c r="AG57" s="539"/>
      <c r="AH57" s="539"/>
      <c r="AI57" s="539"/>
      <c r="AJ57" s="539"/>
      <c r="AK57" s="539"/>
      <c r="AL57" s="539"/>
      <c r="AM57" s="539"/>
      <c r="AN57" s="539"/>
      <c r="AO57" s="539"/>
      <c r="AP57" s="539"/>
      <c r="AQ57" s="539"/>
      <c r="AR57" s="539"/>
      <c r="AS57" s="539"/>
      <c r="AT57" s="539"/>
      <c r="AU57" s="539"/>
      <c r="AV57" s="539"/>
      <c r="AW57" s="539"/>
      <c r="AX57" s="539"/>
      <c r="AY57" s="539"/>
      <c r="AZ57" s="539"/>
      <c r="BA57" s="539"/>
      <c r="BB57" s="539"/>
      <c r="BC57" s="539"/>
      <c r="BD57" s="621"/>
      <c r="BE57" s="621"/>
      <c r="BF57" s="621"/>
      <c r="BG57" s="539"/>
      <c r="BH57" s="539"/>
      <c r="BI57" s="539"/>
      <c r="BJ57" s="539"/>
      <c r="BK57" s="539"/>
      <c r="BL57" s="539"/>
      <c r="BM57" s="539"/>
      <c r="BN57" s="539"/>
      <c r="BO57" s="539"/>
      <c r="BP57" s="539"/>
      <c r="BQ57" s="539"/>
      <c r="BR57" s="539"/>
      <c r="BS57" s="539"/>
      <c r="BT57" s="539"/>
      <c r="BU57" s="539"/>
      <c r="BV57" s="539"/>
    </row>
    <row r="58" spans="1:74" s="540" customFormat="1" ht="12" customHeight="1" x14ac:dyDescent="0.2">
      <c r="A58" s="537"/>
      <c r="B58" s="543" t="s">
        <v>831</v>
      </c>
      <c r="C58" s="544"/>
      <c r="D58" s="544"/>
      <c r="E58" s="544"/>
      <c r="F58" s="544"/>
      <c r="G58" s="544"/>
      <c r="H58" s="544"/>
      <c r="I58" s="544"/>
      <c r="J58" s="544"/>
      <c r="K58" s="544"/>
      <c r="L58" s="544"/>
      <c r="M58" s="544"/>
      <c r="N58" s="544"/>
      <c r="O58" s="544"/>
      <c r="P58" s="544"/>
      <c r="Q58" s="544"/>
      <c r="R58" s="544"/>
      <c r="S58" s="544"/>
      <c r="T58" s="544"/>
      <c r="U58" s="544"/>
      <c r="V58" s="544"/>
      <c r="W58" s="544"/>
      <c r="X58" s="544"/>
      <c r="Y58" s="544"/>
      <c r="Z58" s="544"/>
      <c r="AA58" s="544"/>
      <c r="AB58" s="544"/>
      <c r="AC58" s="544"/>
      <c r="AD58" s="544"/>
      <c r="AE58" s="544"/>
      <c r="AF58" s="544"/>
      <c r="AG58" s="544"/>
      <c r="AH58" s="544"/>
      <c r="AI58" s="544"/>
      <c r="AJ58" s="544"/>
      <c r="AK58" s="544"/>
      <c r="AL58" s="544"/>
      <c r="AM58" s="544"/>
      <c r="AN58" s="544"/>
      <c r="AO58" s="544"/>
      <c r="AP58" s="544"/>
      <c r="AQ58" s="544"/>
      <c r="AR58" s="544"/>
      <c r="AS58" s="544"/>
      <c r="AT58" s="544"/>
      <c r="AU58" s="544"/>
      <c r="AV58" s="544"/>
      <c r="AW58" s="544"/>
      <c r="AX58" s="544"/>
      <c r="AY58" s="544"/>
      <c r="AZ58" s="544"/>
      <c r="BA58" s="544"/>
      <c r="BB58" s="544"/>
      <c r="BC58" s="544"/>
      <c r="BD58" s="622"/>
      <c r="BE58" s="622"/>
      <c r="BF58" s="622"/>
      <c r="BG58" s="544"/>
      <c r="BH58" s="544"/>
      <c r="BI58" s="544"/>
      <c r="BJ58" s="544"/>
      <c r="BK58" s="544"/>
      <c r="BL58" s="544"/>
      <c r="BM58" s="544"/>
      <c r="BN58" s="544"/>
      <c r="BO58" s="544"/>
      <c r="BP58" s="544"/>
      <c r="BQ58" s="544"/>
      <c r="BR58" s="544"/>
      <c r="BS58" s="544"/>
      <c r="BT58" s="544"/>
      <c r="BU58" s="544"/>
      <c r="BV58" s="544"/>
    </row>
    <row r="59" spans="1:74" s="540" customFormat="1" ht="12" customHeight="1" x14ac:dyDescent="0.2">
      <c r="A59" s="537"/>
      <c r="B59" s="763" t="s">
        <v>1361</v>
      </c>
      <c r="C59" s="734"/>
      <c r="D59" s="734"/>
      <c r="E59" s="734"/>
      <c r="F59" s="734"/>
      <c r="G59" s="734"/>
      <c r="H59" s="734"/>
      <c r="I59" s="734"/>
      <c r="J59" s="734"/>
      <c r="K59" s="734"/>
      <c r="L59" s="734"/>
      <c r="M59" s="734"/>
      <c r="N59" s="734"/>
      <c r="O59" s="734"/>
      <c r="P59" s="734"/>
      <c r="Q59" s="734"/>
      <c r="R59" s="545"/>
      <c r="S59" s="545"/>
      <c r="T59" s="545"/>
      <c r="U59" s="545"/>
      <c r="V59" s="545"/>
      <c r="W59" s="545"/>
      <c r="X59" s="545"/>
      <c r="Y59" s="545"/>
      <c r="Z59" s="545"/>
      <c r="AA59" s="545"/>
      <c r="AB59" s="545"/>
      <c r="AC59" s="545"/>
      <c r="AD59" s="545"/>
      <c r="AE59" s="545"/>
      <c r="AF59" s="545"/>
      <c r="AG59" s="545"/>
      <c r="AH59" s="545"/>
      <c r="AI59" s="545"/>
      <c r="AJ59" s="545"/>
      <c r="AK59" s="545"/>
      <c r="AL59" s="545"/>
      <c r="AM59" s="545"/>
      <c r="AN59" s="545"/>
      <c r="AO59" s="545"/>
      <c r="AP59" s="545"/>
      <c r="AQ59" s="545"/>
      <c r="AR59" s="545"/>
      <c r="AS59" s="545"/>
      <c r="AT59" s="545"/>
      <c r="AU59" s="545"/>
      <c r="AV59" s="545"/>
      <c r="AW59" s="545"/>
      <c r="AX59" s="545"/>
      <c r="AY59" s="545"/>
      <c r="AZ59" s="545"/>
      <c r="BA59" s="545"/>
      <c r="BB59" s="545"/>
      <c r="BC59" s="545"/>
      <c r="BD59" s="622"/>
      <c r="BE59" s="622"/>
      <c r="BF59" s="622"/>
      <c r="BG59" s="545"/>
      <c r="BH59" s="545"/>
      <c r="BI59" s="545"/>
      <c r="BJ59" s="545"/>
      <c r="BK59" s="545"/>
      <c r="BL59" s="545"/>
      <c r="BM59" s="545"/>
      <c r="BN59" s="545"/>
      <c r="BO59" s="545"/>
      <c r="BP59" s="545"/>
      <c r="BQ59" s="545"/>
      <c r="BR59" s="545"/>
      <c r="BS59" s="545"/>
      <c r="BT59" s="545"/>
      <c r="BU59" s="545"/>
      <c r="BV59" s="545"/>
    </row>
  </sheetData>
  <mergeCells count="13">
    <mergeCell ref="B59:Q59"/>
    <mergeCell ref="BK3:BV3"/>
    <mergeCell ref="A1:A2"/>
    <mergeCell ref="C3:N3"/>
    <mergeCell ref="O3:Z3"/>
    <mergeCell ref="AA3:AL3"/>
    <mergeCell ref="AM3:AX3"/>
    <mergeCell ref="AY3:BJ3"/>
    <mergeCell ref="B53:Q53"/>
    <mergeCell ref="B56:Q56"/>
    <mergeCell ref="B55:Q55"/>
    <mergeCell ref="B57:Q57"/>
    <mergeCell ref="B51:Q51"/>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6"/>
  <sheetViews>
    <sheetView showGridLines="0" workbookViewId="0">
      <pane xSplit="2" ySplit="4" topLeftCell="C5" activePane="bottomRight" state="frozen"/>
      <selection activeCell="BF63" sqref="BF63"/>
      <selection pane="topRight" activeCell="BF63" sqref="BF63"/>
      <selection pane="bottomLeft" activeCell="BF63" sqref="BF63"/>
      <selection pane="bottomRight" activeCell="B1" sqref="B1"/>
    </sheetView>
  </sheetViews>
  <sheetFormatPr defaultColWidth="9.140625" defaultRowHeight="12" customHeight="1" x14ac:dyDescent="0.25"/>
  <cols>
    <col min="1" max="1" width="12.42578125" style="645" customWidth="1"/>
    <col min="2" max="2" width="26" style="645" customWidth="1"/>
    <col min="3" max="55" width="6.5703125" style="645" customWidth="1"/>
    <col min="56" max="58" width="6.5703125" style="660" customWidth="1"/>
    <col min="59" max="74" width="6.5703125" style="645" customWidth="1"/>
    <col min="75" max="16384" width="9.140625" style="645"/>
  </cols>
  <sheetData>
    <row r="1" spans="1:74" ht="12.75" customHeight="1" x14ac:dyDescent="0.25">
      <c r="A1" s="826" t="s">
        <v>792</v>
      </c>
      <c r="B1" s="648" t="s">
        <v>1037</v>
      </c>
      <c r="C1" s="646"/>
      <c r="D1" s="646"/>
      <c r="E1" s="646"/>
      <c r="F1" s="646"/>
      <c r="G1" s="646"/>
      <c r="H1" s="646"/>
      <c r="I1" s="646"/>
      <c r="J1" s="646"/>
      <c r="K1" s="646"/>
      <c r="L1" s="646"/>
      <c r="M1" s="646"/>
      <c r="N1" s="646"/>
      <c r="O1" s="646"/>
      <c r="P1" s="646"/>
      <c r="Q1" s="646"/>
    </row>
    <row r="2" spans="1:74" ht="12.75" customHeight="1" x14ac:dyDescent="0.25">
      <c r="A2" s="826"/>
      <c r="B2" s="647" t="str">
        <f>"U.S. Energy Information Administration  |  Short-Term Energy Outlook - "&amp;Dates!$D$1</f>
        <v>U.S. Energy Information Administration  |  Short-Term Energy Outlook - March 2022</v>
      </c>
      <c r="C2" s="646"/>
      <c r="D2" s="646"/>
      <c r="E2" s="646"/>
      <c r="F2" s="646"/>
      <c r="G2" s="646"/>
      <c r="H2" s="646"/>
      <c r="I2" s="646"/>
      <c r="J2" s="646"/>
      <c r="K2" s="646"/>
      <c r="L2" s="646"/>
      <c r="M2" s="646"/>
      <c r="N2" s="646"/>
      <c r="O2" s="646"/>
      <c r="P2" s="646"/>
      <c r="Q2" s="646"/>
    </row>
    <row r="3" spans="1:74" ht="12.75" customHeight="1" x14ac:dyDescent="0.25">
      <c r="A3" s="651"/>
      <c r="B3" s="652"/>
      <c r="C3" s="820">
        <f>Dates!D3</f>
        <v>2018</v>
      </c>
      <c r="D3" s="821"/>
      <c r="E3" s="821"/>
      <c r="F3" s="821"/>
      <c r="G3" s="821"/>
      <c r="H3" s="821"/>
      <c r="I3" s="821"/>
      <c r="J3" s="821"/>
      <c r="K3" s="821"/>
      <c r="L3" s="821"/>
      <c r="M3" s="821"/>
      <c r="N3" s="822"/>
      <c r="O3" s="820">
        <f>C3+1</f>
        <v>2019</v>
      </c>
      <c r="P3" s="821"/>
      <c r="Q3" s="821"/>
      <c r="R3" s="821"/>
      <c r="S3" s="821"/>
      <c r="T3" s="821"/>
      <c r="U3" s="821"/>
      <c r="V3" s="821"/>
      <c r="W3" s="821"/>
      <c r="X3" s="821"/>
      <c r="Y3" s="821"/>
      <c r="Z3" s="822"/>
      <c r="AA3" s="820">
        <f>O3+1</f>
        <v>2020</v>
      </c>
      <c r="AB3" s="821"/>
      <c r="AC3" s="821"/>
      <c r="AD3" s="821"/>
      <c r="AE3" s="821"/>
      <c r="AF3" s="821"/>
      <c r="AG3" s="821"/>
      <c r="AH3" s="821"/>
      <c r="AI3" s="821"/>
      <c r="AJ3" s="821"/>
      <c r="AK3" s="821"/>
      <c r="AL3" s="822"/>
      <c r="AM3" s="820">
        <f>AA3+1</f>
        <v>2021</v>
      </c>
      <c r="AN3" s="821"/>
      <c r="AO3" s="821"/>
      <c r="AP3" s="821"/>
      <c r="AQ3" s="821"/>
      <c r="AR3" s="821"/>
      <c r="AS3" s="821"/>
      <c r="AT3" s="821"/>
      <c r="AU3" s="821"/>
      <c r="AV3" s="821"/>
      <c r="AW3" s="821"/>
      <c r="AX3" s="822"/>
      <c r="AY3" s="820">
        <f>AM3+1</f>
        <v>2022</v>
      </c>
      <c r="AZ3" s="821"/>
      <c r="BA3" s="821"/>
      <c r="BB3" s="821"/>
      <c r="BC3" s="821"/>
      <c r="BD3" s="821"/>
      <c r="BE3" s="821"/>
      <c r="BF3" s="821"/>
      <c r="BG3" s="821"/>
      <c r="BH3" s="821"/>
      <c r="BI3" s="821"/>
      <c r="BJ3" s="822"/>
      <c r="BK3" s="820">
        <f>AY3+1</f>
        <v>2023</v>
      </c>
      <c r="BL3" s="821"/>
      <c r="BM3" s="821"/>
      <c r="BN3" s="821"/>
      <c r="BO3" s="821"/>
      <c r="BP3" s="821"/>
      <c r="BQ3" s="821"/>
      <c r="BR3" s="821"/>
      <c r="BS3" s="821"/>
      <c r="BT3" s="821"/>
      <c r="BU3" s="821"/>
      <c r="BV3" s="822"/>
    </row>
    <row r="4" spans="1:74" ht="12.75" customHeight="1" x14ac:dyDescent="0.25">
      <c r="A4" s="651"/>
      <c r="B4" s="653"/>
      <c r="C4" s="654" t="s">
        <v>470</v>
      </c>
      <c r="D4" s="654" t="s">
        <v>471</v>
      </c>
      <c r="E4" s="654" t="s">
        <v>472</v>
      </c>
      <c r="F4" s="654" t="s">
        <v>473</v>
      </c>
      <c r="G4" s="654" t="s">
        <v>474</v>
      </c>
      <c r="H4" s="654" t="s">
        <v>475</v>
      </c>
      <c r="I4" s="654" t="s">
        <v>476</v>
      </c>
      <c r="J4" s="654" t="s">
        <v>477</v>
      </c>
      <c r="K4" s="654" t="s">
        <v>478</v>
      </c>
      <c r="L4" s="654" t="s">
        <v>479</v>
      </c>
      <c r="M4" s="654" t="s">
        <v>480</v>
      </c>
      <c r="N4" s="654" t="s">
        <v>481</v>
      </c>
      <c r="O4" s="654" t="s">
        <v>470</v>
      </c>
      <c r="P4" s="654" t="s">
        <v>471</v>
      </c>
      <c r="Q4" s="654" t="s">
        <v>472</v>
      </c>
      <c r="R4" s="654" t="s">
        <v>473</v>
      </c>
      <c r="S4" s="654" t="s">
        <v>474</v>
      </c>
      <c r="T4" s="654" t="s">
        <v>475</v>
      </c>
      <c r="U4" s="654" t="s">
        <v>476</v>
      </c>
      <c r="V4" s="654" t="s">
        <v>477</v>
      </c>
      <c r="W4" s="654" t="s">
        <v>478</v>
      </c>
      <c r="X4" s="654" t="s">
        <v>479</v>
      </c>
      <c r="Y4" s="654" t="s">
        <v>480</v>
      </c>
      <c r="Z4" s="654" t="s">
        <v>481</v>
      </c>
      <c r="AA4" s="654" t="s">
        <v>470</v>
      </c>
      <c r="AB4" s="654" t="s">
        <v>471</v>
      </c>
      <c r="AC4" s="654" t="s">
        <v>472</v>
      </c>
      <c r="AD4" s="654" t="s">
        <v>473</v>
      </c>
      <c r="AE4" s="654" t="s">
        <v>474</v>
      </c>
      <c r="AF4" s="654" t="s">
        <v>475</v>
      </c>
      <c r="AG4" s="654" t="s">
        <v>476</v>
      </c>
      <c r="AH4" s="654" t="s">
        <v>477</v>
      </c>
      <c r="AI4" s="654" t="s">
        <v>478</v>
      </c>
      <c r="AJ4" s="654" t="s">
        <v>479</v>
      </c>
      <c r="AK4" s="654" t="s">
        <v>480</v>
      </c>
      <c r="AL4" s="654" t="s">
        <v>481</v>
      </c>
      <c r="AM4" s="654" t="s">
        <v>470</v>
      </c>
      <c r="AN4" s="654" t="s">
        <v>471</v>
      </c>
      <c r="AO4" s="654" t="s">
        <v>472</v>
      </c>
      <c r="AP4" s="654" t="s">
        <v>473</v>
      </c>
      <c r="AQ4" s="654" t="s">
        <v>474</v>
      </c>
      <c r="AR4" s="654" t="s">
        <v>475</v>
      </c>
      <c r="AS4" s="654" t="s">
        <v>476</v>
      </c>
      <c r="AT4" s="654" t="s">
        <v>477</v>
      </c>
      <c r="AU4" s="654" t="s">
        <v>478</v>
      </c>
      <c r="AV4" s="654" t="s">
        <v>479</v>
      </c>
      <c r="AW4" s="654" t="s">
        <v>480</v>
      </c>
      <c r="AX4" s="654" t="s">
        <v>481</v>
      </c>
      <c r="AY4" s="654" t="s">
        <v>470</v>
      </c>
      <c r="AZ4" s="654" t="s">
        <v>471</v>
      </c>
      <c r="BA4" s="654" t="s">
        <v>472</v>
      </c>
      <c r="BB4" s="654" t="s">
        <v>473</v>
      </c>
      <c r="BC4" s="654" t="s">
        <v>474</v>
      </c>
      <c r="BD4" s="654" t="s">
        <v>475</v>
      </c>
      <c r="BE4" s="654" t="s">
        <v>476</v>
      </c>
      <c r="BF4" s="654" t="s">
        <v>477</v>
      </c>
      <c r="BG4" s="654" t="s">
        <v>478</v>
      </c>
      <c r="BH4" s="654" t="s">
        <v>479</v>
      </c>
      <c r="BI4" s="654" t="s">
        <v>480</v>
      </c>
      <c r="BJ4" s="654" t="s">
        <v>481</v>
      </c>
      <c r="BK4" s="654" t="s">
        <v>470</v>
      </c>
      <c r="BL4" s="654" t="s">
        <v>471</v>
      </c>
      <c r="BM4" s="654" t="s">
        <v>472</v>
      </c>
      <c r="BN4" s="654" t="s">
        <v>473</v>
      </c>
      <c r="BO4" s="654" t="s">
        <v>474</v>
      </c>
      <c r="BP4" s="654" t="s">
        <v>475</v>
      </c>
      <c r="BQ4" s="654" t="s">
        <v>476</v>
      </c>
      <c r="BR4" s="654" t="s">
        <v>477</v>
      </c>
      <c r="BS4" s="654" t="s">
        <v>478</v>
      </c>
      <c r="BT4" s="654" t="s">
        <v>479</v>
      </c>
      <c r="BU4" s="654" t="s">
        <v>480</v>
      </c>
      <c r="BV4" s="654" t="s">
        <v>481</v>
      </c>
    </row>
    <row r="5" spans="1:74" ht="12" customHeight="1" x14ac:dyDescent="0.25">
      <c r="A5" s="651"/>
      <c r="B5" s="650" t="s">
        <v>1045</v>
      </c>
      <c r="C5" s="646"/>
      <c r="D5" s="646"/>
      <c r="E5" s="646"/>
      <c r="F5" s="646"/>
      <c r="G5" s="646"/>
      <c r="H5" s="646"/>
      <c r="I5" s="646"/>
      <c r="J5" s="646"/>
      <c r="K5" s="646"/>
      <c r="L5" s="646"/>
      <c r="M5" s="646"/>
      <c r="N5" s="646"/>
      <c r="O5" s="646"/>
      <c r="P5" s="646"/>
      <c r="Q5" s="646"/>
      <c r="BG5" s="660"/>
      <c r="BH5" s="660"/>
      <c r="BI5" s="660"/>
    </row>
    <row r="6" spans="1:74" ht="12" customHeight="1" x14ac:dyDescent="0.25">
      <c r="A6" s="651"/>
      <c r="B6" s="650" t="s">
        <v>1046</v>
      </c>
      <c r="C6" s="646"/>
      <c r="D6" s="646"/>
      <c r="E6" s="646"/>
      <c r="F6" s="646"/>
      <c r="G6" s="646"/>
      <c r="H6" s="646"/>
      <c r="I6" s="646"/>
      <c r="J6" s="646"/>
      <c r="K6" s="646"/>
      <c r="L6" s="646"/>
      <c r="M6" s="646"/>
      <c r="N6" s="646"/>
      <c r="O6" s="646"/>
      <c r="P6" s="646"/>
      <c r="Q6" s="646"/>
      <c r="BG6" s="660"/>
      <c r="BH6" s="660"/>
      <c r="BI6" s="660"/>
    </row>
    <row r="7" spans="1:74" ht="12" customHeight="1" x14ac:dyDescent="0.25">
      <c r="A7" s="651" t="s">
        <v>1038</v>
      </c>
      <c r="B7" s="649" t="s">
        <v>1047</v>
      </c>
      <c r="C7" s="659">
        <v>7180.4</v>
      </c>
      <c r="D7" s="659">
        <v>7183.4</v>
      </c>
      <c r="E7" s="659">
        <v>7158</v>
      </c>
      <c r="F7" s="659">
        <v>7158</v>
      </c>
      <c r="G7" s="659">
        <v>7158</v>
      </c>
      <c r="H7" s="659">
        <v>7206.4</v>
      </c>
      <c r="I7" s="659">
        <v>7130.4</v>
      </c>
      <c r="J7" s="659">
        <v>7123.3</v>
      </c>
      <c r="K7" s="659">
        <v>7101.2</v>
      </c>
      <c r="L7" s="659">
        <v>7101.2</v>
      </c>
      <c r="M7" s="659">
        <v>7100.1</v>
      </c>
      <c r="N7" s="659">
        <v>7042.7</v>
      </c>
      <c r="O7" s="659">
        <v>6967.1</v>
      </c>
      <c r="P7" s="659">
        <v>6920</v>
      </c>
      <c r="Q7" s="659">
        <v>6920</v>
      </c>
      <c r="R7" s="659">
        <v>6802.2</v>
      </c>
      <c r="S7" s="659">
        <v>6791</v>
      </c>
      <c r="T7" s="659">
        <v>6776.2</v>
      </c>
      <c r="U7" s="659">
        <v>6759.1</v>
      </c>
      <c r="V7" s="659">
        <v>6760.9</v>
      </c>
      <c r="W7" s="659">
        <v>6758.9</v>
      </c>
      <c r="X7" s="659">
        <v>6656.3</v>
      </c>
      <c r="Y7" s="659">
        <v>6620.6</v>
      </c>
      <c r="Z7" s="659">
        <v>6736.8</v>
      </c>
      <c r="AA7" s="659">
        <v>6385.4</v>
      </c>
      <c r="AB7" s="659">
        <v>6385.4</v>
      </c>
      <c r="AC7" s="659">
        <v>6347.4</v>
      </c>
      <c r="AD7" s="659">
        <v>6346.5</v>
      </c>
      <c r="AE7" s="659">
        <v>6347.5</v>
      </c>
      <c r="AF7" s="659">
        <v>6345.5</v>
      </c>
      <c r="AG7" s="659">
        <v>6255.1</v>
      </c>
      <c r="AH7" s="659">
        <v>6294.7</v>
      </c>
      <c r="AI7" s="659">
        <v>6296.1</v>
      </c>
      <c r="AJ7" s="659">
        <v>6296.1</v>
      </c>
      <c r="AK7" s="659">
        <v>6293.4</v>
      </c>
      <c r="AL7" s="659">
        <v>6294.8</v>
      </c>
      <c r="AM7" s="659">
        <v>6281.6</v>
      </c>
      <c r="AN7" s="659">
        <v>6262.8</v>
      </c>
      <c r="AO7" s="659">
        <v>6262.8</v>
      </c>
      <c r="AP7" s="659">
        <v>6110.2</v>
      </c>
      <c r="AQ7" s="659">
        <v>6110.2</v>
      </c>
      <c r="AR7" s="659">
        <v>6099</v>
      </c>
      <c r="AS7" s="659">
        <v>6099</v>
      </c>
      <c r="AT7" s="659">
        <v>6081.5</v>
      </c>
      <c r="AU7" s="659">
        <v>6081.5</v>
      </c>
      <c r="AV7" s="659">
        <v>6080.2</v>
      </c>
      <c r="AW7" s="659">
        <v>6080.2</v>
      </c>
      <c r="AX7" s="659">
        <v>6080.2</v>
      </c>
      <c r="AY7" s="659">
        <v>6077</v>
      </c>
      <c r="AZ7" s="659">
        <v>6079.6</v>
      </c>
      <c r="BA7" s="661">
        <v>6076.8</v>
      </c>
      <c r="BB7" s="661">
        <v>6075.8</v>
      </c>
      <c r="BC7" s="661">
        <v>6078</v>
      </c>
      <c r="BD7" s="661">
        <v>6110</v>
      </c>
      <c r="BE7" s="661">
        <v>6110</v>
      </c>
      <c r="BF7" s="661">
        <v>6110</v>
      </c>
      <c r="BG7" s="661">
        <v>6112</v>
      </c>
      <c r="BH7" s="661">
        <v>6113.6</v>
      </c>
      <c r="BI7" s="661">
        <v>6113.6</v>
      </c>
      <c r="BJ7" s="661">
        <v>6113.6</v>
      </c>
      <c r="BK7" s="661">
        <v>6086.6</v>
      </c>
      <c r="BL7" s="661">
        <v>6089.6</v>
      </c>
      <c r="BM7" s="661">
        <v>6089.6</v>
      </c>
      <c r="BN7" s="661">
        <v>6089.6</v>
      </c>
      <c r="BO7" s="661">
        <v>6089.6</v>
      </c>
      <c r="BP7" s="661">
        <v>6108.6</v>
      </c>
      <c r="BQ7" s="661">
        <v>6050.1</v>
      </c>
      <c r="BR7" s="661">
        <v>6050.1</v>
      </c>
      <c r="BS7" s="661">
        <v>6050.1</v>
      </c>
      <c r="BT7" s="661">
        <v>6050.1</v>
      </c>
      <c r="BU7" s="661">
        <v>6050.1</v>
      </c>
      <c r="BV7" s="661">
        <v>6050.1</v>
      </c>
    </row>
    <row r="8" spans="1:74" ht="12" customHeight="1" x14ac:dyDescent="0.25">
      <c r="A8" s="651" t="s">
        <v>1039</v>
      </c>
      <c r="B8" s="649" t="s">
        <v>1048</v>
      </c>
      <c r="C8" s="659">
        <v>4231</v>
      </c>
      <c r="D8" s="659">
        <v>4234</v>
      </c>
      <c r="E8" s="659">
        <v>4208.6000000000004</v>
      </c>
      <c r="F8" s="659">
        <v>4208.6000000000004</v>
      </c>
      <c r="G8" s="659">
        <v>4208.6000000000004</v>
      </c>
      <c r="H8" s="659">
        <v>4257</v>
      </c>
      <c r="I8" s="659">
        <v>4181</v>
      </c>
      <c r="J8" s="659">
        <v>4173.8999999999996</v>
      </c>
      <c r="K8" s="659">
        <v>4170.3</v>
      </c>
      <c r="L8" s="659">
        <v>4170.3</v>
      </c>
      <c r="M8" s="659">
        <v>4169.2</v>
      </c>
      <c r="N8" s="659">
        <v>4166.8</v>
      </c>
      <c r="O8" s="659">
        <v>4034.1</v>
      </c>
      <c r="P8" s="659">
        <v>4034.1</v>
      </c>
      <c r="Q8" s="659">
        <v>4034.1</v>
      </c>
      <c r="R8" s="659">
        <v>3999.3</v>
      </c>
      <c r="S8" s="659">
        <v>3988.1</v>
      </c>
      <c r="T8" s="659">
        <v>3988.3</v>
      </c>
      <c r="U8" s="659">
        <v>3971.2</v>
      </c>
      <c r="V8" s="659">
        <v>3973</v>
      </c>
      <c r="W8" s="659">
        <v>3971</v>
      </c>
      <c r="X8" s="659">
        <v>3957.7</v>
      </c>
      <c r="Y8" s="659">
        <v>3959</v>
      </c>
      <c r="Z8" s="659">
        <v>3959.2</v>
      </c>
      <c r="AA8" s="659">
        <v>3867</v>
      </c>
      <c r="AB8" s="659">
        <v>3867</v>
      </c>
      <c r="AC8" s="659">
        <v>3867</v>
      </c>
      <c r="AD8" s="659">
        <v>3866.1</v>
      </c>
      <c r="AE8" s="659">
        <v>3867.1</v>
      </c>
      <c r="AF8" s="659">
        <v>3865.1</v>
      </c>
      <c r="AG8" s="659">
        <v>3788.4</v>
      </c>
      <c r="AH8" s="659">
        <v>3790</v>
      </c>
      <c r="AI8" s="659">
        <v>3791.4</v>
      </c>
      <c r="AJ8" s="659">
        <v>3791.4</v>
      </c>
      <c r="AK8" s="659">
        <v>3788.7</v>
      </c>
      <c r="AL8" s="659">
        <v>3790.1</v>
      </c>
      <c r="AM8" s="659">
        <v>3777.7</v>
      </c>
      <c r="AN8" s="659">
        <v>3758.9</v>
      </c>
      <c r="AO8" s="659">
        <v>3758.9</v>
      </c>
      <c r="AP8" s="659">
        <v>3749.3</v>
      </c>
      <c r="AQ8" s="659">
        <v>3749.3</v>
      </c>
      <c r="AR8" s="659">
        <v>3738.1</v>
      </c>
      <c r="AS8" s="659">
        <v>3738.1</v>
      </c>
      <c r="AT8" s="659">
        <v>3735.8</v>
      </c>
      <c r="AU8" s="659">
        <v>3735.8</v>
      </c>
      <c r="AV8" s="659">
        <v>3734.5</v>
      </c>
      <c r="AW8" s="659">
        <v>3734.5</v>
      </c>
      <c r="AX8" s="659">
        <v>3734.5</v>
      </c>
      <c r="AY8" s="659">
        <v>3731.3</v>
      </c>
      <c r="AZ8" s="659">
        <v>3733.9</v>
      </c>
      <c r="BA8" s="661">
        <v>3731.1</v>
      </c>
      <c r="BB8" s="661">
        <v>3730.1</v>
      </c>
      <c r="BC8" s="661">
        <v>3732.3</v>
      </c>
      <c r="BD8" s="661">
        <v>3764.3</v>
      </c>
      <c r="BE8" s="661">
        <v>3764.3</v>
      </c>
      <c r="BF8" s="661">
        <v>3764.3</v>
      </c>
      <c r="BG8" s="661">
        <v>3766.3</v>
      </c>
      <c r="BH8" s="661">
        <v>3767.9</v>
      </c>
      <c r="BI8" s="661">
        <v>3767.9</v>
      </c>
      <c r="BJ8" s="661">
        <v>3767.9</v>
      </c>
      <c r="BK8" s="661">
        <v>3740.9</v>
      </c>
      <c r="BL8" s="661">
        <v>3743.9</v>
      </c>
      <c r="BM8" s="661">
        <v>3743.9</v>
      </c>
      <c r="BN8" s="661">
        <v>3743.9</v>
      </c>
      <c r="BO8" s="661">
        <v>3743.9</v>
      </c>
      <c r="BP8" s="661">
        <v>3762.9</v>
      </c>
      <c r="BQ8" s="661">
        <v>3704.4</v>
      </c>
      <c r="BR8" s="661">
        <v>3704.4</v>
      </c>
      <c r="BS8" s="661">
        <v>3704.4</v>
      </c>
      <c r="BT8" s="661">
        <v>3704.4</v>
      </c>
      <c r="BU8" s="661">
        <v>3704.4</v>
      </c>
      <c r="BV8" s="661">
        <v>3704.4</v>
      </c>
    </row>
    <row r="9" spans="1:74" ht="12" customHeight="1" x14ac:dyDescent="0.25">
      <c r="A9" s="651" t="s">
        <v>1040</v>
      </c>
      <c r="B9" s="649" t="s">
        <v>1049</v>
      </c>
      <c r="C9" s="659">
        <v>2949.4</v>
      </c>
      <c r="D9" s="659">
        <v>2949.4</v>
      </c>
      <c r="E9" s="659">
        <v>2949.4</v>
      </c>
      <c r="F9" s="659">
        <v>2949.4</v>
      </c>
      <c r="G9" s="659">
        <v>2949.4</v>
      </c>
      <c r="H9" s="659">
        <v>2949.4</v>
      </c>
      <c r="I9" s="659">
        <v>2949.4</v>
      </c>
      <c r="J9" s="659">
        <v>2949.4</v>
      </c>
      <c r="K9" s="659">
        <v>2930.9</v>
      </c>
      <c r="L9" s="659">
        <v>2930.9</v>
      </c>
      <c r="M9" s="659">
        <v>2930.9</v>
      </c>
      <c r="N9" s="659">
        <v>2875.9</v>
      </c>
      <c r="O9" s="659">
        <v>2933</v>
      </c>
      <c r="P9" s="659">
        <v>2885.9</v>
      </c>
      <c r="Q9" s="659">
        <v>2885.9</v>
      </c>
      <c r="R9" s="659">
        <v>2802.9</v>
      </c>
      <c r="S9" s="659">
        <v>2802.9</v>
      </c>
      <c r="T9" s="659">
        <v>2787.9</v>
      </c>
      <c r="U9" s="659">
        <v>2787.9</v>
      </c>
      <c r="V9" s="659">
        <v>2787.9</v>
      </c>
      <c r="W9" s="659">
        <v>2787.9</v>
      </c>
      <c r="X9" s="659">
        <v>2698.6</v>
      </c>
      <c r="Y9" s="659">
        <v>2661.6</v>
      </c>
      <c r="Z9" s="659">
        <v>2777.6</v>
      </c>
      <c r="AA9" s="659">
        <v>2518.4</v>
      </c>
      <c r="AB9" s="659">
        <v>2518.4</v>
      </c>
      <c r="AC9" s="659">
        <v>2480.4</v>
      </c>
      <c r="AD9" s="659">
        <v>2480.4</v>
      </c>
      <c r="AE9" s="659">
        <v>2480.4</v>
      </c>
      <c r="AF9" s="659">
        <v>2480.4</v>
      </c>
      <c r="AG9" s="659">
        <v>2466.6999999999998</v>
      </c>
      <c r="AH9" s="659">
        <v>2504.6999999999998</v>
      </c>
      <c r="AI9" s="659">
        <v>2504.6999999999998</v>
      </c>
      <c r="AJ9" s="659">
        <v>2504.6999999999998</v>
      </c>
      <c r="AK9" s="659">
        <v>2504.6999999999998</v>
      </c>
      <c r="AL9" s="659">
        <v>2504.6999999999998</v>
      </c>
      <c r="AM9" s="659">
        <v>2503.9</v>
      </c>
      <c r="AN9" s="659">
        <v>2503.9</v>
      </c>
      <c r="AO9" s="659">
        <v>2503.9</v>
      </c>
      <c r="AP9" s="659">
        <v>2360.9</v>
      </c>
      <c r="AQ9" s="659">
        <v>2360.9</v>
      </c>
      <c r="AR9" s="659">
        <v>2360.9</v>
      </c>
      <c r="AS9" s="659">
        <v>2360.9</v>
      </c>
      <c r="AT9" s="659">
        <v>2345.6999999999998</v>
      </c>
      <c r="AU9" s="659">
        <v>2345.6999999999998</v>
      </c>
      <c r="AV9" s="659">
        <v>2345.6999999999998</v>
      </c>
      <c r="AW9" s="659">
        <v>2345.6999999999998</v>
      </c>
      <c r="AX9" s="659">
        <v>2345.6999999999998</v>
      </c>
      <c r="AY9" s="659">
        <v>2345.6999999999998</v>
      </c>
      <c r="AZ9" s="659">
        <v>2345.6999999999998</v>
      </c>
      <c r="BA9" s="661">
        <v>2345.6999999999998</v>
      </c>
      <c r="BB9" s="661">
        <v>2345.6999999999998</v>
      </c>
      <c r="BC9" s="661">
        <v>2345.6999999999998</v>
      </c>
      <c r="BD9" s="661">
        <v>2345.6999999999998</v>
      </c>
      <c r="BE9" s="661">
        <v>2345.6999999999998</v>
      </c>
      <c r="BF9" s="661">
        <v>2345.6999999999998</v>
      </c>
      <c r="BG9" s="661">
        <v>2345.6999999999998</v>
      </c>
      <c r="BH9" s="661">
        <v>2345.6999999999998</v>
      </c>
      <c r="BI9" s="661">
        <v>2345.6999999999998</v>
      </c>
      <c r="BJ9" s="661">
        <v>2345.6999999999998</v>
      </c>
      <c r="BK9" s="661">
        <v>2345.6999999999998</v>
      </c>
      <c r="BL9" s="661">
        <v>2345.6999999999998</v>
      </c>
      <c r="BM9" s="661">
        <v>2345.6999999999998</v>
      </c>
      <c r="BN9" s="661">
        <v>2345.6999999999998</v>
      </c>
      <c r="BO9" s="661">
        <v>2345.6999999999998</v>
      </c>
      <c r="BP9" s="661">
        <v>2345.6999999999998</v>
      </c>
      <c r="BQ9" s="661">
        <v>2345.6999999999998</v>
      </c>
      <c r="BR9" s="661">
        <v>2345.6999999999998</v>
      </c>
      <c r="BS9" s="661">
        <v>2345.6999999999998</v>
      </c>
      <c r="BT9" s="661">
        <v>2345.6999999999998</v>
      </c>
      <c r="BU9" s="661">
        <v>2345.6999999999998</v>
      </c>
      <c r="BV9" s="661">
        <v>2345.6999999999998</v>
      </c>
    </row>
    <row r="10" spans="1:74" ht="12" customHeight="1" x14ac:dyDescent="0.25">
      <c r="A10" s="651" t="s">
        <v>1041</v>
      </c>
      <c r="B10" s="649" t="s">
        <v>1050</v>
      </c>
      <c r="C10" s="659">
        <v>79500.7</v>
      </c>
      <c r="D10" s="659">
        <v>79511.100000000006</v>
      </c>
      <c r="E10" s="659">
        <v>79511.100000000006</v>
      </c>
      <c r="F10" s="659">
        <v>79511.100000000006</v>
      </c>
      <c r="G10" s="659">
        <v>79511.100000000006</v>
      </c>
      <c r="H10" s="659">
        <v>79472.100000000006</v>
      </c>
      <c r="I10" s="659">
        <v>79472.100000000006</v>
      </c>
      <c r="J10" s="659">
        <v>79469.899999999994</v>
      </c>
      <c r="K10" s="659">
        <v>79469.899999999994</v>
      </c>
      <c r="L10" s="659">
        <v>79469.899999999994</v>
      </c>
      <c r="M10" s="659">
        <v>79591.899999999994</v>
      </c>
      <c r="N10" s="659">
        <v>79593</v>
      </c>
      <c r="O10" s="659">
        <v>79626.399999999994</v>
      </c>
      <c r="P10" s="659">
        <v>79626.399999999994</v>
      </c>
      <c r="Q10" s="659">
        <v>79615.399999999994</v>
      </c>
      <c r="R10" s="659">
        <v>79614.2</v>
      </c>
      <c r="S10" s="659">
        <v>79617.600000000006</v>
      </c>
      <c r="T10" s="659">
        <v>79592.899999999994</v>
      </c>
      <c r="U10" s="659">
        <v>79592.899999999994</v>
      </c>
      <c r="V10" s="659">
        <v>79592.7</v>
      </c>
      <c r="W10" s="659">
        <v>79488.899999999994</v>
      </c>
      <c r="X10" s="659">
        <v>79488.2</v>
      </c>
      <c r="Y10" s="659">
        <v>79482.8</v>
      </c>
      <c r="Z10" s="659">
        <v>79484</v>
      </c>
      <c r="AA10" s="659">
        <v>78527.3</v>
      </c>
      <c r="AB10" s="659">
        <v>78527.3</v>
      </c>
      <c r="AC10" s="659">
        <v>78527.3</v>
      </c>
      <c r="AD10" s="659">
        <v>78527.3</v>
      </c>
      <c r="AE10" s="659">
        <v>78527.3</v>
      </c>
      <c r="AF10" s="659">
        <v>78521.3</v>
      </c>
      <c r="AG10" s="659">
        <v>78547.399999999994</v>
      </c>
      <c r="AH10" s="659">
        <v>78547.399999999994</v>
      </c>
      <c r="AI10" s="659">
        <v>78667.7</v>
      </c>
      <c r="AJ10" s="659">
        <v>78667.7</v>
      </c>
      <c r="AK10" s="659">
        <v>78667.7</v>
      </c>
      <c r="AL10" s="659">
        <v>78670.399999999994</v>
      </c>
      <c r="AM10" s="659">
        <v>78692.600000000006</v>
      </c>
      <c r="AN10" s="659">
        <v>78688.600000000006</v>
      </c>
      <c r="AO10" s="659">
        <v>78688.600000000006</v>
      </c>
      <c r="AP10" s="659">
        <v>78693.100000000006</v>
      </c>
      <c r="AQ10" s="659">
        <v>78723.5</v>
      </c>
      <c r="AR10" s="659">
        <v>78760.399999999994</v>
      </c>
      <c r="AS10" s="659">
        <v>78760.399999999994</v>
      </c>
      <c r="AT10" s="659">
        <v>78760.399999999994</v>
      </c>
      <c r="AU10" s="659">
        <v>78762.899999999994</v>
      </c>
      <c r="AV10" s="659">
        <v>78762.899999999994</v>
      </c>
      <c r="AW10" s="659">
        <v>78762.899999999994</v>
      </c>
      <c r="AX10" s="659">
        <v>78762.899999999994</v>
      </c>
      <c r="AY10" s="659">
        <v>78779.600000000006</v>
      </c>
      <c r="AZ10" s="659">
        <v>78779.600000000006</v>
      </c>
      <c r="BA10" s="661">
        <v>78782.8</v>
      </c>
      <c r="BB10" s="661">
        <v>78782.8</v>
      </c>
      <c r="BC10" s="661">
        <v>78800.800000000003</v>
      </c>
      <c r="BD10" s="661">
        <v>78807.8</v>
      </c>
      <c r="BE10" s="661">
        <v>78817.399999999994</v>
      </c>
      <c r="BF10" s="661">
        <v>78837.2</v>
      </c>
      <c r="BG10" s="661">
        <v>78853.2</v>
      </c>
      <c r="BH10" s="661">
        <v>78853.2</v>
      </c>
      <c r="BI10" s="661">
        <v>78853.2</v>
      </c>
      <c r="BJ10" s="661">
        <v>78853.2</v>
      </c>
      <c r="BK10" s="661">
        <v>78849.8</v>
      </c>
      <c r="BL10" s="661">
        <v>78848.3</v>
      </c>
      <c r="BM10" s="661">
        <v>78848.3</v>
      </c>
      <c r="BN10" s="661">
        <v>78853.600000000006</v>
      </c>
      <c r="BO10" s="661">
        <v>78853.600000000006</v>
      </c>
      <c r="BP10" s="661">
        <v>78858.399999999994</v>
      </c>
      <c r="BQ10" s="661">
        <v>78858.399999999994</v>
      </c>
      <c r="BR10" s="661">
        <v>78877.399999999994</v>
      </c>
      <c r="BS10" s="661">
        <v>78879.600000000006</v>
      </c>
      <c r="BT10" s="661">
        <v>78890.399999999994</v>
      </c>
      <c r="BU10" s="661">
        <v>78904.600000000006</v>
      </c>
      <c r="BV10" s="661">
        <v>78927.899999999994</v>
      </c>
    </row>
    <row r="11" spans="1:74" ht="12" customHeight="1" x14ac:dyDescent="0.25">
      <c r="A11" s="651" t="s">
        <v>1042</v>
      </c>
      <c r="B11" s="649" t="s">
        <v>85</v>
      </c>
      <c r="C11" s="659">
        <v>2403.5</v>
      </c>
      <c r="D11" s="659">
        <v>2403.5</v>
      </c>
      <c r="E11" s="659">
        <v>2413.5</v>
      </c>
      <c r="F11" s="659">
        <v>2392.1999999999998</v>
      </c>
      <c r="G11" s="659">
        <v>2392.1999999999998</v>
      </c>
      <c r="H11" s="659">
        <v>2392.1999999999998</v>
      </c>
      <c r="I11" s="659">
        <v>2392.1999999999998</v>
      </c>
      <c r="J11" s="659">
        <v>2392.1999999999998</v>
      </c>
      <c r="K11" s="659">
        <v>2392.1999999999998</v>
      </c>
      <c r="L11" s="659">
        <v>2392.1999999999998</v>
      </c>
      <c r="M11" s="659">
        <v>2392.1999999999998</v>
      </c>
      <c r="N11" s="659">
        <v>2399.1999999999998</v>
      </c>
      <c r="O11" s="659">
        <v>2489.6999999999998</v>
      </c>
      <c r="P11" s="659">
        <v>2486</v>
      </c>
      <c r="Q11" s="659">
        <v>2486</v>
      </c>
      <c r="R11" s="659">
        <v>2486</v>
      </c>
      <c r="S11" s="659">
        <v>2486</v>
      </c>
      <c r="T11" s="659">
        <v>2486</v>
      </c>
      <c r="U11" s="659">
        <v>2486</v>
      </c>
      <c r="V11" s="659">
        <v>2486</v>
      </c>
      <c r="W11" s="659">
        <v>2486</v>
      </c>
      <c r="X11" s="659">
        <v>2486</v>
      </c>
      <c r="Y11" s="659">
        <v>2506</v>
      </c>
      <c r="Z11" s="659">
        <v>2506</v>
      </c>
      <c r="AA11" s="659">
        <v>2465.6999999999998</v>
      </c>
      <c r="AB11" s="659">
        <v>2465.6999999999998</v>
      </c>
      <c r="AC11" s="659">
        <v>2465.6999999999998</v>
      </c>
      <c r="AD11" s="659">
        <v>2476.4</v>
      </c>
      <c r="AE11" s="659">
        <v>2461.8000000000002</v>
      </c>
      <c r="AF11" s="659">
        <v>2482.9</v>
      </c>
      <c r="AG11" s="659">
        <v>2482.9</v>
      </c>
      <c r="AH11" s="659">
        <v>2482.9</v>
      </c>
      <c r="AI11" s="659">
        <v>2482.9</v>
      </c>
      <c r="AJ11" s="659">
        <v>2482.9</v>
      </c>
      <c r="AK11" s="659">
        <v>2482.9</v>
      </c>
      <c r="AL11" s="659">
        <v>2482.9</v>
      </c>
      <c r="AM11" s="659">
        <v>2482.9</v>
      </c>
      <c r="AN11" s="659">
        <v>2482.9</v>
      </c>
      <c r="AO11" s="659">
        <v>2482.9</v>
      </c>
      <c r="AP11" s="659">
        <v>2482.9</v>
      </c>
      <c r="AQ11" s="659">
        <v>2482.9</v>
      </c>
      <c r="AR11" s="659">
        <v>2482.9</v>
      </c>
      <c r="AS11" s="659">
        <v>2482.9</v>
      </c>
      <c r="AT11" s="659">
        <v>2482.9</v>
      </c>
      <c r="AU11" s="659">
        <v>2482.9</v>
      </c>
      <c r="AV11" s="659">
        <v>2482.9</v>
      </c>
      <c r="AW11" s="659">
        <v>2482.9</v>
      </c>
      <c r="AX11" s="659">
        <v>2482.9</v>
      </c>
      <c r="AY11" s="659">
        <v>2482.9</v>
      </c>
      <c r="AZ11" s="659">
        <v>2482.9</v>
      </c>
      <c r="BA11" s="661">
        <v>2499.9</v>
      </c>
      <c r="BB11" s="661">
        <v>2499.9</v>
      </c>
      <c r="BC11" s="661">
        <v>2499.9</v>
      </c>
      <c r="BD11" s="661">
        <v>2499.9</v>
      </c>
      <c r="BE11" s="661">
        <v>2499.9</v>
      </c>
      <c r="BF11" s="661">
        <v>2499.9</v>
      </c>
      <c r="BG11" s="661">
        <v>2499.9</v>
      </c>
      <c r="BH11" s="661">
        <v>2524.9</v>
      </c>
      <c r="BI11" s="661">
        <v>2524.9</v>
      </c>
      <c r="BJ11" s="661">
        <v>2524.9</v>
      </c>
      <c r="BK11" s="661">
        <v>2524.9</v>
      </c>
      <c r="BL11" s="661">
        <v>2524.9</v>
      </c>
      <c r="BM11" s="661">
        <v>2524.9</v>
      </c>
      <c r="BN11" s="661">
        <v>2524.9</v>
      </c>
      <c r="BO11" s="661">
        <v>2524.9</v>
      </c>
      <c r="BP11" s="661">
        <v>2524.9</v>
      </c>
      <c r="BQ11" s="661">
        <v>2524.9</v>
      </c>
      <c r="BR11" s="661">
        <v>2524.9</v>
      </c>
      <c r="BS11" s="661">
        <v>2524.9</v>
      </c>
      <c r="BT11" s="661">
        <v>2524.9</v>
      </c>
      <c r="BU11" s="661">
        <v>2524.9</v>
      </c>
      <c r="BV11" s="661">
        <v>2524.9</v>
      </c>
    </row>
    <row r="12" spans="1:74" ht="12" customHeight="1" x14ac:dyDescent="0.25">
      <c r="A12" s="651" t="s">
        <v>1043</v>
      </c>
      <c r="B12" s="649" t="s">
        <v>1051</v>
      </c>
      <c r="C12" s="659">
        <v>27368.2</v>
      </c>
      <c r="D12" s="659">
        <v>27467.4</v>
      </c>
      <c r="E12" s="659">
        <v>27991.9</v>
      </c>
      <c r="F12" s="659">
        <v>28260.3</v>
      </c>
      <c r="G12" s="659">
        <v>28687.4</v>
      </c>
      <c r="H12" s="659">
        <v>28844.7</v>
      </c>
      <c r="I12" s="659">
        <v>28983.1</v>
      </c>
      <c r="J12" s="659">
        <v>29062</v>
      </c>
      <c r="K12" s="659">
        <v>29375</v>
      </c>
      <c r="L12" s="659">
        <v>29543.8</v>
      </c>
      <c r="M12" s="659">
        <v>30075.7</v>
      </c>
      <c r="N12" s="659">
        <v>31500.5</v>
      </c>
      <c r="O12" s="659">
        <v>32266.6</v>
      </c>
      <c r="P12" s="659">
        <v>32477.3</v>
      </c>
      <c r="Q12" s="659">
        <v>32706.9</v>
      </c>
      <c r="R12" s="659">
        <v>32814.9</v>
      </c>
      <c r="S12" s="659">
        <v>32876.699999999997</v>
      </c>
      <c r="T12" s="659">
        <v>33156.5</v>
      </c>
      <c r="U12" s="659">
        <v>33420.9</v>
      </c>
      <c r="V12" s="659">
        <v>33635.599999999999</v>
      </c>
      <c r="W12" s="659">
        <v>33889.199999999997</v>
      </c>
      <c r="X12" s="659">
        <v>34334.6</v>
      </c>
      <c r="Y12" s="659">
        <v>34985.800000000003</v>
      </c>
      <c r="Z12" s="659">
        <v>37038.199999999997</v>
      </c>
      <c r="AA12" s="659">
        <v>38234.199999999997</v>
      </c>
      <c r="AB12" s="659">
        <v>38656.9</v>
      </c>
      <c r="AC12" s="659">
        <v>38887.300000000003</v>
      </c>
      <c r="AD12" s="659">
        <v>39557.9</v>
      </c>
      <c r="AE12" s="659">
        <v>39923.699999999997</v>
      </c>
      <c r="AF12" s="659">
        <v>40984.699999999997</v>
      </c>
      <c r="AG12" s="659">
        <v>41572.699999999997</v>
      </c>
      <c r="AH12" s="659">
        <v>42176.800000000003</v>
      </c>
      <c r="AI12" s="659">
        <v>42785.8</v>
      </c>
      <c r="AJ12" s="659">
        <v>43155.4</v>
      </c>
      <c r="AK12" s="659">
        <v>44021.8</v>
      </c>
      <c r="AL12" s="659">
        <v>47413</v>
      </c>
      <c r="AM12" s="659">
        <v>48035.1</v>
      </c>
      <c r="AN12" s="659">
        <v>48716.800000000003</v>
      </c>
      <c r="AO12" s="659">
        <v>50329.9</v>
      </c>
      <c r="AP12" s="659">
        <v>50860.3</v>
      </c>
      <c r="AQ12" s="659">
        <v>51515.1</v>
      </c>
      <c r="AR12" s="659">
        <v>52320.2</v>
      </c>
      <c r="AS12" s="659">
        <v>53261.2</v>
      </c>
      <c r="AT12" s="659">
        <v>54548.4</v>
      </c>
      <c r="AU12" s="659">
        <v>55557.7</v>
      </c>
      <c r="AV12" s="659">
        <v>56376.9</v>
      </c>
      <c r="AW12" s="659">
        <v>57302.1</v>
      </c>
      <c r="AX12" s="659">
        <v>60486.9</v>
      </c>
      <c r="AY12" s="659">
        <v>61689.2</v>
      </c>
      <c r="AZ12" s="659">
        <v>63144.4</v>
      </c>
      <c r="BA12" s="661">
        <v>65541.3</v>
      </c>
      <c r="BB12" s="661">
        <v>66381</v>
      </c>
      <c r="BC12" s="661">
        <v>67434.8</v>
      </c>
      <c r="BD12" s="661">
        <v>69931.899999999994</v>
      </c>
      <c r="BE12" s="661">
        <v>70986.5</v>
      </c>
      <c r="BF12" s="661">
        <v>71691.100000000006</v>
      </c>
      <c r="BG12" s="661">
        <v>72949.399999999994</v>
      </c>
      <c r="BH12" s="661">
        <v>73866.600000000006</v>
      </c>
      <c r="BI12" s="661">
        <v>75329.3</v>
      </c>
      <c r="BJ12" s="661">
        <v>82146.5</v>
      </c>
      <c r="BK12" s="661">
        <v>83287.600000000006</v>
      </c>
      <c r="BL12" s="661">
        <v>83761.899999999994</v>
      </c>
      <c r="BM12" s="661">
        <v>85199.8</v>
      </c>
      <c r="BN12" s="661">
        <v>85760.3</v>
      </c>
      <c r="BO12" s="661">
        <v>86351.3</v>
      </c>
      <c r="BP12" s="661">
        <v>91163.3</v>
      </c>
      <c r="BQ12" s="661">
        <v>91866.3</v>
      </c>
      <c r="BR12" s="661">
        <v>92334.9</v>
      </c>
      <c r="BS12" s="661">
        <v>93515.5</v>
      </c>
      <c r="BT12" s="661">
        <v>94363.1</v>
      </c>
      <c r="BU12" s="661">
        <v>97716.6</v>
      </c>
      <c r="BV12" s="661">
        <v>106414.1</v>
      </c>
    </row>
    <row r="13" spans="1:74" ht="12" customHeight="1" x14ac:dyDescent="0.25">
      <c r="A13" s="651" t="s">
        <v>1044</v>
      </c>
      <c r="B13" s="649" t="s">
        <v>86</v>
      </c>
      <c r="C13" s="659">
        <v>88444.7</v>
      </c>
      <c r="D13" s="659">
        <v>88669.2</v>
      </c>
      <c r="E13" s="659">
        <v>88669.2</v>
      </c>
      <c r="F13" s="659">
        <v>88969.2</v>
      </c>
      <c r="G13" s="659">
        <v>88969.2</v>
      </c>
      <c r="H13" s="659">
        <v>89118.2</v>
      </c>
      <c r="I13" s="659">
        <v>89275.1</v>
      </c>
      <c r="J13" s="659">
        <v>89357.1</v>
      </c>
      <c r="K13" s="659">
        <v>89827.1</v>
      </c>
      <c r="L13" s="659">
        <v>90165.1</v>
      </c>
      <c r="M13" s="659">
        <v>90415.7</v>
      </c>
      <c r="N13" s="659">
        <v>94299.3</v>
      </c>
      <c r="O13" s="659">
        <v>95192</v>
      </c>
      <c r="P13" s="659">
        <v>95658</v>
      </c>
      <c r="Q13" s="659">
        <v>96490.5</v>
      </c>
      <c r="R13" s="659">
        <v>96492.3</v>
      </c>
      <c r="S13" s="659">
        <v>96721.8</v>
      </c>
      <c r="T13" s="659">
        <v>97965.7</v>
      </c>
      <c r="U13" s="659">
        <v>98241.3</v>
      </c>
      <c r="V13" s="659">
        <v>98624.7</v>
      </c>
      <c r="W13" s="659">
        <v>99621.4</v>
      </c>
      <c r="X13" s="659">
        <v>99546.4</v>
      </c>
      <c r="Y13" s="659">
        <v>100665.2</v>
      </c>
      <c r="Z13" s="659">
        <v>103462.1</v>
      </c>
      <c r="AA13" s="659">
        <v>104510.7</v>
      </c>
      <c r="AB13" s="659">
        <v>104528</v>
      </c>
      <c r="AC13" s="659">
        <v>106055.1</v>
      </c>
      <c r="AD13" s="659">
        <v>106309.8</v>
      </c>
      <c r="AE13" s="659">
        <v>107169.2</v>
      </c>
      <c r="AF13" s="659">
        <v>107549.2</v>
      </c>
      <c r="AG13" s="659">
        <v>107751.2</v>
      </c>
      <c r="AH13" s="659">
        <v>108283</v>
      </c>
      <c r="AI13" s="659">
        <v>109076.4</v>
      </c>
      <c r="AJ13" s="659">
        <v>109383.5</v>
      </c>
      <c r="AK13" s="659">
        <v>111115.8</v>
      </c>
      <c r="AL13" s="659">
        <v>118044.7</v>
      </c>
      <c r="AM13" s="659">
        <v>119096.8</v>
      </c>
      <c r="AN13" s="659">
        <v>120063.6</v>
      </c>
      <c r="AO13" s="659">
        <v>120947.2</v>
      </c>
      <c r="AP13" s="659">
        <v>121476.8</v>
      </c>
      <c r="AQ13" s="659">
        <v>122840.4</v>
      </c>
      <c r="AR13" s="659">
        <v>124488.8</v>
      </c>
      <c r="AS13" s="659">
        <v>125755.8</v>
      </c>
      <c r="AT13" s="659">
        <v>126094.2</v>
      </c>
      <c r="AU13" s="659">
        <v>126442.4</v>
      </c>
      <c r="AV13" s="659">
        <v>127858.7</v>
      </c>
      <c r="AW13" s="659">
        <v>128983</v>
      </c>
      <c r="AX13" s="659">
        <v>131989.5</v>
      </c>
      <c r="AY13" s="659">
        <v>133820</v>
      </c>
      <c r="AZ13" s="659">
        <v>135603.70000000001</v>
      </c>
      <c r="BA13" s="661">
        <v>136425.5</v>
      </c>
      <c r="BB13" s="661">
        <v>138164.29999999999</v>
      </c>
      <c r="BC13" s="661">
        <v>138164.29999999999</v>
      </c>
      <c r="BD13" s="661">
        <v>138518.70000000001</v>
      </c>
      <c r="BE13" s="661">
        <v>138518.70000000001</v>
      </c>
      <c r="BF13" s="661">
        <v>138518.70000000001</v>
      </c>
      <c r="BG13" s="661">
        <v>138743.70000000001</v>
      </c>
      <c r="BH13" s="661">
        <v>138732.1</v>
      </c>
      <c r="BI13" s="661">
        <v>139075.70000000001</v>
      </c>
      <c r="BJ13" s="661">
        <v>141756.20000000001</v>
      </c>
      <c r="BK13" s="661">
        <v>141756.20000000001</v>
      </c>
      <c r="BL13" s="661">
        <v>141756.20000000001</v>
      </c>
      <c r="BM13" s="661">
        <v>141906.20000000001</v>
      </c>
      <c r="BN13" s="661">
        <v>142341.9</v>
      </c>
      <c r="BO13" s="661">
        <v>142701.9</v>
      </c>
      <c r="BP13" s="661">
        <v>143421.9</v>
      </c>
      <c r="BQ13" s="661">
        <v>143421.9</v>
      </c>
      <c r="BR13" s="661">
        <v>143421.9</v>
      </c>
      <c r="BS13" s="661">
        <v>143421.9</v>
      </c>
      <c r="BT13" s="661">
        <v>143816.4</v>
      </c>
      <c r="BU13" s="661">
        <v>143816.4</v>
      </c>
      <c r="BV13" s="661">
        <v>146936.4</v>
      </c>
    </row>
    <row r="14" spans="1:74" ht="12" customHeight="1" x14ac:dyDescent="0.25">
      <c r="A14" s="651"/>
      <c r="B14" s="650" t="s">
        <v>1052</v>
      </c>
      <c r="C14" s="650"/>
      <c r="D14" s="650"/>
      <c r="E14" s="650"/>
      <c r="F14" s="650"/>
      <c r="G14" s="650"/>
      <c r="H14" s="650"/>
      <c r="I14" s="650"/>
      <c r="J14" s="650"/>
      <c r="K14" s="650"/>
      <c r="L14" s="650"/>
      <c r="M14" s="650"/>
      <c r="N14" s="650"/>
      <c r="O14" s="650"/>
      <c r="P14" s="650"/>
      <c r="Q14" s="650"/>
      <c r="R14" s="650"/>
      <c r="S14" s="650"/>
      <c r="T14" s="650"/>
      <c r="U14" s="650"/>
      <c r="V14" s="650"/>
      <c r="W14" s="650"/>
      <c r="X14" s="650"/>
      <c r="Y14" s="650"/>
      <c r="Z14" s="650"/>
      <c r="AA14" s="650"/>
      <c r="AB14" s="650"/>
      <c r="AC14" s="650"/>
      <c r="AD14" s="650"/>
      <c r="AE14" s="650"/>
      <c r="AF14" s="650"/>
      <c r="AG14" s="650"/>
      <c r="AH14" s="650"/>
      <c r="AI14" s="650"/>
      <c r="AJ14" s="650"/>
      <c r="AK14" s="650"/>
      <c r="AL14" s="650"/>
      <c r="AM14" s="650"/>
      <c r="AN14" s="650"/>
      <c r="AO14" s="650"/>
      <c r="AP14" s="650"/>
      <c r="AQ14" s="650"/>
      <c r="AR14" s="650"/>
      <c r="AS14" s="650"/>
      <c r="AT14" s="650"/>
      <c r="AU14" s="650"/>
      <c r="AV14" s="650"/>
      <c r="AW14" s="650"/>
      <c r="AX14" s="650"/>
      <c r="AY14" s="650"/>
      <c r="AZ14" s="650"/>
      <c r="BA14" s="662"/>
      <c r="BB14" s="662"/>
      <c r="BC14" s="662"/>
      <c r="BD14" s="662"/>
      <c r="BE14" s="662"/>
      <c r="BF14" s="662"/>
      <c r="BG14" s="662"/>
      <c r="BH14" s="662"/>
      <c r="BI14" s="662"/>
      <c r="BJ14" s="662"/>
      <c r="BK14" s="662"/>
      <c r="BL14" s="662"/>
      <c r="BM14" s="662"/>
      <c r="BN14" s="662"/>
      <c r="BO14" s="662"/>
      <c r="BP14" s="662"/>
      <c r="BQ14" s="662"/>
      <c r="BR14" s="662"/>
      <c r="BS14" s="662"/>
      <c r="BT14" s="662"/>
      <c r="BU14" s="662"/>
      <c r="BV14" s="662"/>
    </row>
    <row r="15" spans="1:74" ht="12" customHeight="1" x14ac:dyDescent="0.25">
      <c r="A15" s="651" t="s">
        <v>1053</v>
      </c>
      <c r="B15" s="649" t="s">
        <v>1047</v>
      </c>
      <c r="C15" s="659">
        <v>6742</v>
      </c>
      <c r="D15" s="659">
        <v>6742</v>
      </c>
      <c r="E15" s="659">
        <v>6742</v>
      </c>
      <c r="F15" s="659">
        <v>6715.5</v>
      </c>
      <c r="G15" s="659">
        <v>6739.5</v>
      </c>
      <c r="H15" s="659">
        <v>6713.9</v>
      </c>
      <c r="I15" s="659">
        <v>6703.3</v>
      </c>
      <c r="J15" s="659">
        <v>6695</v>
      </c>
      <c r="K15" s="659">
        <v>6690.9</v>
      </c>
      <c r="L15" s="659">
        <v>6690.9</v>
      </c>
      <c r="M15" s="659">
        <v>6690.9</v>
      </c>
      <c r="N15" s="659">
        <v>6690.9</v>
      </c>
      <c r="O15" s="659">
        <v>6695.3</v>
      </c>
      <c r="P15" s="659">
        <v>6695.3</v>
      </c>
      <c r="Q15" s="659">
        <v>6695.3</v>
      </c>
      <c r="R15" s="659">
        <v>6564</v>
      </c>
      <c r="S15" s="659">
        <v>6553</v>
      </c>
      <c r="T15" s="659">
        <v>6582.4</v>
      </c>
      <c r="U15" s="659">
        <v>6512.9</v>
      </c>
      <c r="V15" s="659">
        <v>6512.9</v>
      </c>
      <c r="W15" s="659">
        <v>6512.9</v>
      </c>
      <c r="X15" s="659">
        <v>6512.9</v>
      </c>
      <c r="Y15" s="659">
        <v>6446.3</v>
      </c>
      <c r="Z15" s="659">
        <v>6446.3</v>
      </c>
      <c r="AA15" s="659">
        <v>6295.9</v>
      </c>
      <c r="AB15" s="659">
        <v>6294.9</v>
      </c>
      <c r="AC15" s="659">
        <v>6294.9</v>
      </c>
      <c r="AD15" s="659">
        <v>6294.9</v>
      </c>
      <c r="AE15" s="659">
        <v>6294.9</v>
      </c>
      <c r="AF15" s="659">
        <v>6296</v>
      </c>
      <c r="AG15" s="659">
        <v>6296</v>
      </c>
      <c r="AH15" s="659">
        <v>6291.8</v>
      </c>
      <c r="AI15" s="659">
        <v>6291.8</v>
      </c>
      <c r="AJ15" s="659">
        <v>6302.2</v>
      </c>
      <c r="AK15" s="659">
        <v>6302.2</v>
      </c>
      <c r="AL15" s="659">
        <v>6302.2</v>
      </c>
      <c r="AM15" s="659">
        <v>6218.1</v>
      </c>
      <c r="AN15" s="659">
        <v>6215.8</v>
      </c>
      <c r="AO15" s="659">
        <v>6215.8</v>
      </c>
      <c r="AP15" s="659">
        <v>6215.8</v>
      </c>
      <c r="AQ15" s="659">
        <v>6215.8</v>
      </c>
      <c r="AR15" s="659">
        <v>6219.2</v>
      </c>
      <c r="AS15" s="659">
        <v>6218.5</v>
      </c>
      <c r="AT15" s="659">
        <v>6218.5</v>
      </c>
      <c r="AU15" s="659">
        <v>6223.5</v>
      </c>
      <c r="AV15" s="659">
        <v>6223.5</v>
      </c>
      <c r="AW15" s="659">
        <v>6223.5</v>
      </c>
      <c r="AX15" s="659">
        <v>6223.5</v>
      </c>
      <c r="AY15" s="659">
        <v>6223.5</v>
      </c>
      <c r="AZ15" s="659">
        <v>6223.5</v>
      </c>
      <c r="BA15" s="661">
        <v>6223.5</v>
      </c>
      <c r="BB15" s="661">
        <v>6223.5</v>
      </c>
      <c r="BC15" s="661">
        <v>6223.5</v>
      </c>
      <c r="BD15" s="661">
        <v>6223.5</v>
      </c>
      <c r="BE15" s="661">
        <v>6215.7</v>
      </c>
      <c r="BF15" s="661">
        <v>6215.7</v>
      </c>
      <c r="BG15" s="661">
        <v>6215.7</v>
      </c>
      <c r="BH15" s="661">
        <v>6215.7</v>
      </c>
      <c r="BI15" s="661">
        <v>6215.7</v>
      </c>
      <c r="BJ15" s="661">
        <v>6215.7</v>
      </c>
      <c r="BK15" s="661">
        <v>6215.7</v>
      </c>
      <c r="BL15" s="661">
        <v>6215.7</v>
      </c>
      <c r="BM15" s="661">
        <v>6215.7</v>
      </c>
      <c r="BN15" s="661">
        <v>6215.7</v>
      </c>
      <c r="BO15" s="661">
        <v>6227.7</v>
      </c>
      <c r="BP15" s="661">
        <v>6227.7</v>
      </c>
      <c r="BQ15" s="661">
        <v>6227.7</v>
      </c>
      <c r="BR15" s="661">
        <v>6227.7</v>
      </c>
      <c r="BS15" s="661">
        <v>6227.7</v>
      </c>
      <c r="BT15" s="661">
        <v>6227.7</v>
      </c>
      <c r="BU15" s="661">
        <v>6227.7</v>
      </c>
      <c r="BV15" s="661">
        <v>6227.7</v>
      </c>
    </row>
    <row r="16" spans="1:74" ht="12" customHeight="1" x14ac:dyDescent="0.25">
      <c r="A16" s="651" t="s">
        <v>1054</v>
      </c>
      <c r="B16" s="649" t="s">
        <v>1048</v>
      </c>
      <c r="C16" s="659">
        <v>877.5</v>
      </c>
      <c r="D16" s="659">
        <v>877.5</v>
      </c>
      <c r="E16" s="659">
        <v>877.5</v>
      </c>
      <c r="F16" s="659">
        <v>877.5</v>
      </c>
      <c r="G16" s="659">
        <v>877.5</v>
      </c>
      <c r="H16" s="659">
        <v>876.9</v>
      </c>
      <c r="I16" s="659">
        <v>876.3</v>
      </c>
      <c r="J16" s="659">
        <v>876.3</v>
      </c>
      <c r="K16" s="659">
        <v>872.2</v>
      </c>
      <c r="L16" s="659">
        <v>872.2</v>
      </c>
      <c r="M16" s="659">
        <v>872.2</v>
      </c>
      <c r="N16" s="659">
        <v>872.2</v>
      </c>
      <c r="O16" s="659">
        <v>860.6</v>
      </c>
      <c r="P16" s="659">
        <v>860.6</v>
      </c>
      <c r="Q16" s="659">
        <v>860.6</v>
      </c>
      <c r="R16" s="659">
        <v>797</v>
      </c>
      <c r="S16" s="659">
        <v>798.4</v>
      </c>
      <c r="T16" s="659">
        <v>798.4</v>
      </c>
      <c r="U16" s="659">
        <v>798.4</v>
      </c>
      <c r="V16" s="659">
        <v>798.4</v>
      </c>
      <c r="W16" s="659">
        <v>798.4</v>
      </c>
      <c r="X16" s="659">
        <v>798.4</v>
      </c>
      <c r="Y16" s="659">
        <v>798.4</v>
      </c>
      <c r="Z16" s="659">
        <v>798.4</v>
      </c>
      <c r="AA16" s="659">
        <v>771</v>
      </c>
      <c r="AB16" s="659">
        <v>770</v>
      </c>
      <c r="AC16" s="659">
        <v>770</v>
      </c>
      <c r="AD16" s="659">
        <v>770</v>
      </c>
      <c r="AE16" s="659">
        <v>770</v>
      </c>
      <c r="AF16" s="659">
        <v>771.1</v>
      </c>
      <c r="AG16" s="659">
        <v>771.1</v>
      </c>
      <c r="AH16" s="659">
        <v>766.9</v>
      </c>
      <c r="AI16" s="659">
        <v>766.9</v>
      </c>
      <c r="AJ16" s="659">
        <v>777.3</v>
      </c>
      <c r="AK16" s="659">
        <v>777.3</v>
      </c>
      <c r="AL16" s="659">
        <v>777.3</v>
      </c>
      <c r="AM16" s="659">
        <v>777.4</v>
      </c>
      <c r="AN16" s="659">
        <v>775.1</v>
      </c>
      <c r="AO16" s="659">
        <v>775.1</v>
      </c>
      <c r="AP16" s="659">
        <v>775.1</v>
      </c>
      <c r="AQ16" s="659">
        <v>775.1</v>
      </c>
      <c r="AR16" s="659">
        <v>778.5</v>
      </c>
      <c r="AS16" s="659">
        <v>777.8</v>
      </c>
      <c r="AT16" s="659">
        <v>777.8</v>
      </c>
      <c r="AU16" s="659">
        <v>777.8</v>
      </c>
      <c r="AV16" s="659">
        <v>777.8</v>
      </c>
      <c r="AW16" s="659">
        <v>777.8</v>
      </c>
      <c r="AX16" s="659">
        <v>777.8</v>
      </c>
      <c r="AY16" s="659">
        <v>777.8</v>
      </c>
      <c r="AZ16" s="659">
        <v>777.8</v>
      </c>
      <c r="BA16" s="661">
        <v>777.8</v>
      </c>
      <c r="BB16" s="661">
        <v>777.8</v>
      </c>
      <c r="BC16" s="661">
        <v>777.8</v>
      </c>
      <c r="BD16" s="661">
        <v>777.8</v>
      </c>
      <c r="BE16" s="661">
        <v>777.8</v>
      </c>
      <c r="BF16" s="661">
        <v>777.8</v>
      </c>
      <c r="BG16" s="661">
        <v>777.8</v>
      </c>
      <c r="BH16" s="661">
        <v>777.8</v>
      </c>
      <c r="BI16" s="661">
        <v>777.8</v>
      </c>
      <c r="BJ16" s="661">
        <v>777.8</v>
      </c>
      <c r="BK16" s="661">
        <v>777.8</v>
      </c>
      <c r="BL16" s="661">
        <v>777.8</v>
      </c>
      <c r="BM16" s="661">
        <v>777.8</v>
      </c>
      <c r="BN16" s="661">
        <v>777.8</v>
      </c>
      <c r="BO16" s="661">
        <v>777.8</v>
      </c>
      <c r="BP16" s="661">
        <v>777.8</v>
      </c>
      <c r="BQ16" s="661">
        <v>777.8</v>
      </c>
      <c r="BR16" s="661">
        <v>777.8</v>
      </c>
      <c r="BS16" s="661">
        <v>777.8</v>
      </c>
      <c r="BT16" s="661">
        <v>777.8</v>
      </c>
      <c r="BU16" s="661">
        <v>777.8</v>
      </c>
      <c r="BV16" s="661">
        <v>777.8</v>
      </c>
    </row>
    <row r="17" spans="1:74" ht="12" customHeight="1" x14ac:dyDescent="0.25">
      <c r="A17" s="651" t="s">
        <v>1055</v>
      </c>
      <c r="B17" s="649" t="s">
        <v>1049</v>
      </c>
      <c r="C17" s="659">
        <v>5864.5</v>
      </c>
      <c r="D17" s="659">
        <v>5864.5</v>
      </c>
      <c r="E17" s="659">
        <v>5864.5</v>
      </c>
      <c r="F17" s="659">
        <v>5838</v>
      </c>
      <c r="G17" s="659">
        <v>5862</v>
      </c>
      <c r="H17" s="659">
        <v>5837</v>
      </c>
      <c r="I17" s="659">
        <v>5827</v>
      </c>
      <c r="J17" s="659">
        <v>5818.7</v>
      </c>
      <c r="K17" s="659">
        <v>5818.7</v>
      </c>
      <c r="L17" s="659">
        <v>5818.7</v>
      </c>
      <c r="M17" s="659">
        <v>5818.7</v>
      </c>
      <c r="N17" s="659">
        <v>5818.7</v>
      </c>
      <c r="O17" s="659">
        <v>5834.7</v>
      </c>
      <c r="P17" s="659">
        <v>5834.7</v>
      </c>
      <c r="Q17" s="659">
        <v>5834.7</v>
      </c>
      <c r="R17" s="659">
        <v>5767</v>
      </c>
      <c r="S17" s="659">
        <v>5754.6</v>
      </c>
      <c r="T17" s="659">
        <v>5784</v>
      </c>
      <c r="U17" s="659">
        <v>5714.5</v>
      </c>
      <c r="V17" s="659">
        <v>5714.5</v>
      </c>
      <c r="W17" s="659">
        <v>5714.5</v>
      </c>
      <c r="X17" s="659">
        <v>5714.5</v>
      </c>
      <c r="Y17" s="659">
        <v>5647.9</v>
      </c>
      <c r="Z17" s="659">
        <v>5647.9</v>
      </c>
      <c r="AA17" s="659">
        <v>5524.9</v>
      </c>
      <c r="AB17" s="659">
        <v>5524.9</v>
      </c>
      <c r="AC17" s="659">
        <v>5524.9</v>
      </c>
      <c r="AD17" s="659">
        <v>5524.9</v>
      </c>
      <c r="AE17" s="659">
        <v>5524.9</v>
      </c>
      <c r="AF17" s="659">
        <v>5524.9</v>
      </c>
      <c r="AG17" s="659">
        <v>5524.9</v>
      </c>
      <c r="AH17" s="659">
        <v>5524.9</v>
      </c>
      <c r="AI17" s="659">
        <v>5524.9</v>
      </c>
      <c r="AJ17" s="659">
        <v>5524.9</v>
      </c>
      <c r="AK17" s="659">
        <v>5524.9</v>
      </c>
      <c r="AL17" s="659">
        <v>5524.9</v>
      </c>
      <c r="AM17" s="659">
        <v>5440.7</v>
      </c>
      <c r="AN17" s="659">
        <v>5440.7</v>
      </c>
      <c r="AO17" s="659">
        <v>5440.7</v>
      </c>
      <c r="AP17" s="659">
        <v>5440.7</v>
      </c>
      <c r="AQ17" s="659">
        <v>5440.7</v>
      </c>
      <c r="AR17" s="659">
        <v>5440.7</v>
      </c>
      <c r="AS17" s="659">
        <v>5440.7</v>
      </c>
      <c r="AT17" s="659">
        <v>5440.7</v>
      </c>
      <c r="AU17" s="659">
        <v>5445.7</v>
      </c>
      <c r="AV17" s="659">
        <v>5445.7</v>
      </c>
      <c r="AW17" s="659">
        <v>5445.7</v>
      </c>
      <c r="AX17" s="659">
        <v>5445.7</v>
      </c>
      <c r="AY17" s="659">
        <v>5445.7</v>
      </c>
      <c r="AZ17" s="659">
        <v>5445.7</v>
      </c>
      <c r="BA17" s="661">
        <v>5445.7</v>
      </c>
      <c r="BB17" s="661">
        <v>5445.7</v>
      </c>
      <c r="BC17" s="661">
        <v>5445.7</v>
      </c>
      <c r="BD17" s="661">
        <v>5445.7</v>
      </c>
      <c r="BE17" s="661">
        <v>5437.9</v>
      </c>
      <c r="BF17" s="661">
        <v>5437.9</v>
      </c>
      <c r="BG17" s="661">
        <v>5437.9</v>
      </c>
      <c r="BH17" s="661">
        <v>5437.9</v>
      </c>
      <c r="BI17" s="661">
        <v>5437.9</v>
      </c>
      <c r="BJ17" s="661">
        <v>5437.9</v>
      </c>
      <c r="BK17" s="661">
        <v>5437.9</v>
      </c>
      <c r="BL17" s="661">
        <v>5437.9</v>
      </c>
      <c r="BM17" s="661">
        <v>5437.9</v>
      </c>
      <c r="BN17" s="661">
        <v>5437.9</v>
      </c>
      <c r="BO17" s="661">
        <v>5449.9</v>
      </c>
      <c r="BP17" s="661">
        <v>5449.9</v>
      </c>
      <c r="BQ17" s="661">
        <v>5449.9</v>
      </c>
      <c r="BR17" s="661">
        <v>5449.9</v>
      </c>
      <c r="BS17" s="661">
        <v>5449.9</v>
      </c>
      <c r="BT17" s="661">
        <v>5449.9</v>
      </c>
      <c r="BU17" s="661">
        <v>5449.9</v>
      </c>
      <c r="BV17" s="661">
        <v>5449.9</v>
      </c>
    </row>
    <row r="18" spans="1:74" ht="12" customHeight="1" x14ac:dyDescent="0.25">
      <c r="A18" s="651" t="s">
        <v>1056</v>
      </c>
      <c r="B18" s="649" t="s">
        <v>1050</v>
      </c>
      <c r="C18" s="659">
        <v>283.60000000000002</v>
      </c>
      <c r="D18" s="659">
        <v>283.60000000000002</v>
      </c>
      <c r="E18" s="659">
        <v>283.60000000000002</v>
      </c>
      <c r="F18" s="659">
        <v>283.60000000000002</v>
      </c>
      <c r="G18" s="659">
        <v>283.60000000000002</v>
      </c>
      <c r="H18" s="659">
        <v>283.60000000000002</v>
      </c>
      <c r="I18" s="659">
        <v>283.60000000000002</v>
      </c>
      <c r="J18" s="659">
        <v>283.60000000000002</v>
      </c>
      <c r="K18" s="659">
        <v>283.60000000000002</v>
      </c>
      <c r="L18" s="659">
        <v>283.60000000000002</v>
      </c>
      <c r="M18" s="659">
        <v>283.60000000000002</v>
      </c>
      <c r="N18" s="659">
        <v>283.60000000000002</v>
      </c>
      <c r="O18" s="659">
        <v>290.3</v>
      </c>
      <c r="P18" s="659">
        <v>290.3</v>
      </c>
      <c r="Q18" s="659">
        <v>290.3</v>
      </c>
      <c r="R18" s="659">
        <v>289.10000000000002</v>
      </c>
      <c r="S18" s="659">
        <v>289.10000000000002</v>
      </c>
      <c r="T18" s="659">
        <v>289.10000000000002</v>
      </c>
      <c r="U18" s="659">
        <v>289.10000000000002</v>
      </c>
      <c r="V18" s="659">
        <v>289.10000000000002</v>
      </c>
      <c r="W18" s="659">
        <v>289.10000000000002</v>
      </c>
      <c r="X18" s="659">
        <v>289.10000000000002</v>
      </c>
      <c r="Y18" s="659">
        <v>289.10000000000002</v>
      </c>
      <c r="Z18" s="659">
        <v>289.10000000000002</v>
      </c>
      <c r="AA18" s="659">
        <v>278.89999999999998</v>
      </c>
      <c r="AB18" s="659">
        <v>278.89999999999998</v>
      </c>
      <c r="AC18" s="659">
        <v>278.89999999999998</v>
      </c>
      <c r="AD18" s="659">
        <v>278.89999999999998</v>
      </c>
      <c r="AE18" s="659">
        <v>278.89999999999998</v>
      </c>
      <c r="AF18" s="659">
        <v>278.89999999999998</v>
      </c>
      <c r="AG18" s="659">
        <v>278.89999999999998</v>
      </c>
      <c r="AH18" s="659">
        <v>278.89999999999998</v>
      </c>
      <c r="AI18" s="659">
        <v>278.89999999999998</v>
      </c>
      <c r="AJ18" s="659">
        <v>278.89999999999998</v>
      </c>
      <c r="AK18" s="659">
        <v>278.89999999999998</v>
      </c>
      <c r="AL18" s="659">
        <v>278.89999999999998</v>
      </c>
      <c r="AM18" s="659">
        <v>291.10000000000002</v>
      </c>
      <c r="AN18" s="659">
        <v>291.10000000000002</v>
      </c>
      <c r="AO18" s="659">
        <v>291.10000000000002</v>
      </c>
      <c r="AP18" s="659">
        <v>291.10000000000002</v>
      </c>
      <c r="AQ18" s="659">
        <v>291.10000000000002</v>
      </c>
      <c r="AR18" s="659">
        <v>291.10000000000002</v>
      </c>
      <c r="AS18" s="659">
        <v>291.10000000000002</v>
      </c>
      <c r="AT18" s="659">
        <v>291.10000000000002</v>
      </c>
      <c r="AU18" s="659">
        <v>288.7</v>
      </c>
      <c r="AV18" s="659">
        <v>288.7</v>
      </c>
      <c r="AW18" s="659">
        <v>288.7</v>
      </c>
      <c r="AX18" s="659">
        <v>288.7</v>
      </c>
      <c r="AY18" s="659">
        <v>288.7</v>
      </c>
      <c r="AZ18" s="659">
        <v>288.7</v>
      </c>
      <c r="BA18" s="661">
        <v>291.2</v>
      </c>
      <c r="BB18" s="661">
        <v>291.2</v>
      </c>
      <c r="BC18" s="661">
        <v>291.2</v>
      </c>
      <c r="BD18" s="661">
        <v>291.2</v>
      </c>
      <c r="BE18" s="661">
        <v>291.2</v>
      </c>
      <c r="BF18" s="661">
        <v>291.2</v>
      </c>
      <c r="BG18" s="661">
        <v>291.2</v>
      </c>
      <c r="BH18" s="661">
        <v>291.2</v>
      </c>
      <c r="BI18" s="661">
        <v>291.2</v>
      </c>
      <c r="BJ18" s="661">
        <v>291.2</v>
      </c>
      <c r="BK18" s="661">
        <v>291.2</v>
      </c>
      <c r="BL18" s="661">
        <v>291.2</v>
      </c>
      <c r="BM18" s="661">
        <v>291.2</v>
      </c>
      <c r="BN18" s="661">
        <v>291.2</v>
      </c>
      <c r="BO18" s="661">
        <v>291.2</v>
      </c>
      <c r="BP18" s="661">
        <v>291.2</v>
      </c>
      <c r="BQ18" s="661">
        <v>291.2</v>
      </c>
      <c r="BR18" s="661">
        <v>291.2</v>
      </c>
      <c r="BS18" s="661">
        <v>291.2</v>
      </c>
      <c r="BT18" s="661">
        <v>291.2</v>
      </c>
      <c r="BU18" s="661">
        <v>291.2</v>
      </c>
      <c r="BV18" s="661">
        <v>291.2</v>
      </c>
    </row>
    <row r="19" spans="1:74" ht="12" customHeight="1" x14ac:dyDescent="0.25">
      <c r="A19" s="651" t="s">
        <v>1057</v>
      </c>
      <c r="B19" s="649" t="s">
        <v>1051</v>
      </c>
      <c r="C19" s="659">
        <v>358.1</v>
      </c>
      <c r="D19" s="659">
        <v>358.1</v>
      </c>
      <c r="E19" s="659">
        <v>358.1</v>
      </c>
      <c r="F19" s="659">
        <v>358.1</v>
      </c>
      <c r="G19" s="659">
        <v>361.8</v>
      </c>
      <c r="H19" s="659">
        <v>364.9</v>
      </c>
      <c r="I19" s="659">
        <v>364.9</v>
      </c>
      <c r="J19" s="659">
        <v>369.9</v>
      </c>
      <c r="K19" s="659">
        <v>372.4</v>
      </c>
      <c r="L19" s="659">
        <v>372.4</v>
      </c>
      <c r="M19" s="659">
        <v>372.4</v>
      </c>
      <c r="N19" s="659">
        <v>377.9</v>
      </c>
      <c r="O19" s="659">
        <v>410.4</v>
      </c>
      <c r="P19" s="659">
        <v>412.4</v>
      </c>
      <c r="Q19" s="659">
        <v>413.7</v>
      </c>
      <c r="R19" s="659">
        <v>417.3</v>
      </c>
      <c r="S19" s="659">
        <v>417.3</v>
      </c>
      <c r="T19" s="659">
        <v>420.6</v>
      </c>
      <c r="U19" s="659">
        <v>432</v>
      </c>
      <c r="V19" s="659">
        <v>432</v>
      </c>
      <c r="W19" s="659">
        <v>432</v>
      </c>
      <c r="X19" s="659">
        <v>432</v>
      </c>
      <c r="Y19" s="659">
        <v>437.7</v>
      </c>
      <c r="Z19" s="659">
        <v>439.1</v>
      </c>
      <c r="AA19" s="659">
        <v>438.1</v>
      </c>
      <c r="AB19" s="659">
        <v>438.1</v>
      </c>
      <c r="AC19" s="659">
        <v>442.7</v>
      </c>
      <c r="AD19" s="659">
        <v>445.6</v>
      </c>
      <c r="AE19" s="659">
        <v>454</v>
      </c>
      <c r="AF19" s="659">
        <v>456.1</v>
      </c>
      <c r="AG19" s="659">
        <v>456.5</v>
      </c>
      <c r="AH19" s="659">
        <v>456.5</v>
      </c>
      <c r="AI19" s="659">
        <v>461.5</v>
      </c>
      <c r="AJ19" s="659">
        <v>461.5</v>
      </c>
      <c r="AK19" s="659">
        <v>463.1</v>
      </c>
      <c r="AL19" s="659">
        <v>468.1</v>
      </c>
      <c r="AM19" s="659">
        <v>472.3</v>
      </c>
      <c r="AN19" s="659">
        <v>473.5</v>
      </c>
      <c r="AO19" s="659">
        <v>475</v>
      </c>
      <c r="AP19" s="659">
        <v>476.5</v>
      </c>
      <c r="AQ19" s="659">
        <v>476.5</v>
      </c>
      <c r="AR19" s="659">
        <v>476.5</v>
      </c>
      <c r="AS19" s="659">
        <v>486.5</v>
      </c>
      <c r="AT19" s="659">
        <v>493</v>
      </c>
      <c r="AU19" s="659">
        <v>509.7</v>
      </c>
      <c r="AV19" s="659">
        <v>517.9</v>
      </c>
      <c r="AW19" s="659">
        <v>522.1</v>
      </c>
      <c r="AX19" s="659">
        <v>527.5</v>
      </c>
      <c r="AY19" s="659">
        <v>538.4</v>
      </c>
      <c r="AZ19" s="659">
        <v>538.4</v>
      </c>
      <c r="BA19" s="661">
        <v>552.5</v>
      </c>
      <c r="BB19" s="661">
        <v>556.70000000000005</v>
      </c>
      <c r="BC19" s="661">
        <v>556.70000000000005</v>
      </c>
      <c r="BD19" s="661">
        <v>562.29999999999995</v>
      </c>
      <c r="BE19" s="661">
        <v>562.29999999999995</v>
      </c>
      <c r="BF19" s="661">
        <v>562.29999999999995</v>
      </c>
      <c r="BG19" s="661">
        <v>564.6</v>
      </c>
      <c r="BH19" s="661">
        <v>564.6</v>
      </c>
      <c r="BI19" s="661">
        <v>564.6</v>
      </c>
      <c r="BJ19" s="661">
        <v>578.9</v>
      </c>
      <c r="BK19" s="661">
        <v>581.4</v>
      </c>
      <c r="BL19" s="661">
        <v>581.4</v>
      </c>
      <c r="BM19" s="661">
        <v>581.4</v>
      </c>
      <c r="BN19" s="661">
        <v>581.4</v>
      </c>
      <c r="BO19" s="661">
        <v>581.4</v>
      </c>
      <c r="BP19" s="661">
        <v>581.4</v>
      </c>
      <c r="BQ19" s="661">
        <v>581.4</v>
      </c>
      <c r="BR19" s="661">
        <v>582.1</v>
      </c>
      <c r="BS19" s="661">
        <v>582.1</v>
      </c>
      <c r="BT19" s="661">
        <v>582.1</v>
      </c>
      <c r="BU19" s="661">
        <v>582.1</v>
      </c>
      <c r="BV19" s="661">
        <v>582.1</v>
      </c>
    </row>
    <row r="20" spans="1:74" ht="12" customHeight="1" x14ac:dyDescent="0.25">
      <c r="A20" s="651" t="s">
        <v>1058</v>
      </c>
      <c r="B20" s="649" t="s">
        <v>1059</v>
      </c>
      <c r="C20" s="659">
        <v>16647.878000000001</v>
      </c>
      <c r="D20" s="659">
        <v>16888.875</v>
      </c>
      <c r="E20" s="659">
        <v>17172.449000000001</v>
      </c>
      <c r="F20" s="659">
        <v>17431.162</v>
      </c>
      <c r="G20" s="659">
        <v>17714.661</v>
      </c>
      <c r="H20" s="659">
        <v>17988.499</v>
      </c>
      <c r="I20" s="659">
        <v>18239.913</v>
      </c>
      <c r="J20" s="659">
        <v>18519.620999999999</v>
      </c>
      <c r="K20" s="659">
        <v>18780.940999999999</v>
      </c>
      <c r="L20" s="659">
        <v>19059.823</v>
      </c>
      <c r="M20" s="659">
        <v>19319.962</v>
      </c>
      <c r="N20" s="659">
        <v>19547.129000000001</v>
      </c>
      <c r="O20" s="659">
        <v>19697.828000000001</v>
      </c>
      <c r="P20" s="659">
        <v>19941.544000000002</v>
      </c>
      <c r="Q20" s="659">
        <v>20254.326000000001</v>
      </c>
      <c r="R20" s="659">
        <v>20506.045999999998</v>
      </c>
      <c r="S20" s="659">
        <v>20811.378000000001</v>
      </c>
      <c r="T20" s="659">
        <v>21073.011999999999</v>
      </c>
      <c r="U20" s="659">
        <v>21407.62</v>
      </c>
      <c r="V20" s="659">
        <v>21724.6</v>
      </c>
      <c r="W20" s="659">
        <v>22031.098999999998</v>
      </c>
      <c r="X20" s="659">
        <v>22357.651000000002</v>
      </c>
      <c r="Y20" s="659">
        <v>22666.648000000001</v>
      </c>
      <c r="Z20" s="659">
        <v>23213.602999999999</v>
      </c>
      <c r="AA20" s="659">
        <v>23742.192999999999</v>
      </c>
      <c r="AB20" s="659">
        <v>24026.416000000001</v>
      </c>
      <c r="AC20" s="659">
        <v>24351.24</v>
      </c>
      <c r="AD20" s="659">
        <v>24658.261999999999</v>
      </c>
      <c r="AE20" s="659">
        <v>24919.912</v>
      </c>
      <c r="AF20" s="659">
        <v>25247.999</v>
      </c>
      <c r="AG20" s="659">
        <v>25581.580999999998</v>
      </c>
      <c r="AH20" s="659">
        <v>25961.963</v>
      </c>
      <c r="AI20" s="659">
        <v>26251.93</v>
      </c>
      <c r="AJ20" s="659">
        <v>26654.521000000001</v>
      </c>
      <c r="AK20" s="659">
        <v>27027.764999999999</v>
      </c>
      <c r="AL20" s="659">
        <v>27584.777999999998</v>
      </c>
      <c r="AM20" s="659">
        <v>28144.86</v>
      </c>
      <c r="AN20" s="659">
        <v>28481.105</v>
      </c>
      <c r="AO20" s="659">
        <v>28845.687999999998</v>
      </c>
      <c r="AP20" s="659">
        <v>29302.819</v>
      </c>
      <c r="AQ20" s="659">
        <v>29706.055</v>
      </c>
      <c r="AR20" s="659">
        <v>30324.601999999999</v>
      </c>
      <c r="AS20" s="659">
        <v>30665.804</v>
      </c>
      <c r="AT20" s="659">
        <v>31147.932000000001</v>
      </c>
      <c r="AU20" s="659">
        <v>31514.848999999998</v>
      </c>
      <c r="AV20" s="659">
        <v>31920.651000000002</v>
      </c>
      <c r="AW20" s="659">
        <v>32403.126</v>
      </c>
      <c r="AX20" s="659">
        <v>32972.330999999998</v>
      </c>
      <c r="AY20" s="659">
        <v>33066.410000000003</v>
      </c>
      <c r="AZ20" s="659">
        <v>33416.269999999997</v>
      </c>
      <c r="BA20" s="661">
        <v>33769.160000000003</v>
      </c>
      <c r="BB20" s="661">
        <v>34105.49</v>
      </c>
      <c r="BC20" s="661">
        <v>34459.06</v>
      </c>
      <c r="BD20" s="661">
        <v>34829.43</v>
      </c>
      <c r="BE20" s="661">
        <v>35195.129999999997</v>
      </c>
      <c r="BF20" s="661">
        <v>35565.919999999998</v>
      </c>
      <c r="BG20" s="661">
        <v>35940.089999999997</v>
      </c>
      <c r="BH20" s="661">
        <v>36296.400000000001</v>
      </c>
      <c r="BI20" s="661">
        <v>36656.629999999997</v>
      </c>
      <c r="BJ20" s="661">
        <v>37022.21</v>
      </c>
      <c r="BK20" s="661">
        <v>37360.21</v>
      </c>
      <c r="BL20" s="661">
        <v>37702.019999999997</v>
      </c>
      <c r="BM20" s="661">
        <v>38047.78</v>
      </c>
      <c r="BN20" s="661">
        <v>38397.760000000002</v>
      </c>
      <c r="BO20" s="661">
        <v>38751.15</v>
      </c>
      <c r="BP20" s="661">
        <v>39109.22</v>
      </c>
      <c r="BQ20" s="661">
        <v>39469.21</v>
      </c>
      <c r="BR20" s="661">
        <v>39834.370000000003</v>
      </c>
      <c r="BS20" s="661">
        <v>40202.959999999999</v>
      </c>
      <c r="BT20" s="661">
        <v>40576.269999999997</v>
      </c>
      <c r="BU20" s="661">
        <v>40952.53</v>
      </c>
      <c r="BV20" s="661">
        <v>41333.03</v>
      </c>
    </row>
    <row r="21" spans="1:74" ht="12" customHeight="1" x14ac:dyDescent="0.25">
      <c r="A21" s="651" t="s">
        <v>1060</v>
      </c>
      <c r="B21" s="649" t="s">
        <v>1061</v>
      </c>
      <c r="C21" s="659">
        <v>9816.9639999999999</v>
      </c>
      <c r="D21" s="659">
        <v>9977.5040000000008</v>
      </c>
      <c r="E21" s="659">
        <v>10144.519</v>
      </c>
      <c r="F21" s="659">
        <v>10301.445</v>
      </c>
      <c r="G21" s="659">
        <v>10476.821</v>
      </c>
      <c r="H21" s="659">
        <v>10643.474</v>
      </c>
      <c r="I21" s="659">
        <v>10810.71</v>
      </c>
      <c r="J21" s="659">
        <v>10991.834999999999</v>
      </c>
      <c r="K21" s="659">
        <v>11157.656999999999</v>
      </c>
      <c r="L21" s="659">
        <v>11354.29</v>
      </c>
      <c r="M21" s="659">
        <v>11529.06</v>
      </c>
      <c r="N21" s="659">
        <v>11720.380999999999</v>
      </c>
      <c r="O21" s="659">
        <v>11908.995999999999</v>
      </c>
      <c r="P21" s="659">
        <v>12080.162</v>
      </c>
      <c r="Q21" s="659">
        <v>12281.312</v>
      </c>
      <c r="R21" s="659">
        <v>12460.805</v>
      </c>
      <c r="S21" s="659">
        <v>12656.946</v>
      </c>
      <c r="T21" s="659">
        <v>12846.99</v>
      </c>
      <c r="U21" s="659">
        <v>13095.941999999999</v>
      </c>
      <c r="V21" s="659">
        <v>13314.513999999999</v>
      </c>
      <c r="W21" s="659">
        <v>13534.101000000001</v>
      </c>
      <c r="X21" s="659">
        <v>13768.977000000001</v>
      </c>
      <c r="Y21" s="659">
        <v>13993.317999999999</v>
      </c>
      <c r="Z21" s="659">
        <v>14249.031000000001</v>
      </c>
      <c r="AA21" s="659">
        <v>14622.499</v>
      </c>
      <c r="AB21" s="659">
        <v>14832.188</v>
      </c>
      <c r="AC21" s="659">
        <v>15064.244000000001</v>
      </c>
      <c r="AD21" s="659">
        <v>15280.556</v>
      </c>
      <c r="AE21" s="659">
        <v>15472.886</v>
      </c>
      <c r="AF21" s="659">
        <v>15681.653</v>
      </c>
      <c r="AG21" s="659">
        <v>15898.906999999999</v>
      </c>
      <c r="AH21" s="659">
        <v>16129.619000000001</v>
      </c>
      <c r="AI21" s="659">
        <v>16364.022000000001</v>
      </c>
      <c r="AJ21" s="659">
        <v>16635.43</v>
      </c>
      <c r="AK21" s="659">
        <v>16884.810000000001</v>
      </c>
      <c r="AL21" s="659">
        <v>17163.338</v>
      </c>
      <c r="AM21" s="659">
        <v>17506.808000000001</v>
      </c>
      <c r="AN21" s="659">
        <v>17776.768</v>
      </c>
      <c r="AO21" s="659">
        <v>18023.181</v>
      </c>
      <c r="AP21" s="659">
        <v>18368.101999999999</v>
      </c>
      <c r="AQ21" s="659">
        <v>18659.05</v>
      </c>
      <c r="AR21" s="659">
        <v>19101.883000000002</v>
      </c>
      <c r="AS21" s="659">
        <v>19396.442999999999</v>
      </c>
      <c r="AT21" s="659">
        <v>19731.359</v>
      </c>
      <c r="AU21" s="659">
        <v>20038.646000000001</v>
      </c>
      <c r="AV21" s="659">
        <v>20356.5</v>
      </c>
      <c r="AW21" s="659">
        <v>20663.085999999999</v>
      </c>
      <c r="AX21" s="659">
        <v>21022.093000000001</v>
      </c>
      <c r="AY21" s="659">
        <v>21143.26</v>
      </c>
      <c r="AZ21" s="659">
        <v>21397.97</v>
      </c>
      <c r="BA21" s="661">
        <v>21654.41</v>
      </c>
      <c r="BB21" s="661">
        <v>21893.99</v>
      </c>
      <c r="BC21" s="661">
        <v>22137.48</v>
      </c>
      <c r="BD21" s="661">
        <v>22384.38</v>
      </c>
      <c r="BE21" s="661">
        <v>22613.21</v>
      </c>
      <c r="BF21" s="661">
        <v>22844.69</v>
      </c>
      <c r="BG21" s="661">
        <v>23079.08</v>
      </c>
      <c r="BH21" s="661">
        <v>23294.09</v>
      </c>
      <c r="BI21" s="661">
        <v>23511.49</v>
      </c>
      <c r="BJ21" s="661">
        <v>23731.66</v>
      </c>
      <c r="BK21" s="661">
        <v>23930.65</v>
      </c>
      <c r="BL21" s="661">
        <v>24130.78</v>
      </c>
      <c r="BM21" s="661">
        <v>24334.19</v>
      </c>
      <c r="BN21" s="661">
        <v>24540.1</v>
      </c>
      <c r="BO21" s="661">
        <v>24747.66</v>
      </c>
      <c r="BP21" s="661">
        <v>24958.1</v>
      </c>
      <c r="BQ21" s="661">
        <v>25169.63</v>
      </c>
      <c r="BR21" s="661">
        <v>25384.46</v>
      </c>
      <c r="BS21" s="661">
        <v>25601.81</v>
      </c>
      <c r="BT21" s="661">
        <v>25820.92</v>
      </c>
      <c r="BU21" s="661">
        <v>26041.99</v>
      </c>
      <c r="BV21" s="661">
        <v>26266.27</v>
      </c>
    </row>
    <row r="22" spans="1:74" ht="12" customHeight="1" x14ac:dyDescent="0.25">
      <c r="A22" s="651" t="s">
        <v>1062</v>
      </c>
      <c r="B22" s="649" t="s">
        <v>1063</v>
      </c>
      <c r="C22" s="659">
        <v>5460.2240000000002</v>
      </c>
      <c r="D22" s="659">
        <v>5530.9459999999999</v>
      </c>
      <c r="E22" s="659">
        <v>5629.9210000000003</v>
      </c>
      <c r="F22" s="659">
        <v>5712.2219999999998</v>
      </c>
      <c r="G22" s="659">
        <v>5801.6059999999998</v>
      </c>
      <c r="H22" s="659">
        <v>5890.9849999999997</v>
      </c>
      <c r="I22" s="659">
        <v>5966.9830000000002</v>
      </c>
      <c r="J22" s="659">
        <v>6055.3890000000001</v>
      </c>
      <c r="K22" s="659">
        <v>6132.2820000000002</v>
      </c>
      <c r="L22" s="659">
        <v>6204.1589999999997</v>
      </c>
      <c r="M22" s="659">
        <v>6261.1980000000003</v>
      </c>
      <c r="N22" s="659">
        <v>6271.3609999999999</v>
      </c>
      <c r="O22" s="659">
        <v>6209.125</v>
      </c>
      <c r="P22" s="659">
        <v>6270.509</v>
      </c>
      <c r="Q22" s="659">
        <v>6361.8829999999998</v>
      </c>
      <c r="R22" s="659">
        <v>6405.9750000000004</v>
      </c>
      <c r="S22" s="659">
        <v>6487.6909999999998</v>
      </c>
      <c r="T22" s="659">
        <v>6538.0249999999996</v>
      </c>
      <c r="U22" s="659">
        <v>6614.7160000000003</v>
      </c>
      <c r="V22" s="659">
        <v>6697.0690000000004</v>
      </c>
      <c r="W22" s="659">
        <v>6761.3490000000002</v>
      </c>
      <c r="X22" s="659">
        <v>6838.64</v>
      </c>
      <c r="Y22" s="659">
        <v>6907.9539999999997</v>
      </c>
      <c r="Z22" s="659">
        <v>7167.9430000000002</v>
      </c>
      <c r="AA22" s="659">
        <v>7302.0889999999999</v>
      </c>
      <c r="AB22" s="659">
        <v>7355.3490000000002</v>
      </c>
      <c r="AC22" s="659">
        <v>7426.4139999999998</v>
      </c>
      <c r="AD22" s="659">
        <v>7508.4830000000002</v>
      </c>
      <c r="AE22" s="659">
        <v>7563.1779999999999</v>
      </c>
      <c r="AF22" s="659">
        <v>7641.3729999999996</v>
      </c>
      <c r="AG22" s="659">
        <v>7729.1679999999997</v>
      </c>
      <c r="AH22" s="659">
        <v>7862.8440000000001</v>
      </c>
      <c r="AI22" s="659">
        <v>7909.0609999999997</v>
      </c>
      <c r="AJ22" s="659">
        <v>8020.5159999999996</v>
      </c>
      <c r="AK22" s="659">
        <v>8127.7529999999997</v>
      </c>
      <c r="AL22" s="659">
        <v>8376.0930000000008</v>
      </c>
      <c r="AM22" s="659">
        <v>8588.0429999999997</v>
      </c>
      <c r="AN22" s="659">
        <v>8636.5310000000009</v>
      </c>
      <c r="AO22" s="659">
        <v>8733.8960000000006</v>
      </c>
      <c r="AP22" s="659">
        <v>8834.8970000000008</v>
      </c>
      <c r="AQ22" s="659">
        <v>8928.8009999999995</v>
      </c>
      <c r="AR22" s="659">
        <v>9085.6020000000008</v>
      </c>
      <c r="AS22" s="659">
        <v>9137.1450000000004</v>
      </c>
      <c r="AT22" s="659">
        <v>9265.1139999999996</v>
      </c>
      <c r="AU22" s="659">
        <v>9300.2360000000008</v>
      </c>
      <c r="AV22" s="659">
        <v>9380.7999999999993</v>
      </c>
      <c r="AW22" s="659">
        <v>9532.4110000000001</v>
      </c>
      <c r="AX22" s="659">
        <v>9727.6620000000003</v>
      </c>
      <c r="AY22" s="659">
        <v>9690.8140000000003</v>
      </c>
      <c r="AZ22" s="659">
        <v>9768.7139999999999</v>
      </c>
      <c r="BA22" s="661">
        <v>9847.8150000000005</v>
      </c>
      <c r="BB22" s="661">
        <v>9927.2070000000003</v>
      </c>
      <c r="BC22" s="661">
        <v>10019.120000000001</v>
      </c>
      <c r="BD22" s="661">
        <v>10123.59</v>
      </c>
      <c r="BE22" s="661">
        <v>10240.65</v>
      </c>
      <c r="BF22" s="661">
        <v>10359.99</v>
      </c>
      <c r="BG22" s="661">
        <v>10479.780000000001</v>
      </c>
      <c r="BH22" s="661">
        <v>10600.98</v>
      </c>
      <c r="BI22" s="661">
        <v>10723.63</v>
      </c>
      <c r="BJ22" s="661">
        <v>10848.7</v>
      </c>
      <c r="BK22" s="661">
        <v>10967.77</v>
      </c>
      <c r="BL22" s="661">
        <v>11089.32</v>
      </c>
      <c r="BM22" s="661">
        <v>11211.52</v>
      </c>
      <c r="BN22" s="661">
        <v>11335.33</v>
      </c>
      <c r="BO22" s="661">
        <v>11460.8</v>
      </c>
      <c r="BP22" s="661">
        <v>11587.94</v>
      </c>
      <c r="BQ22" s="661">
        <v>11715.88</v>
      </c>
      <c r="BR22" s="661">
        <v>11845.57</v>
      </c>
      <c r="BS22" s="661">
        <v>11976.11</v>
      </c>
      <c r="BT22" s="661">
        <v>12109.43</v>
      </c>
      <c r="BU22" s="661">
        <v>12243.68</v>
      </c>
      <c r="BV22" s="661">
        <v>12378.9</v>
      </c>
    </row>
    <row r="23" spans="1:74" ht="12" customHeight="1" x14ac:dyDescent="0.25">
      <c r="A23" s="651" t="s">
        <v>1064</v>
      </c>
      <c r="B23" s="649" t="s">
        <v>1065</v>
      </c>
      <c r="C23" s="659">
        <v>1370.69</v>
      </c>
      <c r="D23" s="659">
        <v>1380.425</v>
      </c>
      <c r="E23" s="659">
        <v>1398.009</v>
      </c>
      <c r="F23" s="659">
        <v>1417.4949999999999</v>
      </c>
      <c r="G23" s="659">
        <v>1436.2339999999999</v>
      </c>
      <c r="H23" s="659">
        <v>1454.04</v>
      </c>
      <c r="I23" s="659">
        <v>1462.22</v>
      </c>
      <c r="J23" s="659">
        <v>1472.3969999999999</v>
      </c>
      <c r="K23" s="659">
        <v>1491.002</v>
      </c>
      <c r="L23" s="659">
        <v>1501.374</v>
      </c>
      <c r="M23" s="659">
        <v>1529.704</v>
      </c>
      <c r="N23" s="659">
        <v>1555.3869999999999</v>
      </c>
      <c r="O23" s="659">
        <v>1579.7070000000001</v>
      </c>
      <c r="P23" s="659">
        <v>1590.873</v>
      </c>
      <c r="Q23" s="659">
        <v>1611.1310000000001</v>
      </c>
      <c r="R23" s="659">
        <v>1639.2660000000001</v>
      </c>
      <c r="S23" s="659">
        <v>1666.741</v>
      </c>
      <c r="T23" s="659">
        <v>1687.9970000000001</v>
      </c>
      <c r="U23" s="659">
        <v>1696.962</v>
      </c>
      <c r="V23" s="659">
        <v>1713.0170000000001</v>
      </c>
      <c r="W23" s="659">
        <v>1735.6489999999999</v>
      </c>
      <c r="X23" s="659">
        <v>1750.0340000000001</v>
      </c>
      <c r="Y23" s="659">
        <v>1765.376</v>
      </c>
      <c r="Z23" s="659">
        <v>1796.6289999999999</v>
      </c>
      <c r="AA23" s="659">
        <v>1817.605</v>
      </c>
      <c r="AB23" s="659">
        <v>1838.8789999999999</v>
      </c>
      <c r="AC23" s="659">
        <v>1860.5820000000001</v>
      </c>
      <c r="AD23" s="659">
        <v>1869.223</v>
      </c>
      <c r="AE23" s="659">
        <v>1883.848</v>
      </c>
      <c r="AF23" s="659">
        <v>1924.973</v>
      </c>
      <c r="AG23" s="659">
        <v>1953.5060000000001</v>
      </c>
      <c r="AH23" s="659">
        <v>1969.5</v>
      </c>
      <c r="AI23" s="659">
        <v>1978.847</v>
      </c>
      <c r="AJ23" s="659">
        <v>1998.575</v>
      </c>
      <c r="AK23" s="659">
        <v>2015.202</v>
      </c>
      <c r="AL23" s="659">
        <v>2045.347</v>
      </c>
      <c r="AM23" s="659">
        <v>2050.009</v>
      </c>
      <c r="AN23" s="659">
        <v>2067.806</v>
      </c>
      <c r="AO23" s="659">
        <v>2088.6109999999999</v>
      </c>
      <c r="AP23" s="659">
        <v>2099.8200000000002</v>
      </c>
      <c r="AQ23" s="659">
        <v>2118.2040000000002</v>
      </c>
      <c r="AR23" s="659">
        <v>2137.1170000000002</v>
      </c>
      <c r="AS23" s="659">
        <v>2132.2159999999999</v>
      </c>
      <c r="AT23" s="659">
        <v>2151.4589999999998</v>
      </c>
      <c r="AU23" s="659">
        <v>2175.9670000000001</v>
      </c>
      <c r="AV23" s="659">
        <v>2183.3510000000001</v>
      </c>
      <c r="AW23" s="659">
        <v>2207.6289999999999</v>
      </c>
      <c r="AX23" s="659">
        <v>2222.576</v>
      </c>
      <c r="AY23" s="659">
        <v>2232.3339999999998</v>
      </c>
      <c r="AZ23" s="659">
        <v>2249.5940000000001</v>
      </c>
      <c r="BA23" s="661">
        <v>2266.933</v>
      </c>
      <c r="BB23" s="661">
        <v>2284.2890000000002</v>
      </c>
      <c r="BC23" s="661">
        <v>2302.4630000000002</v>
      </c>
      <c r="BD23" s="661">
        <v>2321.4580000000001</v>
      </c>
      <c r="BE23" s="661">
        <v>2341.2750000000001</v>
      </c>
      <c r="BF23" s="661">
        <v>2361.2420000000002</v>
      </c>
      <c r="BG23" s="661">
        <v>2381.239</v>
      </c>
      <c r="BH23" s="661">
        <v>2401.3270000000002</v>
      </c>
      <c r="BI23" s="661">
        <v>2421.5100000000002</v>
      </c>
      <c r="BJ23" s="661">
        <v>2441.8519999999999</v>
      </c>
      <c r="BK23" s="661">
        <v>2461.8009999999999</v>
      </c>
      <c r="BL23" s="661">
        <v>2481.913</v>
      </c>
      <c r="BM23" s="661">
        <v>2502.0659999999998</v>
      </c>
      <c r="BN23" s="661">
        <v>2522.3249999999998</v>
      </c>
      <c r="BO23" s="661">
        <v>2542.6930000000002</v>
      </c>
      <c r="BP23" s="661">
        <v>2563.17</v>
      </c>
      <c r="BQ23" s="661">
        <v>2583.6979999999999</v>
      </c>
      <c r="BR23" s="661">
        <v>2604.3420000000001</v>
      </c>
      <c r="BS23" s="661">
        <v>2625.0410000000002</v>
      </c>
      <c r="BT23" s="661">
        <v>2645.9209999999998</v>
      </c>
      <c r="BU23" s="661">
        <v>2666.8629999999998</v>
      </c>
      <c r="BV23" s="661">
        <v>2687.8670000000002</v>
      </c>
    </row>
    <row r="24" spans="1:74" ht="12" customHeight="1" x14ac:dyDescent="0.25">
      <c r="A24" s="651" t="s">
        <v>1066</v>
      </c>
      <c r="B24" s="649" t="s">
        <v>86</v>
      </c>
      <c r="C24" s="659">
        <v>113.5</v>
      </c>
      <c r="D24" s="659">
        <v>113.5</v>
      </c>
      <c r="E24" s="659">
        <v>115</v>
      </c>
      <c r="F24" s="659">
        <v>115</v>
      </c>
      <c r="G24" s="659">
        <v>115</v>
      </c>
      <c r="H24" s="659">
        <v>112</v>
      </c>
      <c r="I24" s="659">
        <v>115.4</v>
      </c>
      <c r="J24" s="659">
        <v>115.4</v>
      </c>
      <c r="K24" s="659">
        <v>118.4</v>
      </c>
      <c r="L24" s="659">
        <v>118.4</v>
      </c>
      <c r="M24" s="659">
        <v>118.4</v>
      </c>
      <c r="N24" s="659">
        <v>118.4</v>
      </c>
      <c r="O24" s="659">
        <v>118.4</v>
      </c>
      <c r="P24" s="659">
        <v>118.4</v>
      </c>
      <c r="Q24" s="659">
        <v>118.4</v>
      </c>
      <c r="R24" s="659">
        <v>118.4</v>
      </c>
      <c r="S24" s="659">
        <v>118.4</v>
      </c>
      <c r="T24" s="659">
        <v>118.4</v>
      </c>
      <c r="U24" s="659">
        <v>118.4</v>
      </c>
      <c r="V24" s="659">
        <v>118.4</v>
      </c>
      <c r="W24" s="659">
        <v>118.4</v>
      </c>
      <c r="X24" s="659">
        <v>118.4</v>
      </c>
      <c r="Y24" s="659">
        <v>118.4</v>
      </c>
      <c r="Z24" s="659">
        <v>118.4</v>
      </c>
      <c r="AA24" s="659">
        <v>111.3</v>
      </c>
      <c r="AB24" s="659">
        <v>111.3</v>
      </c>
      <c r="AC24" s="659">
        <v>111.3</v>
      </c>
      <c r="AD24" s="659">
        <v>111.3</v>
      </c>
      <c r="AE24" s="659">
        <v>111.3</v>
      </c>
      <c r="AF24" s="659">
        <v>337.3</v>
      </c>
      <c r="AG24" s="659">
        <v>337.3</v>
      </c>
      <c r="AH24" s="659">
        <v>346.3</v>
      </c>
      <c r="AI24" s="659">
        <v>346.3</v>
      </c>
      <c r="AJ24" s="659">
        <v>346.3</v>
      </c>
      <c r="AK24" s="659">
        <v>346.3</v>
      </c>
      <c r="AL24" s="659">
        <v>346.3</v>
      </c>
      <c r="AM24" s="659">
        <v>346.5</v>
      </c>
      <c r="AN24" s="659">
        <v>346.5</v>
      </c>
      <c r="AO24" s="659">
        <v>346.5</v>
      </c>
      <c r="AP24" s="659">
        <v>346.5</v>
      </c>
      <c r="AQ24" s="659">
        <v>346.5</v>
      </c>
      <c r="AR24" s="659">
        <v>346.5</v>
      </c>
      <c r="AS24" s="659">
        <v>346.5</v>
      </c>
      <c r="AT24" s="659">
        <v>346.5</v>
      </c>
      <c r="AU24" s="659">
        <v>346.5</v>
      </c>
      <c r="AV24" s="659">
        <v>346.5</v>
      </c>
      <c r="AW24" s="659">
        <v>346.5</v>
      </c>
      <c r="AX24" s="659">
        <v>346.5</v>
      </c>
      <c r="AY24" s="659">
        <v>346.5</v>
      </c>
      <c r="AZ24" s="659">
        <v>346.5</v>
      </c>
      <c r="BA24" s="661">
        <v>346.5</v>
      </c>
      <c r="BB24" s="661">
        <v>346.5</v>
      </c>
      <c r="BC24" s="661">
        <v>346.5</v>
      </c>
      <c r="BD24" s="661">
        <v>346.5</v>
      </c>
      <c r="BE24" s="661">
        <v>346.5</v>
      </c>
      <c r="BF24" s="661">
        <v>346.5</v>
      </c>
      <c r="BG24" s="661">
        <v>346.5</v>
      </c>
      <c r="BH24" s="661">
        <v>346.5</v>
      </c>
      <c r="BI24" s="661">
        <v>346.5</v>
      </c>
      <c r="BJ24" s="661">
        <v>346.5</v>
      </c>
      <c r="BK24" s="661">
        <v>346.5</v>
      </c>
      <c r="BL24" s="661">
        <v>346.5</v>
      </c>
      <c r="BM24" s="661">
        <v>346.5</v>
      </c>
      <c r="BN24" s="661">
        <v>346.5</v>
      </c>
      <c r="BO24" s="661">
        <v>346.5</v>
      </c>
      <c r="BP24" s="661">
        <v>346.5</v>
      </c>
      <c r="BQ24" s="661">
        <v>346.5</v>
      </c>
      <c r="BR24" s="661">
        <v>346.5</v>
      </c>
      <c r="BS24" s="661">
        <v>346.5</v>
      </c>
      <c r="BT24" s="661">
        <v>346.5</v>
      </c>
      <c r="BU24" s="661">
        <v>346.5</v>
      </c>
      <c r="BV24" s="661">
        <v>346.5</v>
      </c>
    </row>
    <row r="25" spans="1:74" ht="12" customHeight="1" x14ac:dyDescent="0.25">
      <c r="A25" s="651"/>
      <c r="B25" s="646"/>
      <c r="C25" s="650"/>
      <c r="D25" s="650"/>
      <c r="E25" s="650"/>
      <c r="F25" s="650"/>
      <c r="G25" s="650"/>
      <c r="H25" s="650"/>
      <c r="I25" s="650"/>
      <c r="J25" s="650"/>
      <c r="K25" s="650"/>
      <c r="L25" s="650"/>
      <c r="M25" s="650"/>
      <c r="N25" s="650"/>
      <c r="O25" s="650"/>
      <c r="P25" s="650"/>
      <c r="Q25" s="650"/>
      <c r="R25" s="660"/>
      <c r="S25" s="660"/>
      <c r="T25" s="660"/>
      <c r="U25" s="660"/>
      <c r="V25" s="660"/>
      <c r="W25" s="660"/>
      <c r="X25" s="660"/>
      <c r="Y25" s="660"/>
      <c r="Z25" s="660"/>
      <c r="AA25" s="660"/>
      <c r="AB25" s="660"/>
      <c r="AC25" s="660"/>
      <c r="AD25" s="660"/>
      <c r="AE25" s="660"/>
      <c r="AF25" s="660"/>
      <c r="AG25" s="660"/>
      <c r="AH25" s="660"/>
      <c r="AI25" s="660"/>
      <c r="AJ25" s="660"/>
      <c r="AK25" s="660"/>
      <c r="AL25" s="660"/>
      <c r="AM25" s="660"/>
      <c r="AN25" s="660"/>
      <c r="AO25" s="660"/>
      <c r="AP25" s="660"/>
      <c r="AQ25" s="660"/>
      <c r="AR25" s="660"/>
      <c r="AS25" s="660"/>
      <c r="AT25" s="660"/>
      <c r="AU25" s="660"/>
      <c r="AV25" s="660"/>
      <c r="AW25" s="660"/>
      <c r="AX25" s="660"/>
      <c r="AY25" s="660"/>
      <c r="AZ25" s="660"/>
      <c r="BA25" s="663"/>
      <c r="BB25" s="663"/>
      <c r="BC25" s="663"/>
      <c r="BD25" s="663"/>
      <c r="BE25" s="663"/>
      <c r="BF25" s="663"/>
      <c r="BG25" s="663"/>
      <c r="BH25" s="663"/>
      <c r="BI25" s="663"/>
      <c r="BJ25" s="663"/>
      <c r="BK25" s="663"/>
      <c r="BL25" s="663"/>
      <c r="BM25" s="663"/>
      <c r="BN25" s="663"/>
      <c r="BO25" s="663"/>
      <c r="BP25" s="663"/>
      <c r="BQ25" s="663"/>
      <c r="BR25" s="663"/>
      <c r="BS25" s="663"/>
      <c r="BT25" s="663"/>
      <c r="BU25" s="663"/>
      <c r="BV25" s="663"/>
    </row>
    <row r="26" spans="1:74" ht="12" customHeight="1" x14ac:dyDescent="0.25">
      <c r="A26" s="651"/>
      <c r="B26" s="650" t="s">
        <v>1300</v>
      </c>
      <c r="C26" s="650"/>
      <c r="D26" s="650"/>
      <c r="E26" s="650"/>
      <c r="F26" s="650"/>
      <c r="G26" s="650"/>
      <c r="H26" s="650"/>
      <c r="I26" s="650"/>
      <c r="J26" s="650"/>
      <c r="K26" s="650"/>
      <c r="L26" s="650"/>
      <c r="M26" s="650"/>
      <c r="N26" s="650"/>
      <c r="O26" s="650"/>
      <c r="P26" s="650"/>
      <c r="Q26" s="650"/>
      <c r="R26" s="660"/>
      <c r="S26" s="660"/>
      <c r="T26" s="660"/>
      <c r="U26" s="660"/>
      <c r="V26" s="660"/>
      <c r="W26" s="660"/>
      <c r="X26" s="660"/>
      <c r="Y26" s="660"/>
      <c r="Z26" s="660"/>
      <c r="AA26" s="660"/>
      <c r="AB26" s="660"/>
      <c r="AC26" s="660"/>
      <c r="AD26" s="660"/>
      <c r="AE26" s="660"/>
      <c r="AF26" s="660"/>
      <c r="AG26" s="660"/>
      <c r="AH26" s="660"/>
      <c r="AI26" s="660"/>
      <c r="AJ26" s="660"/>
      <c r="AK26" s="660"/>
      <c r="AL26" s="660"/>
      <c r="AM26" s="660"/>
      <c r="AN26" s="660"/>
      <c r="AO26" s="660"/>
      <c r="AP26" s="660"/>
      <c r="AQ26" s="660"/>
      <c r="AR26" s="660"/>
      <c r="AS26" s="660"/>
      <c r="AT26" s="660"/>
      <c r="AU26" s="660"/>
      <c r="AV26" s="660"/>
      <c r="AW26" s="660"/>
      <c r="AX26" s="660"/>
      <c r="AY26" s="660"/>
      <c r="AZ26" s="660"/>
      <c r="BA26" s="663"/>
      <c r="BB26" s="663"/>
      <c r="BC26" s="663"/>
      <c r="BD26" s="663"/>
      <c r="BE26" s="663"/>
      <c r="BF26" s="663"/>
      <c r="BG26" s="663"/>
      <c r="BH26" s="663"/>
      <c r="BI26" s="663"/>
      <c r="BJ26" s="663"/>
      <c r="BK26" s="663"/>
      <c r="BL26" s="663"/>
      <c r="BM26" s="663"/>
      <c r="BN26" s="663"/>
      <c r="BO26" s="663"/>
      <c r="BP26" s="663"/>
      <c r="BQ26" s="663"/>
      <c r="BR26" s="663"/>
      <c r="BS26" s="663"/>
      <c r="BT26" s="663"/>
      <c r="BU26" s="663"/>
      <c r="BV26" s="663"/>
    </row>
    <row r="27" spans="1:74" ht="12" customHeight="1" x14ac:dyDescent="0.25">
      <c r="A27" s="651"/>
      <c r="B27" s="650" t="s">
        <v>1046</v>
      </c>
      <c r="C27" s="650"/>
      <c r="D27" s="650"/>
      <c r="E27" s="650"/>
      <c r="F27" s="650"/>
      <c r="G27" s="650"/>
      <c r="H27" s="650"/>
      <c r="I27" s="650"/>
      <c r="J27" s="650"/>
      <c r="K27" s="650"/>
      <c r="L27" s="650"/>
      <c r="M27" s="650"/>
      <c r="N27" s="650"/>
      <c r="O27" s="650"/>
      <c r="P27" s="650"/>
      <c r="Q27" s="650"/>
      <c r="R27" s="660"/>
      <c r="S27" s="660"/>
      <c r="T27" s="660"/>
      <c r="U27" s="660"/>
      <c r="V27" s="660"/>
      <c r="W27" s="660"/>
      <c r="X27" s="660"/>
      <c r="Y27" s="660"/>
      <c r="Z27" s="660"/>
      <c r="AA27" s="660"/>
      <c r="AB27" s="660"/>
      <c r="AC27" s="660"/>
      <c r="AD27" s="660"/>
      <c r="AE27" s="660"/>
      <c r="AF27" s="660"/>
      <c r="AG27" s="660"/>
      <c r="AH27" s="660"/>
      <c r="AI27" s="660"/>
      <c r="AJ27" s="660"/>
      <c r="AK27" s="660"/>
      <c r="AL27" s="660"/>
      <c r="AM27" s="660"/>
      <c r="AN27" s="660"/>
      <c r="AO27" s="660"/>
      <c r="AP27" s="660"/>
      <c r="AQ27" s="660"/>
      <c r="AR27" s="660"/>
      <c r="AS27" s="660"/>
      <c r="AT27" s="660"/>
      <c r="AU27" s="660"/>
      <c r="AV27" s="660"/>
      <c r="AW27" s="660"/>
      <c r="AX27" s="660"/>
      <c r="AY27" s="660"/>
      <c r="AZ27" s="660"/>
      <c r="BA27" s="663"/>
      <c r="BB27" s="663"/>
      <c r="BC27" s="663"/>
      <c r="BD27" s="663"/>
      <c r="BE27" s="663"/>
      <c r="BF27" s="663"/>
      <c r="BG27" s="663"/>
      <c r="BH27" s="663"/>
      <c r="BI27" s="663"/>
      <c r="BJ27" s="663"/>
      <c r="BK27" s="663"/>
      <c r="BL27" s="663"/>
      <c r="BM27" s="663"/>
      <c r="BN27" s="663"/>
      <c r="BO27" s="663"/>
      <c r="BP27" s="663"/>
      <c r="BQ27" s="663"/>
      <c r="BR27" s="663"/>
      <c r="BS27" s="663"/>
      <c r="BT27" s="663"/>
      <c r="BU27" s="663"/>
      <c r="BV27" s="663"/>
    </row>
    <row r="28" spans="1:74" ht="12" customHeight="1" x14ac:dyDescent="0.25">
      <c r="A28" s="651" t="s">
        <v>1192</v>
      </c>
      <c r="B28" s="649" t="s">
        <v>1047</v>
      </c>
      <c r="C28" s="692">
        <v>2.8523723859999999</v>
      </c>
      <c r="D28" s="692">
        <v>2.5926161539999999</v>
      </c>
      <c r="E28" s="692">
        <v>2.7338763109999999</v>
      </c>
      <c r="F28" s="692">
        <v>2.3982216439999999</v>
      </c>
      <c r="G28" s="692">
        <v>2.4932074919999998</v>
      </c>
      <c r="H28" s="692">
        <v>2.6284628470000002</v>
      </c>
      <c r="I28" s="692">
        <v>2.7509522959999999</v>
      </c>
      <c r="J28" s="692">
        <v>2.6997930210000001</v>
      </c>
      <c r="K28" s="692">
        <v>2.3854466699999999</v>
      </c>
      <c r="L28" s="692">
        <v>2.4541334840000002</v>
      </c>
      <c r="M28" s="692">
        <v>2.4835048789999998</v>
      </c>
      <c r="N28" s="692">
        <v>2.535385416</v>
      </c>
      <c r="O28" s="692">
        <v>2.5522215799999999</v>
      </c>
      <c r="P28" s="692">
        <v>2.2127163950000002</v>
      </c>
      <c r="Q28" s="692">
        <v>2.3030809250000002</v>
      </c>
      <c r="R28" s="692">
        <v>2.0456035400000001</v>
      </c>
      <c r="S28" s="692">
        <v>2.3112592250000001</v>
      </c>
      <c r="T28" s="692">
        <v>2.3209862870000002</v>
      </c>
      <c r="U28" s="692">
        <v>2.5337459560000002</v>
      </c>
      <c r="V28" s="692">
        <v>2.5650765739999999</v>
      </c>
      <c r="W28" s="692">
        <v>2.3484427440000002</v>
      </c>
      <c r="X28" s="692">
        <v>2.2332982010000002</v>
      </c>
      <c r="Y28" s="692">
        <v>2.2448919159999998</v>
      </c>
      <c r="Z28" s="692">
        <v>2.4403968869999999</v>
      </c>
      <c r="AA28" s="692">
        <v>2.448295313</v>
      </c>
      <c r="AB28" s="692">
        <v>2.2369082109999998</v>
      </c>
      <c r="AC28" s="692">
        <v>2.3291789139999999</v>
      </c>
      <c r="AD28" s="692">
        <v>2.0843933909999999</v>
      </c>
      <c r="AE28" s="692">
        <v>2.1835995069999998</v>
      </c>
      <c r="AF28" s="692">
        <v>2.0864692319999998</v>
      </c>
      <c r="AG28" s="692">
        <v>2.310001298</v>
      </c>
      <c r="AH28" s="692">
        <v>2.4187885819999999</v>
      </c>
      <c r="AI28" s="692">
        <v>2.165280718</v>
      </c>
      <c r="AJ28" s="692">
        <v>2.0901303370000002</v>
      </c>
      <c r="AK28" s="692">
        <v>2.1621946749999998</v>
      </c>
      <c r="AL28" s="692">
        <v>2.3214391280000002</v>
      </c>
      <c r="AM28" s="692">
        <v>2.462610298</v>
      </c>
      <c r="AN28" s="692">
        <v>2.2518643859999998</v>
      </c>
      <c r="AO28" s="692">
        <v>2.4523795239999999</v>
      </c>
      <c r="AP28" s="692">
        <v>2.021938199</v>
      </c>
      <c r="AQ28" s="692">
        <v>2.3561403259999998</v>
      </c>
      <c r="AR28" s="692">
        <v>2.3999959529999999</v>
      </c>
      <c r="AS28" s="692">
        <v>2.429851341</v>
      </c>
      <c r="AT28" s="692">
        <v>2.5056764070000002</v>
      </c>
      <c r="AU28" s="692">
        <v>2.2780062399999998</v>
      </c>
      <c r="AV28" s="692">
        <v>2.2997445550000002</v>
      </c>
      <c r="AW28" s="692">
        <v>2.0166750709999999</v>
      </c>
      <c r="AX28" s="692">
        <v>2.4310294699999999</v>
      </c>
      <c r="AY28" s="692">
        <v>2.3003279999999999</v>
      </c>
      <c r="AZ28" s="692">
        <v>2.0550660000000001</v>
      </c>
      <c r="BA28" s="693">
        <v>2.1989350000000001</v>
      </c>
      <c r="BB28" s="693">
        <v>1.93736</v>
      </c>
      <c r="BC28" s="693">
        <v>2.153956</v>
      </c>
      <c r="BD28" s="693">
        <v>2.1472690000000001</v>
      </c>
      <c r="BE28" s="693">
        <v>2.308335</v>
      </c>
      <c r="BF28" s="693">
        <v>2.3780510000000001</v>
      </c>
      <c r="BG28" s="693">
        <v>2.151735</v>
      </c>
      <c r="BH28" s="693">
        <v>2.1110690000000001</v>
      </c>
      <c r="BI28" s="693">
        <v>2.0450590000000002</v>
      </c>
      <c r="BJ28" s="693">
        <v>2.2829739999999998</v>
      </c>
      <c r="BK28" s="693">
        <v>2.3234669999999999</v>
      </c>
      <c r="BL28" s="693">
        <v>2.0896159999999999</v>
      </c>
      <c r="BM28" s="693">
        <v>2.254686</v>
      </c>
      <c r="BN28" s="693">
        <v>1.9689749999999999</v>
      </c>
      <c r="BO28" s="693">
        <v>2.1801529999999998</v>
      </c>
      <c r="BP28" s="693">
        <v>2.1651720000000001</v>
      </c>
      <c r="BQ28" s="693">
        <v>2.2949700000000002</v>
      </c>
      <c r="BR28" s="693">
        <v>2.3776640000000002</v>
      </c>
      <c r="BS28" s="693">
        <v>2.142547</v>
      </c>
      <c r="BT28" s="693">
        <v>2.1101480000000001</v>
      </c>
      <c r="BU28" s="693">
        <v>2.0174180000000002</v>
      </c>
      <c r="BV28" s="693">
        <v>2.2855940000000001</v>
      </c>
    </row>
    <row r="29" spans="1:74" ht="12" customHeight="1" x14ac:dyDescent="0.25">
      <c r="A29" s="651" t="s">
        <v>1292</v>
      </c>
      <c r="B29" s="649" t="s">
        <v>1048</v>
      </c>
      <c r="C29" s="692">
        <v>1.5318969140000001</v>
      </c>
      <c r="D29" s="692">
        <v>1.4551560939999999</v>
      </c>
      <c r="E29" s="692">
        <v>1.5339783250000001</v>
      </c>
      <c r="F29" s="692">
        <v>1.4501108540000001</v>
      </c>
      <c r="G29" s="692">
        <v>1.4555804020000001</v>
      </c>
      <c r="H29" s="692">
        <v>1.4600673850000001</v>
      </c>
      <c r="I29" s="692">
        <v>1.480132668</v>
      </c>
      <c r="J29" s="692">
        <v>1.4829386579999999</v>
      </c>
      <c r="K29" s="692">
        <v>1.3411104890000001</v>
      </c>
      <c r="L29" s="692">
        <v>1.465078342</v>
      </c>
      <c r="M29" s="692">
        <v>1.4534724290000001</v>
      </c>
      <c r="N29" s="692">
        <v>1.5137033580000001</v>
      </c>
      <c r="O29" s="692">
        <v>1.411708003</v>
      </c>
      <c r="P29" s="692">
        <v>1.2655384300000001</v>
      </c>
      <c r="Q29" s="692">
        <v>1.3642715940000001</v>
      </c>
      <c r="R29" s="692">
        <v>1.27639776</v>
      </c>
      <c r="S29" s="692">
        <v>1.3466466479999999</v>
      </c>
      <c r="T29" s="692">
        <v>1.346059817</v>
      </c>
      <c r="U29" s="692">
        <v>1.3825836199999999</v>
      </c>
      <c r="V29" s="692">
        <v>1.393211226</v>
      </c>
      <c r="W29" s="692">
        <v>1.30302618</v>
      </c>
      <c r="X29" s="692">
        <v>1.3341888</v>
      </c>
      <c r="Y29" s="692">
        <v>1.2877381809999999</v>
      </c>
      <c r="Z29" s="692">
        <v>1.3799575319999999</v>
      </c>
      <c r="AA29" s="692">
        <v>1.3947319970000001</v>
      </c>
      <c r="AB29" s="692">
        <v>1.272840355</v>
      </c>
      <c r="AC29" s="692">
        <v>1.390757392</v>
      </c>
      <c r="AD29" s="692">
        <v>1.3181630879999999</v>
      </c>
      <c r="AE29" s="692">
        <v>1.345274047</v>
      </c>
      <c r="AF29" s="692">
        <v>1.2309439760000001</v>
      </c>
      <c r="AG29" s="692">
        <v>1.3011795850000001</v>
      </c>
      <c r="AH29" s="692">
        <v>1.321506869</v>
      </c>
      <c r="AI29" s="692">
        <v>1.2592860859999999</v>
      </c>
      <c r="AJ29" s="692">
        <v>1.252008019</v>
      </c>
      <c r="AK29" s="692">
        <v>1.221580925</v>
      </c>
      <c r="AL29" s="692">
        <v>1.317002872</v>
      </c>
      <c r="AM29" s="692">
        <v>1.3722432499999999</v>
      </c>
      <c r="AN29" s="692">
        <v>1.216760606</v>
      </c>
      <c r="AO29" s="692">
        <v>1.368289943</v>
      </c>
      <c r="AP29" s="692">
        <v>1.2867013890000001</v>
      </c>
      <c r="AQ29" s="692">
        <v>1.3408863900000001</v>
      </c>
      <c r="AR29" s="692">
        <v>1.3029568469999999</v>
      </c>
      <c r="AS29" s="692">
        <v>1.300578536</v>
      </c>
      <c r="AT29" s="692">
        <v>1.281244603</v>
      </c>
      <c r="AU29" s="692">
        <v>1.264168534</v>
      </c>
      <c r="AV29" s="692">
        <v>1.2584572039999999</v>
      </c>
      <c r="AW29" s="692">
        <v>1.208912864</v>
      </c>
      <c r="AX29" s="692">
        <v>1.3433558510000001</v>
      </c>
      <c r="AY29" s="692">
        <v>1.3273900000000001</v>
      </c>
      <c r="AZ29" s="692">
        <v>1.1818200000000001</v>
      </c>
      <c r="BA29" s="693">
        <v>1.3102499999999999</v>
      </c>
      <c r="BB29" s="693">
        <v>1.239595</v>
      </c>
      <c r="BC29" s="693">
        <v>1.2897670000000001</v>
      </c>
      <c r="BD29" s="693">
        <v>1.243358</v>
      </c>
      <c r="BE29" s="693">
        <v>1.2870459999999999</v>
      </c>
      <c r="BF29" s="693">
        <v>1.291676</v>
      </c>
      <c r="BG29" s="693">
        <v>1.2360949999999999</v>
      </c>
      <c r="BH29" s="693">
        <v>1.2438290000000001</v>
      </c>
      <c r="BI29" s="693">
        <v>1.2039800000000001</v>
      </c>
      <c r="BJ29" s="693">
        <v>1.308573</v>
      </c>
      <c r="BK29" s="693">
        <v>1.3294760000000001</v>
      </c>
      <c r="BL29" s="693">
        <v>1.1835070000000001</v>
      </c>
      <c r="BM29" s="693">
        <v>1.3248390000000001</v>
      </c>
      <c r="BN29" s="693">
        <v>1.2525390000000001</v>
      </c>
      <c r="BO29" s="693">
        <v>1.2966420000000001</v>
      </c>
      <c r="BP29" s="693">
        <v>1.232497</v>
      </c>
      <c r="BQ29" s="693">
        <v>1.2596769999999999</v>
      </c>
      <c r="BR29" s="693">
        <v>1.2624169999999999</v>
      </c>
      <c r="BS29" s="693">
        <v>1.2165870000000001</v>
      </c>
      <c r="BT29" s="693">
        <v>1.213862</v>
      </c>
      <c r="BU29" s="693">
        <v>1.17604</v>
      </c>
      <c r="BV29" s="693">
        <v>1.285045</v>
      </c>
    </row>
    <row r="30" spans="1:74" ht="12" customHeight="1" x14ac:dyDescent="0.25">
      <c r="A30" s="651" t="s">
        <v>1293</v>
      </c>
      <c r="B30" s="649" t="s">
        <v>1049</v>
      </c>
      <c r="C30" s="692">
        <v>1.320475472</v>
      </c>
      <c r="D30" s="692">
        <v>1.13746006</v>
      </c>
      <c r="E30" s="692">
        <v>1.1998979860000001</v>
      </c>
      <c r="F30" s="692">
        <v>0.94811078999999998</v>
      </c>
      <c r="G30" s="692">
        <v>1.03762709</v>
      </c>
      <c r="H30" s="692">
        <v>1.1683954620000001</v>
      </c>
      <c r="I30" s="692">
        <v>1.2708196279999999</v>
      </c>
      <c r="J30" s="692">
        <v>1.2168543629999999</v>
      </c>
      <c r="K30" s="692">
        <v>1.044336181</v>
      </c>
      <c r="L30" s="692">
        <v>0.989055142</v>
      </c>
      <c r="M30" s="692">
        <v>1.03003245</v>
      </c>
      <c r="N30" s="692">
        <v>1.0216820579999999</v>
      </c>
      <c r="O30" s="692">
        <v>1.1405135769999999</v>
      </c>
      <c r="P30" s="692">
        <v>0.94717796499999996</v>
      </c>
      <c r="Q30" s="692">
        <v>0.93880933099999997</v>
      </c>
      <c r="R30" s="692">
        <v>0.76920577999999995</v>
      </c>
      <c r="S30" s="692">
        <v>0.96461257700000003</v>
      </c>
      <c r="T30" s="692">
        <v>0.97492646999999999</v>
      </c>
      <c r="U30" s="692">
        <v>1.1511623360000001</v>
      </c>
      <c r="V30" s="692">
        <v>1.1718653480000001</v>
      </c>
      <c r="W30" s="692">
        <v>1.0454165639999999</v>
      </c>
      <c r="X30" s="692">
        <v>0.89910940100000003</v>
      </c>
      <c r="Y30" s="692">
        <v>0.95715373500000001</v>
      </c>
      <c r="Z30" s="692">
        <v>1.060439355</v>
      </c>
      <c r="AA30" s="692">
        <v>1.053563316</v>
      </c>
      <c r="AB30" s="692">
        <v>0.964067856</v>
      </c>
      <c r="AC30" s="692">
        <v>0.93842152199999995</v>
      </c>
      <c r="AD30" s="692">
        <v>0.76623030299999995</v>
      </c>
      <c r="AE30" s="692">
        <v>0.83832545999999997</v>
      </c>
      <c r="AF30" s="692">
        <v>0.85552525599999996</v>
      </c>
      <c r="AG30" s="692">
        <v>1.0088217129999999</v>
      </c>
      <c r="AH30" s="692">
        <v>1.0972817130000001</v>
      </c>
      <c r="AI30" s="692">
        <v>0.90599463199999997</v>
      </c>
      <c r="AJ30" s="692">
        <v>0.83812231800000003</v>
      </c>
      <c r="AK30" s="692">
        <v>0.94061375000000003</v>
      </c>
      <c r="AL30" s="692">
        <v>1.004436256</v>
      </c>
      <c r="AM30" s="692">
        <v>1.0903670480000001</v>
      </c>
      <c r="AN30" s="692">
        <v>1.03510378</v>
      </c>
      <c r="AO30" s="692">
        <v>1.084089581</v>
      </c>
      <c r="AP30" s="692">
        <v>0.73523680999999996</v>
      </c>
      <c r="AQ30" s="692">
        <v>1.0152539359999999</v>
      </c>
      <c r="AR30" s="692">
        <v>1.097039106</v>
      </c>
      <c r="AS30" s="692">
        <v>1.129272805</v>
      </c>
      <c r="AT30" s="692">
        <v>1.224431804</v>
      </c>
      <c r="AU30" s="692">
        <v>1.0138377059999999</v>
      </c>
      <c r="AV30" s="692">
        <v>1.041287351</v>
      </c>
      <c r="AW30" s="692">
        <v>0.80776220700000001</v>
      </c>
      <c r="AX30" s="692">
        <v>1.087673619</v>
      </c>
      <c r="AY30" s="692">
        <v>0.97293850000000004</v>
      </c>
      <c r="AZ30" s="692">
        <v>0.87324579999999996</v>
      </c>
      <c r="BA30" s="693">
        <v>0.88868519999999995</v>
      </c>
      <c r="BB30" s="693">
        <v>0.69776570000000004</v>
      </c>
      <c r="BC30" s="693">
        <v>0.8641896</v>
      </c>
      <c r="BD30" s="693">
        <v>0.9039102</v>
      </c>
      <c r="BE30" s="693">
        <v>1.0212889999999999</v>
      </c>
      <c r="BF30" s="693">
        <v>1.0863750000000001</v>
      </c>
      <c r="BG30" s="693">
        <v>0.9156398</v>
      </c>
      <c r="BH30" s="693">
        <v>0.86724029999999996</v>
      </c>
      <c r="BI30" s="693">
        <v>0.84107849999999995</v>
      </c>
      <c r="BJ30" s="693">
        <v>0.97440059999999995</v>
      </c>
      <c r="BK30" s="693">
        <v>0.99399040000000005</v>
      </c>
      <c r="BL30" s="693">
        <v>0.90610889999999999</v>
      </c>
      <c r="BM30" s="693">
        <v>0.92984699999999998</v>
      </c>
      <c r="BN30" s="693">
        <v>0.71643619999999997</v>
      </c>
      <c r="BO30" s="693">
        <v>0.88351080000000004</v>
      </c>
      <c r="BP30" s="693">
        <v>0.93267529999999998</v>
      </c>
      <c r="BQ30" s="693">
        <v>1.035293</v>
      </c>
      <c r="BR30" s="693">
        <v>1.115248</v>
      </c>
      <c r="BS30" s="693">
        <v>0.92596040000000002</v>
      </c>
      <c r="BT30" s="693">
        <v>0.89628580000000002</v>
      </c>
      <c r="BU30" s="693">
        <v>0.8413775</v>
      </c>
      <c r="BV30" s="693">
        <v>1.0005489999999999</v>
      </c>
    </row>
    <row r="31" spans="1:74" ht="12" customHeight="1" x14ac:dyDescent="0.25">
      <c r="A31" s="651" t="s">
        <v>1189</v>
      </c>
      <c r="B31" s="649" t="s">
        <v>1050</v>
      </c>
      <c r="C31" s="692">
        <v>24.96201993</v>
      </c>
      <c r="D31" s="692">
        <v>24.793710240999999</v>
      </c>
      <c r="E31" s="692">
        <v>25.752148085000002</v>
      </c>
      <c r="F31" s="692">
        <v>27.989979192</v>
      </c>
      <c r="G31" s="692">
        <v>30.318598342000001</v>
      </c>
      <c r="H31" s="692">
        <v>27.502186480999999</v>
      </c>
      <c r="I31" s="692">
        <v>25.002925764</v>
      </c>
      <c r="J31" s="692">
        <v>21.908293526000001</v>
      </c>
      <c r="K31" s="692">
        <v>19.059726191999999</v>
      </c>
      <c r="L31" s="692">
        <v>19.426419968000001</v>
      </c>
      <c r="M31" s="692">
        <v>21.780770564000001</v>
      </c>
      <c r="N31" s="692">
        <v>22.650886192000002</v>
      </c>
      <c r="O31" s="692">
        <v>24.657851542</v>
      </c>
      <c r="P31" s="692">
        <v>22.772000198000001</v>
      </c>
      <c r="Q31" s="692">
        <v>26.207664605000002</v>
      </c>
      <c r="R31" s="692">
        <v>27.695002240000001</v>
      </c>
      <c r="S31" s="692">
        <v>31.856523539000001</v>
      </c>
      <c r="T31" s="692">
        <v>27.964864186</v>
      </c>
      <c r="U31" s="692">
        <v>24.787959910000001</v>
      </c>
      <c r="V31" s="692">
        <v>22.504343480999999</v>
      </c>
      <c r="W31" s="692">
        <v>18.461390473000002</v>
      </c>
      <c r="X31" s="692">
        <v>18.232079965</v>
      </c>
      <c r="Y31" s="692">
        <v>20.138658313000001</v>
      </c>
      <c r="Z31" s="692">
        <v>21.373703252999999</v>
      </c>
      <c r="AA31" s="692">
        <v>24.378466810999999</v>
      </c>
      <c r="AB31" s="692">
        <v>25.741441330000001</v>
      </c>
      <c r="AC31" s="692">
        <v>23.683213074000001</v>
      </c>
      <c r="AD31" s="692">
        <v>23.066096221999999</v>
      </c>
      <c r="AE31" s="692">
        <v>29.851186449</v>
      </c>
      <c r="AF31" s="692">
        <v>27.904505568000001</v>
      </c>
      <c r="AG31" s="692">
        <v>26.657362586000001</v>
      </c>
      <c r="AH31" s="692">
        <v>23.203464775</v>
      </c>
      <c r="AI31" s="692">
        <v>18.610584712000001</v>
      </c>
      <c r="AJ31" s="692">
        <v>18.74334953</v>
      </c>
      <c r="AK31" s="692">
        <v>20.810550576000001</v>
      </c>
      <c r="AL31" s="692">
        <v>21.409093505000001</v>
      </c>
      <c r="AM31" s="692">
        <v>25.697800163</v>
      </c>
      <c r="AN31" s="692">
        <v>21.526870825</v>
      </c>
      <c r="AO31" s="692">
        <v>21.468689744999999</v>
      </c>
      <c r="AP31" s="692">
        <v>19.101013442999999</v>
      </c>
      <c r="AQ31" s="692">
        <v>22.691375356999998</v>
      </c>
      <c r="AR31" s="692">
        <v>23.975517815</v>
      </c>
      <c r="AS31" s="692">
        <v>22.014031374999998</v>
      </c>
      <c r="AT31" s="692">
        <v>20.856296612000001</v>
      </c>
      <c r="AU31" s="692">
        <v>17.876240170999999</v>
      </c>
      <c r="AV31" s="692">
        <v>17.90735652</v>
      </c>
      <c r="AW31" s="692">
        <v>20.361906028</v>
      </c>
      <c r="AX31" s="692">
        <v>25.538786339000001</v>
      </c>
      <c r="AY31" s="692">
        <v>26.974589999999999</v>
      </c>
      <c r="AZ31" s="692">
        <v>22.01925</v>
      </c>
      <c r="BA31" s="693">
        <v>26.046410000000002</v>
      </c>
      <c r="BB31" s="693">
        <v>25.11899</v>
      </c>
      <c r="BC31" s="693">
        <v>27.865760000000002</v>
      </c>
      <c r="BD31" s="693">
        <v>27.328099999999999</v>
      </c>
      <c r="BE31" s="693">
        <v>25.296800000000001</v>
      </c>
      <c r="BF31" s="693">
        <v>21.283560000000001</v>
      </c>
      <c r="BG31" s="693">
        <v>17.643599999999999</v>
      </c>
      <c r="BH31" s="693">
        <v>17.408100000000001</v>
      </c>
      <c r="BI31" s="693">
        <v>19.303100000000001</v>
      </c>
      <c r="BJ31" s="693">
        <v>21.27862</v>
      </c>
      <c r="BK31" s="693">
        <v>24.28022</v>
      </c>
      <c r="BL31" s="693">
        <v>21.699349999999999</v>
      </c>
      <c r="BM31" s="693">
        <v>24.95825</v>
      </c>
      <c r="BN31" s="693">
        <v>25.324660000000002</v>
      </c>
      <c r="BO31" s="693">
        <v>28.632560000000002</v>
      </c>
      <c r="BP31" s="693">
        <v>28.001629999999999</v>
      </c>
      <c r="BQ31" s="693">
        <v>25.9633</v>
      </c>
      <c r="BR31" s="693">
        <v>21.881769999999999</v>
      </c>
      <c r="BS31" s="693">
        <v>18.177160000000001</v>
      </c>
      <c r="BT31" s="693">
        <v>18.02084</v>
      </c>
      <c r="BU31" s="693">
        <v>19.938490000000002</v>
      </c>
      <c r="BV31" s="693">
        <v>22.206769999999999</v>
      </c>
    </row>
    <row r="32" spans="1:74" ht="12" customHeight="1" x14ac:dyDescent="0.25">
      <c r="A32" s="651" t="s">
        <v>1193</v>
      </c>
      <c r="B32" s="649" t="s">
        <v>1067</v>
      </c>
      <c r="C32" s="692">
        <v>1.341307424</v>
      </c>
      <c r="D32" s="692">
        <v>1.2740925759999999</v>
      </c>
      <c r="E32" s="692">
        <v>1.366753028</v>
      </c>
      <c r="F32" s="692">
        <v>1.1879366360000001</v>
      </c>
      <c r="G32" s="692">
        <v>1.38262025</v>
      </c>
      <c r="H32" s="692">
        <v>1.299834782</v>
      </c>
      <c r="I32" s="692">
        <v>1.3696112949999999</v>
      </c>
      <c r="J32" s="692">
        <v>1.3670550370000001</v>
      </c>
      <c r="K32" s="692">
        <v>1.3279076910000001</v>
      </c>
      <c r="L32" s="692">
        <v>1.273090287</v>
      </c>
      <c r="M32" s="692">
        <v>1.330843628</v>
      </c>
      <c r="N32" s="692">
        <v>1.4126393660000001</v>
      </c>
      <c r="O32" s="692">
        <v>1.347889549</v>
      </c>
      <c r="P32" s="692">
        <v>1.2519351519999999</v>
      </c>
      <c r="Q32" s="692">
        <v>1.378336518</v>
      </c>
      <c r="R32" s="692">
        <v>1.227050373</v>
      </c>
      <c r="S32" s="692">
        <v>1.3044456170000001</v>
      </c>
      <c r="T32" s="692">
        <v>1.2943282659999999</v>
      </c>
      <c r="U32" s="692">
        <v>1.34196666</v>
      </c>
      <c r="V32" s="692">
        <v>1.362412403</v>
      </c>
      <c r="W32" s="692">
        <v>1.3380929800000001</v>
      </c>
      <c r="X32" s="692">
        <v>1.102883595</v>
      </c>
      <c r="Y32" s="692">
        <v>0.94138361599999998</v>
      </c>
      <c r="Z32" s="692">
        <v>1.140239271</v>
      </c>
      <c r="AA32" s="692">
        <v>1.112141399</v>
      </c>
      <c r="AB32" s="692">
        <v>1.1891546820000001</v>
      </c>
      <c r="AC32" s="692">
        <v>1.422064408</v>
      </c>
      <c r="AD32" s="692">
        <v>1.3395272949999999</v>
      </c>
      <c r="AE32" s="692">
        <v>1.323590523</v>
      </c>
      <c r="AF32" s="692">
        <v>1.240488483</v>
      </c>
      <c r="AG32" s="692">
        <v>1.300862908</v>
      </c>
      <c r="AH32" s="692">
        <v>1.2927620980000001</v>
      </c>
      <c r="AI32" s="692">
        <v>1.2543006940000001</v>
      </c>
      <c r="AJ32" s="692">
        <v>1.2491490489999999</v>
      </c>
      <c r="AK32" s="692">
        <v>1.3579641410000001</v>
      </c>
      <c r="AL32" s="692">
        <v>1.35875032</v>
      </c>
      <c r="AM32" s="692">
        <v>1.327930915</v>
      </c>
      <c r="AN32" s="692">
        <v>1.2751099159999999</v>
      </c>
      <c r="AO32" s="692">
        <v>1.2315708860000001</v>
      </c>
      <c r="AP32" s="692">
        <v>1.25731522</v>
      </c>
      <c r="AQ32" s="692">
        <v>1.3151981800000001</v>
      </c>
      <c r="AR32" s="692">
        <v>1.373528981</v>
      </c>
      <c r="AS32" s="692">
        <v>1.3557876980000001</v>
      </c>
      <c r="AT32" s="692">
        <v>1.320918083</v>
      </c>
      <c r="AU32" s="692">
        <v>1.316125591</v>
      </c>
      <c r="AV32" s="692">
        <v>1.262209986</v>
      </c>
      <c r="AW32" s="692">
        <v>1.303028498</v>
      </c>
      <c r="AX32" s="692">
        <v>1.397456721</v>
      </c>
      <c r="AY32" s="692">
        <v>1.411187</v>
      </c>
      <c r="AZ32" s="692">
        <v>1.3086930000000001</v>
      </c>
      <c r="BA32" s="693">
        <v>1.244021</v>
      </c>
      <c r="BB32" s="693">
        <v>1.2108650000000001</v>
      </c>
      <c r="BC32" s="693">
        <v>1.3392250000000001</v>
      </c>
      <c r="BD32" s="693">
        <v>1.341879</v>
      </c>
      <c r="BE32" s="693">
        <v>1.392385</v>
      </c>
      <c r="BF32" s="693">
        <v>1.300637</v>
      </c>
      <c r="BG32" s="693">
        <v>1.3105910000000001</v>
      </c>
      <c r="BH32" s="693">
        <v>1.318586</v>
      </c>
      <c r="BI32" s="693">
        <v>1.243541</v>
      </c>
      <c r="BJ32" s="693">
        <v>1.4466969999999999</v>
      </c>
      <c r="BK32" s="693">
        <v>1.5245610000000001</v>
      </c>
      <c r="BL32" s="693">
        <v>1.336541</v>
      </c>
      <c r="BM32" s="693">
        <v>1.1205240000000001</v>
      </c>
      <c r="BN32" s="693">
        <v>0.86260859999999995</v>
      </c>
      <c r="BO32" s="693">
        <v>1.310738</v>
      </c>
      <c r="BP32" s="693">
        <v>1.3457490000000001</v>
      </c>
      <c r="BQ32" s="693">
        <v>1.398048</v>
      </c>
      <c r="BR32" s="693">
        <v>1.3045850000000001</v>
      </c>
      <c r="BS32" s="693">
        <v>1.3110520000000001</v>
      </c>
      <c r="BT32" s="693">
        <v>1.2122409999999999</v>
      </c>
      <c r="BU32" s="693">
        <v>1.2230620000000001</v>
      </c>
      <c r="BV32" s="693">
        <v>1.4274770000000001</v>
      </c>
    </row>
    <row r="33" spans="1:74" ht="12" customHeight="1" x14ac:dyDescent="0.25">
      <c r="A33" s="651" t="s">
        <v>1191</v>
      </c>
      <c r="B33" s="649" t="s">
        <v>1051</v>
      </c>
      <c r="C33" s="692">
        <v>3.2878416119999998</v>
      </c>
      <c r="D33" s="692">
        <v>3.8627098800000002</v>
      </c>
      <c r="E33" s="692">
        <v>5.0091136260000004</v>
      </c>
      <c r="F33" s="692">
        <v>6.0023991329999999</v>
      </c>
      <c r="G33" s="692">
        <v>6.7877235330000003</v>
      </c>
      <c r="H33" s="692">
        <v>7.3474853590000002</v>
      </c>
      <c r="I33" s="692">
        <v>6.6913066490000004</v>
      </c>
      <c r="J33" s="692">
        <v>6.6335512349999997</v>
      </c>
      <c r="K33" s="692">
        <v>5.9109024379999999</v>
      </c>
      <c r="L33" s="692">
        <v>4.9262669890000002</v>
      </c>
      <c r="M33" s="692">
        <v>3.7110033420000001</v>
      </c>
      <c r="N33" s="692">
        <v>3.08252302</v>
      </c>
      <c r="O33" s="692">
        <v>3.5460793819999998</v>
      </c>
      <c r="P33" s="692">
        <v>3.7976078690000001</v>
      </c>
      <c r="Q33" s="692">
        <v>5.8412723309999999</v>
      </c>
      <c r="R33" s="692">
        <v>6.6901811899999997</v>
      </c>
      <c r="S33" s="692">
        <v>7.0954023929999996</v>
      </c>
      <c r="T33" s="692">
        <v>7.8981032239999998</v>
      </c>
      <c r="U33" s="692">
        <v>8.0531010710000004</v>
      </c>
      <c r="V33" s="692">
        <v>7.8027319049999999</v>
      </c>
      <c r="W33" s="692">
        <v>6.7537196369999997</v>
      </c>
      <c r="X33" s="692">
        <v>6.0401778430000004</v>
      </c>
      <c r="Y33" s="692">
        <v>4.3229624820000003</v>
      </c>
      <c r="Z33" s="692">
        <v>3.4234071180000001</v>
      </c>
      <c r="AA33" s="692">
        <v>4.4229060579999997</v>
      </c>
      <c r="AB33" s="692">
        <v>5.5184411139999998</v>
      </c>
      <c r="AC33" s="692">
        <v>6.2971697119999996</v>
      </c>
      <c r="AD33" s="692">
        <v>7.8583712969999997</v>
      </c>
      <c r="AE33" s="692">
        <v>9.5755289730000008</v>
      </c>
      <c r="AF33" s="692">
        <v>9.5756096119999992</v>
      </c>
      <c r="AG33" s="692">
        <v>10.527688213999999</v>
      </c>
      <c r="AH33" s="692">
        <v>9.2458384430000002</v>
      </c>
      <c r="AI33" s="692">
        <v>7.6728804139999998</v>
      </c>
      <c r="AJ33" s="692">
        <v>7.0342844749999998</v>
      </c>
      <c r="AK33" s="692">
        <v>5.7245923249999997</v>
      </c>
      <c r="AL33" s="692">
        <v>5.0581372690000004</v>
      </c>
      <c r="AM33" s="692">
        <v>5.683218052</v>
      </c>
      <c r="AN33" s="692">
        <v>6.3701421710000004</v>
      </c>
      <c r="AO33" s="692">
        <v>9.2035618570000004</v>
      </c>
      <c r="AP33" s="692">
        <v>10.751438001</v>
      </c>
      <c r="AQ33" s="692">
        <v>12.206851619</v>
      </c>
      <c r="AR33" s="692">
        <v>11.763598681</v>
      </c>
      <c r="AS33" s="692">
        <v>11.832854617000001</v>
      </c>
      <c r="AT33" s="692">
        <v>11.733500169999999</v>
      </c>
      <c r="AU33" s="692">
        <v>11.029491965</v>
      </c>
      <c r="AV33" s="692">
        <v>9.1769147699999998</v>
      </c>
      <c r="AW33" s="692">
        <v>7.8128022399999999</v>
      </c>
      <c r="AX33" s="692">
        <v>6.3068878289999999</v>
      </c>
      <c r="AY33" s="692">
        <v>7.5849120000000001</v>
      </c>
      <c r="AZ33" s="692">
        <v>8.2933009999999996</v>
      </c>
      <c r="BA33" s="693">
        <v>11.97448</v>
      </c>
      <c r="BB33" s="693">
        <v>13.61899</v>
      </c>
      <c r="BC33" s="693">
        <v>15.451599999999999</v>
      </c>
      <c r="BD33" s="693">
        <v>15.26422</v>
      </c>
      <c r="BE33" s="693">
        <v>15.528370000000001</v>
      </c>
      <c r="BF33" s="693">
        <v>15.04637</v>
      </c>
      <c r="BG33" s="693">
        <v>13.9505</v>
      </c>
      <c r="BH33" s="693">
        <v>11.8133</v>
      </c>
      <c r="BI33" s="693">
        <v>9.6428550000000008</v>
      </c>
      <c r="BJ33" s="693">
        <v>8.3141280000000002</v>
      </c>
      <c r="BK33" s="693">
        <v>10.14927</v>
      </c>
      <c r="BL33" s="693">
        <v>10.928240000000001</v>
      </c>
      <c r="BM33" s="693">
        <v>15.299020000000001</v>
      </c>
      <c r="BN33" s="693">
        <v>17.279779999999999</v>
      </c>
      <c r="BO33" s="693">
        <v>19.503260000000001</v>
      </c>
      <c r="BP33" s="693">
        <v>19.472470000000001</v>
      </c>
      <c r="BQ33" s="693">
        <v>19.731639999999999</v>
      </c>
      <c r="BR33" s="693">
        <v>19.333069999999999</v>
      </c>
      <c r="BS33" s="693">
        <v>17.37097</v>
      </c>
      <c r="BT33" s="693">
        <v>15.103680000000001</v>
      </c>
      <c r="BU33" s="693">
        <v>12.427339999999999</v>
      </c>
      <c r="BV33" s="693">
        <v>10.91305</v>
      </c>
    </row>
    <row r="34" spans="1:74" ht="12" customHeight="1" x14ac:dyDescent="0.25">
      <c r="A34" s="651" t="s">
        <v>1190</v>
      </c>
      <c r="B34" s="649" t="s">
        <v>1068</v>
      </c>
      <c r="C34" s="692">
        <v>25.570053029</v>
      </c>
      <c r="D34" s="692">
        <v>23.165020077000001</v>
      </c>
      <c r="E34" s="692">
        <v>26.435018839000001</v>
      </c>
      <c r="F34" s="692">
        <v>26.406190840000001</v>
      </c>
      <c r="G34" s="692">
        <v>23.931575471999999</v>
      </c>
      <c r="H34" s="692">
        <v>24.682764404</v>
      </c>
      <c r="I34" s="692">
        <v>16.431642070999999</v>
      </c>
      <c r="J34" s="692">
        <v>19.830204000999998</v>
      </c>
      <c r="K34" s="692">
        <v>18.501795234999999</v>
      </c>
      <c r="L34" s="692">
        <v>21.169635316000001</v>
      </c>
      <c r="M34" s="692">
        <v>21.991019413</v>
      </c>
      <c r="N34" s="692">
        <v>24.281509159999999</v>
      </c>
      <c r="O34" s="692">
        <v>24.273044141</v>
      </c>
      <c r="P34" s="692">
        <v>22.598255909999999</v>
      </c>
      <c r="Q34" s="692">
        <v>25.745924749</v>
      </c>
      <c r="R34" s="692">
        <v>28.887737320999999</v>
      </c>
      <c r="S34" s="692">
        <v>25.756669664</v>
      </c>
      <c r="T34" s="692">
        <v>22.426099435000001</v>
      </c>
      <c r="U34" s="692">
        <v>22.084403556000002</v>
      </c>
      <c r="V34" s="692">
        <v>19.963513459000001</v>
      </c>
      <c r="W34" s="692">
        <v>24.494216560000002</v>
      </c>
      <c r="X34" s="692">
        <v>27.598531194</v>
      </c>
      <c r="Y34" s="692">
        <v>25.159643384999999</v>
      </c>
      <c r="Z34" s="692">
        <v>26.615985436999999</v>
      </c>
      <c r="AA34" s="692">
        <v>28.097183625</v>
      </c>
      <c r="AB34" s="692">
        <v>29.085602094999999</v>
      </c>
      <c r="AC34" s="692">
        <v>29.294104785999998</v>
      </c>
      <c r="AD34" s="692">
        <v>29.726316482000001</v>
      </c>
      <c r="AE34" s="692">
        <v>28.354006102</v>
      </c>
      <c r="AF34" s="692">
        <v>30.137789464000001</v>
      </c>
      <c r="AG34" s="692">
        <v>22.787481359000001</v>
      </c>
      <c r="AH34" s="692">
        <v>22.962044226</v>
      </c>
      <c r="AI34" s="692">
        <v>23.101733179</v>
      </c>
      <c r="AJ34" s="692">
        <v>28.716803453000001</v>
      </c>
      <c r="AK34" s="692">
        <v>33.010522897999998</v>
      </c>
      <c r="AL34" s="692">
        <v>31.879334530000001</v>
      </c>
      <c r="AM34" s="692">
        <v>30.344754390999999</v>
      </c>
      <c r="AN34" s="692">
        <v>26.759059704999999</v>
      </c>
      <c r="AO34" s="692">
        <v>39.853115314999997</v>
      </c>
      <c r="AP34" s="692">
        <v>36.081587300000002</v>
      </c>
      <c r="AQ34" s="692">
        <v>33.477790687999999</v>
      </c>
      <c r="AR34" s="692">
        <v>26.533945812999999</v>
      </c>
      <c r="AS34" s="692">
        <v>21.480919591999999</v>
      </c>
      <c r="AT34" s="692">
        <v>26.700918443999999</v>
      </c>
      <c r="AU34" s="692">
        <v>28.607929801000001</v>
      </c>
      <c r="AV34" s="692">
        <v>32.329412411</v>
      </c>
      <c r="AW34" s="692">
        <v>35.916043324</v>
      </c>
      <c r="AX34" s="692">
        <v>40.540458285</v>
      </c>
      <c r="AY34" s="692">
        <v>35.996670000000002</v>
      </c>
      <c r="AZ34" s="692">
        <v>36.164479999999998</v>
      </c>
      <c r="BA34" s="693">
        <v>44.822749999999999</v>
      </c>
      <c r="BB34" s="693">
        <v>40.69914</v>
      </c>
      <c r="BC34" s="693">
        <v>37.964820000000003</v>
      </c>
      <c r="BD34" s="693">
        <v>29.643940000000001</v>
      </c>
      <c r="BE34" s="693">
        <v>23.807390000000002</v>
      </c>
      <c r="BF34" s="693">
        <v>28.802620000000001</v>
      </c>
      <c r="BG34" s="693">
        <v>32.286369999999998</v>
      </c>
      <c r="BH34" s="693">
        <v>35.239930000000001</v>
      </c>
      <c r="BI34" s="693">
        <v>38.877420000000001</v>
      </c>
      <c r="BJ34" s="693">
        <v>43.277389999999997</v>
      </c>
      <c r="BK34" s="693">
        <v>38.006419999999999</v>
      </c>
      <c r="BL34" s="693">
        <v>37.75177</v>
      </c>
      <c r="BM34" s="693">
        <v>47.281480000000002</v>
      </c>
      <c r="BN34" s="693">
        <v>42.026530000000001</v>
      </c>
      <c r="BO34" s="693">
        <v>39.685549999999999</v>
      </c>
      <c r="BP34" s="693">
        <v>30.662299999999998</v>
      </c>
      <c r="BQ34" s="693">
        <v>24.538180000000001</v>
      </c>
      <c r="BR34" s="693">
        <v>30.012239999999998</v>
      </c>
      <c r="BS34" s="693">
        <v>33.919260000000001</v>
      </c>
      <c r="BT34" s="693">
        <v>36.891629999999999</v>
      </c>
      <c r="BU34" s="693">
        <v>39.938639999999999</v>
      </c>
      <c r="BV34" s="693">
        <v>45.627470000000002</v>
      </c>
    </row>
    <row r="35" spans="1:74" ht="12" customHeight="1" x14ac:dyDescent="0.25">
      <c r="A35" s="651"/>
      <c r="B35" s="650" t="s">
        <v>1052</v>
      </c>
      <c r="C35" s="692"/>
      <c r="D35" s="692"/>
      <c r="E35" s="692"/>
      <c r="F35" s="692"/>
      <c r="G35" s="692"/>
      <c r="H35" s="692"/>
      <c r="I35" s="692"/>
      <c r="J35" s="692"/>
      <c r="K35" s="692"/>
      <c r="L35" s="692"/>
      <c r="M35" s="692"/>
      <c r="N35" s="692"/>
      <c r="O35" s="692"/>
      <c r="P35" s="692"/>
      <c r="Q35" s="692"/>
      <c r="R35" s="692"/>
      <c r="S35" s="692"/>
      <c r="T35" s="692"/>
      <c r="U35" s="692"/>
      <c r="V35" s="692"/>
      <c r="W35" s="692"/>
      <c r="X35" s="692"/>
      <c r="Y35" s="692"/>
      <c r="Z35" s="692"/>
      <c r="AA35" s="692"/>
      <c r="AB35" s="692"/>
      <c r="AC35" s="692"/>
      <c r="AD35" s="692"/>
      <c r="AE35" s="692"/>
      <c r="AF35" s="692"/>
      <c r="AG35" s="692"/>
      <c r="AH35" s="692"/>
      <c r="AI35" s="692"/>
      <c r="AJ35" s="692"/>
      <c r="AK35" s="692"/>
      <c r="AL35" s="692"/>
      <c r="AM35" s="692"/>
      <c r="AN35" s="692"/>
      <c r="AO35" s="692"/>
      <c r="AP35" s="692"/>
      <c r="AQ35" s="692"/>
      <c r="AR35" s="692"/>
      <c r="AS35" s="692"/>
      <c r="AT35" s="692"/>
      <c r="AU35" s="692"/>
      <c r="AV35" s="692"/>
      <c r="AW35" s="692"/>
      <c r="AX35" s="692"/>
      <c r="AY35" s="692"/>
      <c r="AZ35" s="692"/>
      <c r="BA35" s="693"/>
      <c r="BB35" s="693"/>
      <c r="BC35" s="693"/>
      <c r="BD35" s="693"/>
      <c r="BE35" s="693"/>
      <c r="BF35" s="693"/>
      <c r="BG35" s="693"/>
      <c r="BH35" s="693"/>
      <c r="BI35" s="693"/>
      <c r="BJ35" s="693"/>
      <c r="BK35" s="693"/>
      <c r="BL35" s="693"/>
      <c r="BM35" s="693"/>
      <c r="BN35" s="693"/>
      <c r="BO35" s="693"/>
      <c r="BP35" s="693"/>
      <c r="BQ35" s="693"/>
      <c r="BR35" s="693"/>
      <c r="BS35" s="693"/>
      <c r="BT35" s="693"/>
      <c r="BU35" s="693"/>
      <c r="BV35" s="693"/>
    </row>
    <row r="36" spans="1:74" ht="12" customHeight="1" x14ac:dyDescent="0.25">
      <c r="A36" s="651" t="s">
        <v>1294</v>
      </c>
      <c r="B36" s="649" t="s">
        <v>1047</v>
      </c>
      <c r="C36" s="692">
        <v>2.6502244739999998</v>
      </c>
      <c r="D36" s="692">
        <v>2.3583987120000001</v>
      </c>
      <c r="E36" s="692">
        <v>2.6353295750000001</v>
      </c>
      <c r="F36" s="692">
        <v>2.4293459249999998</v>
      </c>
      <c r="G36" s="692">
        <v>2.590069384</v>
      </c>
      <c r="H36" s="692">
        <v>2.5622807750000001</v>
      </c>
      <c r="I36" s="692">
        <v>2.7485349870000002</v>
      </c>
      <c r="J36" s="692">
        <v>2.6875277529999999</v>
      </c>
      <c r="K36" s="692">
        <v>2.4847272779999998</v>
      </c>
      <c r="L36" s="692">
        <v>2.5051965759999999</v>
      </c>
      <c r="M36" s="692">
        <v>2.5043607470000002</v>
      </c>
      <c r="N36" s="692">
        <v>2.6679547989999999</v>
      </c>
      <c r="O36" s="692">
        <v>2.5853104079999998</v>
      </c>
      <c r="P36" s="692">
        <v>2.327246374</v>
      </c>
      <c r="Q36" s="692">
        <v>2.5381501059999998</v>
      </c>
      <c r="R36" s="692">
        <v>2.2711416189999998</v>
      </c>
      <c r="S36" s="692">
        <v>2.3031649860000001</v>
      </c>
      <c r="T36" s="692">
        <v>2.4190688580000002</v>
      </c>
      <c r="U36" s="692">
        <v>2.581544531</v>
      </c>
      <c r="V36" s="692">
        <v>2.6092610949999999</v>
      </c>
      <c r="W36" s="692">
        <v>2.391998654</v>
      </c>
      <c r="X36" s="692">
        <v>2.403034372</v>
      </c>
      <c r="Y36" s="692">
        <v>2.4174082600000002</v>
      </c>
      <c r="Z36" s="692">
        <v>2.5479037500000001</v>
      </c>
      <c r="AA36" s="692">
        <v>2.5306282590000002</v>
      </c>
      <c r="AB36" s="692">
        <v>2.3940294560000002</v>
      </c>
      <c r="AC36" s="692">
        <v>2.486416245</v>
      </c>
      <c r="AD36" s="692">
        <v>2.317225294</v>
      </c>
      <c r="AE36" s="692">
        <v>2.3238440589999998</v>
      </c>
      <c r="AF36" s="692">
        <v>2.1926511020000001</v>
      </c>
      <c r="AG36" s="692">
        <v>2.2523990490000001</v>
      </c>
      <c r="AH36" s="692">
        <v>2.3007315570000002</v>
      </c>
      <c r="AI36" s="692">
        <v>2.211785726</v>
      </c>
      <c r="AJ36" s="692">
        <v>2.237889397</v>
      </c>
      <c r="AK36" s="692">
        <v>2.2418586789999999</v>
      </c>
      <c r="AL36" s="692">
        <v>2.3768712829999998</v>
      </c>
      <c r="AM36" s="692">
        <v>2.4340107369999999</v>
      </c>
      <c r="AN36" s="692">
        <v>2.089211632</v>
      </c>
      <c r="AO36" s="692">
        <v>2.3696726379999999</v>
      </c>
      <c r="AP36" s="692">
        <v>2.2119840869999998</v>
      </c>
      <c r="AQ36" s="692">
        <v>2.2883663360000002</v>
      </c>
      <c r="AR36" s="692">
        <v>2.2795211659999999</v>
      </c>
      <c r="AS36" s="692">
        <v>2.3781937219999998</v>
      </c>
      <c r="AT36" s="692">
        <v>2.3729223410000002</v>
      </c>
      <c r="AU36" s="692">
        <v>2.3064326689999999</v>
      </c>
      <c r="AV36" s="692">
        <v>2.2000539450000001</v>
      </c>
      <c r="AW36" s="692">
        <v>2.2873324450000001</v>
      </c>
      <c r="AX36" s="692">
        <v>2.3554935179999998</v>
      </c>
      <c r="AY36" s="692">
        <v>2.4340109999999999</v>
      </c>
      <c r="AZ36" s="692">
        <v>2.0892119999999998</v>
      </c>
      <c r="BA36" s="693">
        <v>2.3696730000000001</v>
      </c>
      <c r="BB36" s="693">
        <v>2.2119840000000002</v>
      </c>
      <c r="BC36" s="693">
        <v>2.2883659999999999</v>
      </c>
      <c r="BD36" s="693">
        <v>2.2795209999999999</v>
      </c>
      <c r="BE36" s="693">
        <v>2.3781940000000001</v>
      </c>
      <c r="BF36" s="693">
        <v>2.372922</v>
      </c>
      <c r="BG36" s="693">
        <v>2.3064330000000002</v>
      </c>
      <c r="BH36" s="693">
        <v>2.2000540000000002</v>
      </c>
      <c r="BI36" s="693">
        <v>2.2873320000000001</v>
      </c>
      <c r="BJ36" s="693">
        <v>2.3554940000000002</v>
      </c>
      <c r="BK36" s="693">
        <v>2.4340120000000001</v>
      </c>
      <c r="BL36" s="693">
        <v>2.0892119999999998</v>
      </c>
      <c r="BM36" s="693">
        <v>2.3696730000000001</v>
      </c>
      <c r="BN36" s="693">
        <v>2.2119840000000002</v>
      </c>
      <c r="BO36" s="693">
        <v>2.2883659999999999</v>
      </c>
      <c r="BP36" s="693">
        <v>2.2795209999999999</v>
      </c>
      <c r="BQ36" s="693">
        <v>2.3781940000000001</v>
      </c>
      <c r="BR36" s="693">
        <v>2.372922</v>
      </c>
      <c r="BS36" s="693">
        <v>2.3064330000000002</v>
      </c>
      <c r="BT36" s="693">
        <v>2.2000540000000002</v>
      </c>
      <c r="BU36" s="693">
        <v>2.2873320000000001</v>
      </c>
      <c r="BV36" s="693">
        <v>2.3554940000000002</v>
      </c>
    </row>
    <row r="37" spans="1:74" ht="12" customHeight="1" x14ac:dyDescent="0.25">
      <c r="A37" s="651" t="s">
        <v>1295</v>
      </c>
      <c r="B37" s="649" t="s">
        <v>1048</v>
      </c>
      <c r="C37" s="692">
        <v>0.28471027700000001</v>
      </c>
      <c r="D37" s="692">
        <v>0.260908115</v>
      </c>
      <c r="E37" s="692">
        <v>0.28778520000000002</v>
      </c>
      <c r="F37" s="692">
        <v>0.27558682299999998</v>
      </c>
      <c r="G37" s="692">
        <v>0.27598138700000002</v>
      </c>
      <c r="H37" s="692">
        <v>0.25992764899999998</v>
      </c>
      <c r="I37" s="692">
        <v>0.26989844699999999</v>
      </c>
      <c r="J37" s="692">
        <v>0.27458047699999999</v>
      </c>
      <c r="K37" s="692">
        <v>0.24844701999999999</v>
      </c>
      <c r="L37" s="692">
        <v>0.27830796299999999</v>
      </c>
      <c r="M37" s="692">
        <v>0.27082224500000002</v>
      </c>
      <c r="N37" s="692">
        <v>0.28558314200000001</v>
      </c>
      <c r="O37" s="692">
        <v>0.26053986200000001</v>
      </c>
      <c r="P37" s="692">
        <v>0.232171612</v>
      </c>
      <c r="Q37" s="692">
        <v>0.260321776</v>
      </c>
      <c r="R37" s="692">
        <v>0.23317219</v>
      </c>
      <c r="S37" s="692">
        <v>0.21715892000000001</v>
      </c>
      <c r="T37" s="692">
        <v>0.23528210199999999</v>
      </c>
      <c r="U37" s="692">
        <v>0.234297745</v>
      </c>
      <c r="V37" s="692">
        <v>0.24250596399999999</v>
      </c>
      <c r="W37" s="692">
        <v>0.22657053999999999</v>
      </c>
      <c r="X37" s="692">
        <v>0.23920496199999999</v>
      </c>
      <c r="Y37" s="692">
        <v>0.237718813</v>
      </c>
      <c r="Z37" s="692">
        <v>0.25329885499999999</v>
      </c>
      <c r="AA37" s="692">
        <v>0.25943661200000001</v>
      </c>
      <c r="AB37" s="692">
        <v>0.23938026200000001</v>
      </c>
      <c r="AC37" s="692">
        <v>0.25578210800000001</v>
      </c>
      <c r="AD37" s="692">
        <v>0.23943832500000001</v>
      </c>
      <c r="AE37" s="692">
        <v>0.24424805199999999</v>
      </c>
      <c r="AF37" s="692">
        <v>0.225451703</v>
      </c>
      <c r="AG37" s="692">
        <v>0.24027303899999999</v>
      </c>
      <c r="AH37" s="692">
        <v>0.23930357999999999</v>
      </c>
      <c r="AI37" s="692">
        <v>0.22359322100000001</v>
      </c>
      <c r="AJ37" s="692">
        <v>0.23699445099999999</v>
      </c>
      <c r="AK37" s="692">
        <v>0.23106547199999999</v>
      </c>
      <c r="AL37" s="692">
        <v>0.23243142899999999</v>
      </c>
      <c r="AM37" s="692">
        <v>0.251824294</v>
      </c>
      <c r="AN37" s="692">
        <v>0.20775887000000001</v>
      </c>
      <c r="AO37" s="692">
        <v>0.246331402</v>
      </c>
      <c r="AP37" s="692">
        <v>0.233336721</v>
      </c>
      <c r="AQ37" s="692">
        <v>0.226151079</v>
      </c>
      <c r="AR37" s="692">
        <v>0.20206888200000001</v>
      </c>
      <c r="AS37" s="692">
        <v>0.22721844199999999</v>
      </c>
      <c r="AT37" s="692">
        <v>0.22769255199999999</v>
      </c>
      <c r="AU37" s="692">
        <v>0.21927343499999999</v>
      </c>
      <c r="AV37" s="692">
        <v>0.231070585</v>
      </c>
      <c r="AW37" s="692">
        <v>0.23717618200000001</v>
      </c>
      <c r="AX37" s="692">
        <v>0.25419542499999997</v>
      </c>
      <c r="AY37" s="692">
        <v>0.2518243</v>
      </c>
      <c r="AZ37" s="692">
        <v>0.2077589</v>
      </c>
      <c r="BA37" s="693">
        <v>0.24633140000000001</v>
      </c>
      <c r="BB37" s="693">
        <v>0.23333670000000001</v>
      </c>
      <c r="BC37" s="693">
        <v>0.22615109999999999</v>
      </c>
      <c r="BD37" s="693">
        <v>0.2020689</v>
      </c>
      <c r="BE37" s="693">
        <v>0.22721839999999999</v>
      </c>
      <c r="BF37" s="693">
        <v>0.22769259999999999</v>
      </c>
      <c r="BG37" s="693">
        <v>0.21927340000000001</v>
      </c>
      <c r="BH37" s="693">
        <v>0.23107059999999999</v>
      </c>
      <c r="BI37" s="693">
        <v>0.2371762</v>
      </c>
      <c r="BJ37" s="693">
        <v>0.25419540000000002</v>
      </c>
      <c r="BK37" s="693">
        <v>0.2518244</v>
      </c>
      <c r="BL37" s="693">
        <v>0.20775879999999999</v>
      </c>
      <c r="BM37" s="693">
        <v>0.24633140000000001</v>
      </c>
      <c r="BN37" s="693">
        <v>0.23333670000000001</v>
      </c>
      <c r="BO37" s="693">
        <v>0.22615109999999999</v>
      </c>
      <c r="BP37" s="693">
        <v>0.2020689</v>
      </c>
      <c r="BQ37" s="693">
        <v>0.22721839999999999</v>
      </c>
      <c r="BR37" s="693">
        <v>0.22769259999999999</v>
      </c>
      <c r="BS37" s="693">
        <v>0.21927340000000001</v>
      </c>
      <c r="BT37" s="693">
        <v>0.23107059999999999</v>
      </c>
      <c r="BU37" s="693">
        <v>0.2371762</v>
      </c>
      <c r="BV37" s="693">
        <v>0.25419540000000002</v>
      </c>
    </row>
    <row r="38" spans="1:74" ht="12" customHeight="1" x14ac:dyDescent="0.25">
      <c r="A38" s="651" t="s">
        <v>1296</v>
      </c>
      <c r="B38" s="649" t="s">
        <v>1049</v>
      </c>
      <c r="C38" s="692">
        <v>2.365514197</v>
      </c>
      <c r="D38" s="692">
        <v>2.0974905970000002</v>
      </c>
      <c r="E38" s="692">
        <v>2.347544375</v>
      </c>
      <c r="F38" s="692">
        <v>2.153759102</v>
      </c>
      <c r="G38" s="692">
        <v>2.3140879970000001</v>
      </c>
      <c r="H38" s="692">
        <v>2.3023531259999999</v>
      </c>
      <c r="I38" s="692">
        <v>2.4786365400000001</v>
      </c>
      <c r="J38" s="692">
        <v>2.4129472760000001</v>
      </c>
      <c r="K38" s="692">
        <v>2.2362802579999999</v>
      </c>
      <c r="L38" s="692">
        <v>2.2268886129999999</v>
      </c>
      <c r="M38" s="692">
        <v>2.233538502</v>
      </c>
      <c r="N38" s="692">
        <v>2.3823716570000002</v>
      </c>
      <c r="O38" s="692">
        <v>2.3247705459999999</v>
      </c>
      <c r="P38" s="692">
        <v>2.0950747619999999</v>
      </c>
      <c r="Q38" s="692">
        <v>2.2778283300000002</v>
      </c>
      <c r="R38" s="692">
        <v>2.0379694289999999</v>
      </c>
      <c r="S38" s="692">
        <v>2.0860060659999999</v>
      </c>
      <c r="T38" s="692">
        <v>2.1837867559999999</v>
      </c>
      <c r="U38" s="692">
        <v>2.3472467859999999</v>
      </c>
      <c r="V38" s="692">
        <v>2.3667551310000001</v>
      </c>
      <c r="W38" s="692">
        <v>2.165428114</v>
      </c>
      <c r="X38" s="692">
        <v>2.16382941</v>
      </c>
      <c r="Y38" s="692">
        <v>2.1796894469999999</v>
      </c>
      <c r="Z38" s="692">
        <v>2.294604895</v>
      </c>
      <c r="AA38" s="692">
        <v>2.2711916470000002</v>
      </c>
      <c r="AB38" s="692">
        <v>2.1546491940000001</v>
      </c>
      <c r="AC38" s="692">
        <v>2.230634137</v>
      </c>
      <c r="AD38" s="692">
        <v>2.0777869689999999</v>
      </c>
      <c r="AE38" s="692">
        <v>2.0795960070000001</v>
      </c>
      <c r="AF38" s="692">
        <v>1.9671993990000001</v>
      </c>
      <c r="AG38" s="692">
        <v>2.0121260099999998</v>
      </c>
      <c r="AH38" s="692">
        <v>2.0614279770000001</v>
      </c>
      <c r="AI38" s="692">
        <v>1.988192505</v>
      </c>
      <c r="AJ38" s="692">
        <v>2.0008949459999998</v>
      </c>
      <c r="AK38" s="692">
        <v>2.0107932069999999</v>
      </c>
      <c r="AL38" s="692">
        <v>2.1444398539999998</v>
      </c>
      <c r="AM38" s="692">
        <v>2.182186443</v>
      </c>
      <c r="AN38" s="692">
        <v>1.8814527619999999</v>
      </c>
      <c r="AO38" s="692">
        <v>2.1233412359999999</v>
      </c>
      <c r="AP38" s="692">
        <v>1.9786473659999999</v>
      </c>
      <c r="AQ38" s="692">
        <v>2.0622152570000001</v>
      </c>
      <c r="AR38" s="692">
        <v>2.077452284</v>
      </c>
      <c r="AS38" s="692">
        <v>2.1509752799999999</v>
      </c>
      <c r="AT38" s="692">
        <v>2.1452297890000001</v>
      </c>
      <c r="AU38" s="692">
        <v>2.087159234</v>
      </c>
      <c r="AV38" s="692">
        <v>1.96898336</v>
      </c>
      <c r="AW38" s="692">
        <v>2.0501562629999999</v>
      </c>
      <c r="AX38" s="692">
        <v>2.101298093</v>
      </c>
      <c r="AY38" s="692">
        <v>2.1821860000000002</v>
      </c>
      <c r="AZ38" s="692">
        <v>1.881453</v>
      </c>
      <c r="BA38" s="693">
        <v>2.1233409999999999</v>
      </c>
      <c r="BB38" s="693">
        <v>1.978647</v>
      </c>
      <c r="BC38" s="693">
        <v>2.0622150000000001</v>
      </c>
      <c r="BD38" s="693">
        <v>2.0774520000000001</v>
      </c>
      <c r="BE38" s="693">
        <v>2.1509749999999999</v>
      </c>
      <c r="BF38" s="693">
        <v>2.1452300000000002</v>
      </c>
      <c r="BG38" s="693">
        <v>2.0871590000000002</v>
      </c>
      <c r="BH38" s="693">
        <v>1.9689829999999999</v>
      </c>
      <c r="BI38" s="693">
        <v>2.0501559999999999</v>
      </c>
      <c r="BJ38" s="693">
        <v>2.1012979999999999</v>
      </c>
      <c r="BK38" s="693">
        <v>2.1821869999999999</v>
      </c>
      <c r="BL38" s="693">
        <v>1.881453</v>
      </c>
      <c r="BM38" s="693">
        <v>2.1233409999999999</v>
      </c>
      <c r="BN38" s="693">
        <v>1.978647</v>
      </c>
      <c r="BO38" s="693">
        <v>2.0622150000000001</v>
      </c>
      <c r="BP38" s="693">
        <v>2.0774520000000001</v>
      </c>
      <c r="BQ38" s="693">
        <v>2.1509749999999999</v>
      </c>
      <c r="BR38" s="693">
        <v>2.1452300000000002</v>
      </c>
      <c r="BS38" s="693">
        <v>2.0871590000000002</v>
      </c>
      <c r="BT38" s="693">
        <v>1.9689829999999999</v>
      </c>
      <c r="BU38" s="693">
        <v>2.0501559999999999</v>
      </c>
      <c r="BV38" s="693">
        <v>2.1012979999999999</v>
      </c>
    </row>
    <row r="39" spans="1:74" ht="12" customHeight="1" x14ac:dyDescent="0.25">
      <c r="A39" s="651" t="s">
        <v>1297</v>
      </c>
      <c r="B39" s="649" t="s">
        <v>1050</v>
      </c>
      <c r="C39" s="692">
        <v>0.102056698</v>
      </c>
      <c r="D39" s="692">
        <v>0.10854733799999999</v>
      </c>
      <c r="E39" s="692">
        <v>0.108455914</v>
      </c>
      <c r="F39" s="692">
        <v>0.12517532300000001</v>
      </c>
      <c r="G39" s="692">
        <v>0.125685506</v>
      </c>
      <c r="H39" s="692">
        <v>9.5301986000000005E-2</v>
      </c>
      <c r="I39" s="692">
        <v>9.6603192000000004E-2</v>
      </c>
      <c r="J39" s="692">
        <v>0.10861182899999999</v>
      </c>
      <c r="K39" s="692">
        <v>0.105894603</v>
      </c>
      <c r="L39" s="692">
        <v>0.121770948</v>
      </c>
      <c r="M39" s="692">
        <v>0.13194586899999999</v>
      </c>
      <c r="N39" s="692">
        <v>0.14627511400000001</v>
      </c>
      <c r="O39" s="692">
        <v>0.13995687400000001</v>
      </c>
      <c r="P39" s="692">
        <v>0.108537577</v>
      </c>
      <c r="Q39" s="692">
        <v>0.12632072699999999</v>
      </c>
      <c r="R39" s="692">
        <v>0.12517455699999999</v>
      </c>
      <c r="S39" s="692">
        <v>0.12551800799999999</v>
      </c>
      <c r="T39" s="692">
        <v>0.112898897</v>
      </c>
      <c r="U39" s="692">
        <v>8.7438526000000003E-2</v>
      </c>
      <c r="V39" s="692">
        <v>7.4324038999999995E-2</v>
      </c>
      <c r="W39" s="692">
        <v>6.436952E-2</v>
      </c>
      <c r="X39" s="692">
        <v>7.3732941999999996E-2</v>
      </c>
      <c r="Y39" s="692">
        <v>7.8939017E-2</v>
      </c>
      <c r="Z39" s="692">
        <v>0.104478106</v>
      </c>
      <c r="AA39" s="692">
        <v>0.119390369</v>
      </c>
      <c r="AB39" s="692">
        <v>0.126620435</v>
      </c>
      <c r="AC39" s="692">
        <v>0.13980440699999999</v>
      </c>
      <c r="AD39" s="692">
        <v>0.128258437</v>
      </c>
      <c r="AE39" s="692">
        <v>0.124974063</v>
      </c>
      <c r="AF39" s="692">
        <v>9.4878134000000003E-2</v>
      </c>
      <c r="AG39" s="692">
        <v>8.4416885999999997E-2</v>
      </c>
      <c r="AH39" s="692">
        <v>8.0092921999999997E-2</v>
      </c>
      <c r="AI39" s="692">
        <v>6.8225195000000002E-2</v>
      </c>
      <c r="AJ39" s="692">
        <v>6.7056572999999994E-2</v>
      </c>
      <c r="AK39" s="692">
        <v>8.2108590999999995E-2</v>
      </c>
      <c r="AL39" s="692">
        <v>9.8753677999999998E-2</v>
      </c>
      <c r="AM39" s="692">
        <v>0.116169385</v>
      </c>
      <c r="AN39" s="692">
        <v>9.6887106000000001E-2</v>
      </c>
      <c r="AO39" s="692">
        <v>0.104902964</v>
      </c>
      <c r="AP39" s="692">
        <v>0.100083624</v>
      </c>
      <c r="AQ39" s="692">
        <v>0.10336002599999999</v>
      </c>
      <c r="AR39" s="692">
        <v>9.9880011000000005E-2</v>
      </c>
      <c r="AS39" s="692">
        <v>9.9099487999999999E-2</v>
      </c>
      <c r="AT39" s="692">
        <v>9.8003921999999993E-2</v>
      </c>
      <c r="AU39" s="692">
        <v>9.0130668999999997E-2</v>
      </c>
      <c r="AV39" s="692">
        <v>9.1638510000000006E-2</v>
      </c>
      <c r="AW39" s="692">
        <v>9.7956945000000004E-2</v>
      </c>
      <c r="AX39" s="692">
        <v>0.110888309</v>
      </c>
      <c r="AY39" s="692">
        <v>0.11616940000000001</v>
      </c>
      <c r="AZ39" s="692">
        <v>9.6887100000000004E-2</v>
      </c>
      <c r="BA39" s="693">
        <v>0.104903</v>
      </c>
      <c r="BB39" s="693">
        <v>0.10008359999999999</v>
      </c>
      <c r="BC39" s="693">
        <v>0.10335999999999999</v>
      </c>
      <c r="BD39" s="693">
        <v>9.9879999999999997E-2</v>
      </c>
      <c r="BE39" s="693">
        <v>9.9099499999999993E-2</v>
      </c>
      <c r="BF39" s="693">
        <v>9.8003900000000005E-2</v>
      </c>
      <c r="BG39" s="693">
        <v>9.0130699999999994E-2</v>
      </c>
      <c r="BH39" s="693">
        <v>9.1638499999999998E-2</v>
      </c>
      <c r="BI39" s="693">
        <v>9.79569E-2</v>
      </c>
      <c r="BJ39" s="693">
        <v>0.1108883</v>
      </c>
      <c r="BK39" s="693">
        <v>0.1161693</v>
      </c>
      <c r="BL39" s="693">
        <v>9.6887000000000001E-2</v>
      </c>
      <c r="BM39" s="693">
        <v>0.104903</v>
      </c>
      <c r="BN39" s="693">
        <v>0.10008359999999999</v>
      </c>
      <c r="BO39" s="693">
        <v>0.10335999999999999</v>
      </c>
      <c r="BP39" s="693">
        <v>9.9879999999999997E-2</v>
      </c>
      <c r="BQ39" s="693">
        <v>9.9099499999999993E-2</v>
      </c>
      <c r="BR39" s="693">
        <v>9.8003900000000005E-2</v>
      </c>
      <c r="BS39" s="693">
        <v>9.0130699999999994E-2</v>
      </c>
      <c r="BT39" s="693">
        <v>9.1638499999999998E-2</v>
      </c>
      <c r="BU39" s="693">
        <v>9.79569E-2</v>
      </c>
      <c r="BV39" s="693">
        <v>0.1108883</v>
      </c>
    </row>
    <row r="40" spans="1:74" ht="12" customHeight="1" x14ac:dyDescent="0.25">
      <c r="A40" s="651" t="s">
        <v>1298</v>
      </c>
      <c r="B40" s="649" t="s">
        <v>1051</v>
      </c>
      <c r="C40" s="692">
        <v>3.1133594000000001E-2</v>
      </c>
      <c r="D40" s="692">
        <v>3.3704204000000001E-2</v>
      </c>
      <c r="E40" s="692">
        <v>4.7124691000000003E-2</v>
      </c>
      <c r="F40" s="692">
        <v>5.4327579000000001E-2</v>
      </c>
      <c r="G40" s="692">
        <v>6.1288771999999998E-2</v>
      </c>
      <c r="H40" s="692">
        <v>6.7181648999999996E-2</v>
      </c>
      <c r="I40" s="692">
        <v>6.3569146000000007E-2</v>
      </c>
      <c r="J40" s="692">
        <v>6.1856726000000001E-2</v>
      </c>
      <c r="K40" s="692">
        <v>4.9999039000000002E-2</v>
      </c>
      <c r="L40" s="692">
        <v>4.3423979000000001E-2</v>
      </c>
      <c r="M40" s="692">
        <v>3.1761566999999997E-2</v>
      </c>
      <c r="N40" s="692">
        <v>2.7116772000000001E-2</v>
      </c>
      <c r="O40" s="692">
        <v>3.4129027999999999E-2</v>
      </c>
      <c r="P40" s="692">
        <v>3.8164938000000002E-2</v>
      </c>
      <c r="Q40" s="692">
        <v>5.7353301000000002E-2</v>
      </c>
      <c r="R40" s="692">
        <v>6.2095193999999999E-2</v>
      </c>
      <c r="S40" s="692">
        <v>6.6494581999999997E-2</v>
      </c>
      <c r="T40" s="692">
        <v>7.2989756000000003E-2</v>
      </c>
      <c r="U40" s="692">
        <v>7.9539723000000007E-2</v>
      </c>
      <c r="V40" s="692">
        <v>7.3821806000000004E-2</v>
      </c>
      <c r="W40" s="692">
        <v>6.3500284000000004E-2</v>
      </c>
      <c r="X40" s="692">
        <v>5.3288623E-2</v>
      </c>
      <c r="Y40" s="692">
        <v>4.1030407999999997E-2</v>
      </c>
      <c r="Z40" s="692">
        <v>2.9668153999999999E-2</v>
      </c>
      <c r="AA40" s="692">
        <v>3.5971373000000001E-2</v>
      </c>
      <c r="AB40" s="692">
        <v>4.2968088000000002E-2</v>
      </c>
      <c r="AC40" s="692">
        <v>5.2474930000000003E-2</v>
      </c>
      <c r="AD40" s="692">
        <v>6.2357803000000003E-2</v>
      </c>
      <c r="AE40" s="692">
        <v>7.7876912000000006E-2</v>
      </c>
      <c r="AF40" s="692">
        <v>7.8396161000000006E-2</v>
      </c>
      <c r="AG40" s="692">
        <v>8.2084934999999998E-2</v>
      </c>
      <c r="AH40" s="692">
        <v>6.9583117E-2</v>
      </c>
      <c r="AI40" s="692">
        <v>5.9441150999999998E-2</v>
      </c>
      <c r="AJ40" s="692">
        <v>5.0900391000000003E-2</v>
      </c>
      <c r="AK40" s="692">
        <v>4.1927064999999999E-2</v>
      </c>
      <c r="AL40" s="692">
        <v>3.3285289000000003E-2</v>
      </c>
      <c r="AM40" s="692">
        <v>4.2318744999999998E-2</v>
      </c>
      <c r="AN40" s="692">
        <v>4.2418408999999997E-2</v>
      </c>
      <c r="AO40" s="692">
        <v>6.8207938999999995E-2</v>
      </c>
      <c r="AP40" s="692">
        <v>7.8615694999999999E-2</v>
      </c>
      <c r="AQ40" s="692">
        <v>8.5304740000000004E-2</v>
      </c>
      <c r="AR40" s="692">
        <v>7.7460338000000004E-2</v>
      </c>
      <c r="AS40" s="692">
        <v>8.1890103000000006E-2</v>
      </c>
      <c r="AT40" s="692">
        <v>7.9400393E-2</v>
      </c>
      <c r="AU40" s="692">
        <v>7.6796047000000006E-2</v>
      </c>
      <c r="AV40" s="692">
        <v>6.5597375999999999E-2</v>
      </c>
      <c r="AW40" s="692">
        <v>6.0976203E-2</v>
      </c>
      <c r="AX40" s="692">
        <v>4.7990651000000002E-2</v>
      </c>
      <c r="AY40" s="692">
        <v>5.0569500000000003E-2</v>
      </c>
      <c r="AZ40" s="692">
        <v>5.3219799999999998E-2</v>
      </c>
      <c r="BA40" s="693">
        <v>6.9268800000000005E-2</v>
      </c>
      <c r="BB40" s="693">
        <v>7.3998099999999997E-2</v>
      </c>
      <c r="BC40" s="693">
        <v>7.9868900000000007E-2</v>
      </c>
      <c r="BD40" s="693">
        <v>8.2574700000000001E-2</v>
      </c>
      <c r="BE40" s="693">
        <v>8.4076200000000004E-2</v>
      </c>
      <c r="BF40" s="693">
        <v>8.4360000000000004E-2</v>
      </c>
      <c r="BG40" s="693">
        <v>7.8298300000000001E-2</v>
      </c>
      <c r="BH40" s="693">
        <v>7.5744000000000006E-2</v>
      </c>
      <c r="BI40" s="693">
        <v>6.7457600000000006E-2</v>
      </c>
      <c r="BJ40" s="693">
        <v>6.6889900000000002E-2</v>
      </c>
      <c r="BK40" s="693">
        <v>6.5763100000000005E-2</v>
      </c>
      <c r="BL40" s="693">
        <v>6.5050200000000002E-2</v>
      </c>
      <c r="BM40" s="693">
        <v>7.8803200000000004E-2</v>
      </c>
      <c r="BN40" s="693">
        <v>8.13667E-2</v>
      </c>
      <c r="BO40" s="693">
        <v>8.6388699999999999E-2</v>
      </c>
      <c r="BP40" s="693">
        <v>8.7316699999999997E-2</v>
      </c>
      <c r="BQ40" s="693">
        <v>8.8277499999999995E-2</v>
      </c>
      <c r="BR40" s="693">
        <v>8.80996E-2</v>
      </c>
      <c r="BS40" s="693">
        <v>8.1198199999999998E-2</v>
      </c>
      <c r="BT40" s="693">
        <v>7.8397400000000006E-2</v>
      </c>
      <c r="BU40" s="693">
        <v>6.9767599999999999E-2</v>
      </c>
      <c r="BV40" s="693">
        <v>6.7173800000000006E-2</v>
      </c>
    </row>
    <row r="41" spans="1:74" ht="12" customHeight="1" x14ac:dyDescent="0.25">
      <c r="A41" s="651" t="s">
        <v>1069</v>
      </c>
      <c r="B41" s="649" t="s">
        <v>1059</v>
      </c>
      <c r="C41" s="692">
        <v>1.6193599999999999</v>
      </c>
      <c r="D41" s="692">
        <v>1.7663409999999999</v>
      </c>
      <c r="E41" s="692">
        <v>2.4339580000000001</v>
      </c>
      <c r="F41" s="692">
        <v>2.7397119999999999</v>
      </c>
      <c r="G41" s="692">
        <v>3.0112100000000002</v>
      </c>
      <c r="H41" s="692">
        <v>3.0591110000000001</v>
      </c>
      <c r="I41" s="692">
        <v>3.14642</v>
      </c>
      <c r="J41" s="692">
        <v>3.0169000000000001</v>
      </c>
      <c r="K41" s="692">
        <v>2.6743329999999998</v>
      </c>
      <c r="L41" s="692">
        <v>2.391775</v>
      </c>
      <c r="M41" s="692">
        <v>1.9052819999999999</v>
      </c>
      <c r="N41" s="692">
        <v>1.7748729999999999</v>
      </c>
      <c r="O41" s="692">
        <v>1.9031979999999999</v>
      </c>
      <c r="P41" s="692">
        <v>2.0588739999999999</v>
      </c>
      <c r="Q41" s="692">
        <v>2.9142589999999999</v>
      </c>
      <c r="R41" s="692">
        <v>3.2449699999999999</v>
      </c>
      <c r="S41" s="692">
        <v>3.5487829999999998</v>
      </c>
      <c r="T41" s="692">
        <v>3.6040519999999998</v>
      </c>
      <c r="U41" s="692">
        <v>3.7601399999999998</v>
      </c>
      <c r="V41" s="692">
        <v>3.6113529999999998</v>
      </c>
      <c r="W41" s="692">
        <v>3.2049780000000001</v>
      </c>
      <c r="X41" s="692">
        <v>2.8325279999999999</v>
      </c>
      <c r="Y41" s="692">
        <v>2.2275529999999999</v>
      </c>
      <c r="Z41" s="692">
        <v>2.0467580000000001</v>
      </c>
      <c r="AA41" s="692">
        <v>2.3125369999999998</v>
      </c>
      <c r="AB41" s="692">
        <v>2.6227269999999998</v>
      </c>
      <c r="AC41" s="692">
        <v>3.4238569999999999</v>
      </c>
      <c r="AD41" s="692">
        <v>3.8157489999999998</v>
      </c>
      <c r="AE41" s="692">
        <v>4.2672980000000003</v>
      </c>
      <c r="AF41" s="692">
        <v>4.2690400000000004</v>
      </c>
      <c r="AG41" s="692">
        <v>4.4052759999999997</v>
      </c>
      <c r="AH41" s="692">
        <v>4.1985159999999997</v>
      </c>
      <c r="AI41" s="692">
        <v>3.7215020000000001</v>
      </c>
      <c r="AJ41" s="692">
        <v>3.3101419999999999</v>
      </c>
      <c r="AK41" s="692">
        <v>2.686766</v>
      </c>
      <c r="AL41" s="692">
        <v>2.4889700000000001</v>
      </c>
      <c r="AM41" s="692">
        <v>2.7425069999999998</v>
      </c>
      <c r="AN41" s="692">
        <v>2.9271959999999999</v>
      </c>
      <c r="AO41" s="692">
        <v>4.089194</v>
      </c>
      <c r="AP41" s="692">
        <v>4.5931100000000002</v>
      </c>
      <c r="AQ41" s="692">
        <v>5.0438660000000004</v>
      </c>
      <c r="AR41" s="692">
        <v>5.1112159999999998</v>
      </c>
      <c r="AS41" s="692">
        <v>5.2081759999999999</v>
      </c>
      <c r="AT41" s="692">
        <v>4.9440249999999999</v>
      </c>
      <c r="AU41" s="692">
        <v>4.3944210000000004</v>
      </c>
      <c r="AV41" s="692">
        <v>3.8538939999999999</v>
      </c>
      <c r="AW41" s="692">
        <v>3.263563</v>
      </c>
      <c r="AX41" s="692">
        <v>2.8533949999999999</v>
      </c>
      <c r="AY41" s="692">
        <v>3.0507339999999998</v>
      </c>
      <c r="AZ41" s="692">
        <v>3.39011</v>
      </c>
      <c r="BA41" s="693">
        <v>4.725123</v>
      </c>
      <c r="BB41" s="693">
        <v>5.2689659999999998</v>
      </c>
      <c r="BC41" s="693">
        <v>5.7990269999999997</v>
      </c>
      <c r="BD41" s="693">
        <v>5.8568309999999997</v>
      </c>
      <c r="BE41" s="693">
        <v>6.0380549999999999</v>
      </c>
      <c r="BF41" s="693">
        <v>5.7914909999999997</v>
      </c>
      <c r="BG41" s="693">
        <v>5.1534589999999998</v>
      </c>
      <c r="BH41" s="693">
        <v>4.5910479999999998</v>
      </c>
      <c r="BI41" s="693">
        <v>3.661756</v>
      </c>
      <c r="BJ41" s="693">
        <v>3.3611360000000001</v>
      </c>
      <c r="BK41" s="693">
        <v>3.5768710000000001</v>
      </c>
      <c r="BL41" s="693">
        <v>3.933878</v>
      </c>
      <c r="BM41" s="693">
        <v>5.4155629999999997</v>
      </c>
      <c r="BN41" s="693">
        <v>6.0101690000000003</v>
      </c>
      <c r="BO41" s="693">
        <v>6.5879279999999998</v>
      </c>
      <c r="BP41" s="693">
        <v>6.6335430000000004</v>
      </c>
      <c r="BQ41" s="693">
        <v>6.8207250000000004</v>
      </c>
      <c r="BR41" s="693">
        <v>6.5291079999999999</v>
      </c>
      <c r="BS41" s="693">
        <v>5.8019040000000004</v>
      </c>
      <c r="BT41" s="693">
        <v>5.164059</v>
      </c>
      <c r="BU41" s="693">
        <v>4.1180019999999997</v>
      </c>
      <c r="BV41" s="693">
        <v>3.7771840000000001</v>
      </c>
    </row>
    <row r="42" spans="1:74" ht="12" customHeight="1" x14ac:dyDescent="0.25">
      <c r="A42" s="651" t="s">
        <v>1070</v>
      </c>
      <c r="B42" s="649" t="s">
        <v>1071</v>
      </c>
      <c r="C42" s="692">
        <v>0.92057120000000003</v>
      </c>
      <c r="D42" s="692">
        <v>1.006591</v>
      </c>
      <c r="E42" s="692">
        <v>1.3933279999999999</v>
      </c>
      <c r="F42" s="692">
        <v>1.5921460000000001</v>
      </c>
      <c r="G42" s="692">
        <v>1.752683</v>
      </c>
      <c r="H42" s="692">
        <v>1.7880149999999999</v>
      </c>
      <c r="I42" s="692">
        <v>1.83369</v>
      </c>
      <c r="J42" s="692">
        <v>1.7563960000000001</v>
      </c>
      <c r="K42" s="692">
        <v>1.539126</v>
      </c>
      <c r="L42" s="692">
        <v>1.3854610000000001</v>
      </c>
      <c r="M42" s="692">
        <v>1.107985</v>
      </c>
      <c r="N42" s="692">
        <v>1.028886</v>
      </c>
      <c r="O42" s="692">
        <v>1.1065100000000001</v>
      </c>
      <c r="P42" s="692">
        <v>1.2049730000000001</v>
      </c>
      <c r="Q42" s="692">
        <v>1.727195</v>
      </c>
      <c r="R42" s="692">
        <v>1.934966</v>
      </c>
      <c r="S42" s="692">
        <v>2.129702</v>
      </c>
      <c r="T42" s="692">
        <v>2.1753990000000001</v>
      </c>
      <c r="U42" s="692">
        <v>2.2680699999999998</v>
      </c>
      <c r="V42" s="692">
        <v>2.1844619999999999</v>
      </c>
      <c r="W42" s="692">
        <v>1.9296489999999999</v>
      </c>
      <c r="X42" s="692">
        <v>1.697281</v>
      </c>
      <c r="Y42" s="692">
        <v>1.346193</v>
      </c>
      <c r="Z42" s="692">
        <v>1.2100599999999999</v>
      </c>
      <c r="AA42" s="692">
        <v>1.3852390000000001</v>
      </c>
      <c r="AB42" s="692">
        <v>1.5775539999999999</v>
      </c>
      <c r="AC42" s="692">
        <v>2.0491269999999999</v>
      </c>
      <c r="AD42" s="692">
        <v>2.3101419999999999</v>
      </c>
      <c r="AE42" s="692">
        <v>2.6096020000000002</v>
      </c>
      <c r="AF42" s="692">
        <v>2.6096300000000001</v>
      </c>
      <c r="AG42" s="692">
        <v>2.6801219999999999</v>
      </c>
      <c r="AH42" s="692">
        <v>2.5397470000000002</v>
      </c>
      <c r="AI42" s="692">
        <v>2.2414960000000002</v>
      </c>
      <c r="AJ42" s="692">
        <v>2.0077310000000002</v>
      </c>
      <c r="AK42" s="692">
        <v>1.656542</v>
      </c>
      <c r="AL42" s="692">
        <v>1.5118529999999999</v>
      </c>
      <c r="AM42" s="692">
        <v>1.668269</v>
      </c>
      <c r="AN42" s="692">
        <v>1.768305</v>
      </c>
      <c r="AO42" s="692">
        <v>2.4844520000000001</v>
      </c>
      <c r="AP42" s="692">
        <v>2.8215970000000001</v>
      </c>
      <c r="AQ42" s="692">
        <v>3.1168589999999998</v>
      </c>
      <c r="AR42" s="692">
        <v>3.165645</v>
      </c>
      <c r="AS42" s="692">
        <v>3.2021190000000002</v>
      </c>
      <c r="AT42" s="692">
        <v>3.012337</v>
      </c>
      <c r="AU42" s="692">
        <v>2.6659890000000002</v>
      </c>
      <c r="AV42" s="692">
        <v>2.3398940000000001</v>
      </c>
      <c r="AW42" s="692">
        <v>2.0693419999999998</v>
      </c>
      <c r="AX42" s="692">
        <v>1.739155</v>
      </c>
      <c r="AY42" s="692">
        <v>1.854508</v>
      </c>
      <c r="AZ42" s="692">
        <v>2.0711439999999999</v>
      </c>
      <c r="BA42" s="693">
        <v>2.929459</v>
      </c>
      <c r="BB42" s="693">
        <v>3.3007710000000001</v>
      </c>
      <c r="BC42" s="693">
        <v>3.648908</v>
      </c>
      <c r="BD42" s="693">
        <v>3.6992389999999999</v>
      </c>
      <c r="BE42" s="693">
        <v>3.8009759999999999</v>
      </c>
      <c r="BF42" s="693">
        <v>3.6427830000000001</v>
      </c>
      <c r="BG42" s="693">
        <v>3.22126</v>
      </c>
      <c r="BH42" s="693">
        <v>2.873796</v>
      </c>
      <c r="BI42" s="693">
        <v>2.3031899999999998</v>
      </c>
      <c r="BJ42" s="693">
        <v>2.0831300000000001</v>
      </c>
      <c r="BK42" s="693">
        <v>2.2030470000000002</v>
      </c>
      <c r="BL42" s="693">
        <v>2.4260229999999998</v>
      </c>
      <c r="BM42" s="693">
        <v>3.3704689999999999</v>
      </c>
      <c r="BN42" s="693">
        <v>3.7678669999999999</v>
      </c>
      <c r="BO42" s="693">
        <v>4.1383479999999997</v>
      </c>
      <c r="BP42" s="693">
        <v>4.1759950000000003</v>
      </c>
      <c r="BQ42" s="693">
        <v>4.2753389999999998</v>
      </c>
      <c r="BR42" s="693">
        <v>4.0865650000000002</v>
      </c>
      <c r="BS42" s="693">
        <v>3.6070669999999998</v>
      </c>
      <c r="BT42" s="693">
        <v>3.2148020000000002</v>
      </c>
      <c r="BU42" s="693">
        <v>2.5765039999999999</v>
      </c>
      <c r="BV42" s="693">
        <v>2.3277000000000001</v>
      </c>
    </row>
    <row r="43" spans="1:74" ht="12" customHeight="1" x14ac:dyDescent="0.25">
      <c r="A43" s="651" t="s">
        <v>1072</v>
      </c>
      <c r="B43" s="649" t="s">
        <v>1073</v>
      </c>
      <c r="C43" s="692">
        <v>0.55241600000000002</v>
      </c>
      <c r="D43" s="692">
        <v>0.60466540000000002</v>
      </c>
      <c r="E43" s="692">
        <v>0.81957259999999998</v>
      </c>
      <c r="F43" s="692">
        <v>0.90681849999999997</v>
      </c>
      <c r="G43" s="692">
        <v>0.99179779999999995</v>
      </c>
      <c r="H43" s="692">
        <v>1.003017</v>
      </c>
      <c r="I43" s="692">
        <v>1.035973</v>
      </c>
      <c r="J43" s="692">
        <v>0.99261509999999997</v>
      </c>
      <c r="K43" s="692">
        <v>0.89281999999999995</v>
      </c>
      <c r="L43" s="692">
        <v>0.78632239999999998</v>
      </c>
      <c r="M43" s="692">
        <v>0.62342390000000003</v>
      </c>
      <c r="N43" s="692">
        <v>0.58892520000000004</v>
      </c>
      <c r="O43" s="692">
        <v>0.62886059999999999</v>
      </c>
      <c r="P43" s="692">
        <v>0.67607969999999995</v>
      </c>
      <c r="Q43" s="692">
        <v>0.93292929999999996</v>
      </c>
      <c r="R43" s="692">
        <v>1.0323720000000001</v>
      </c>
      <c r="S43" s="692">
        <v>1.1104700000000001</v>
      </c>
      <c r="T43" s="692">
        <v>1.1181490000000001</v>
      </c>
      <c r="U43" s="692">
        <v>1.1713990000000001</v>
      </c>
      <c r="V43" s="692">
        <v>1.1160110000000001</v>
      </c>
      <c r="W43" s="692">
        <v>0.99412619999999996</v>
      </c>
      <c r="X43" s="692">
        <v>0.88061409999999996</v>
      </c>
      <c r="Y43" s="692">
        <v>0.68309390000000003</v>
      </c>
      <c r="Z43" s="692">
        <v>0.65746579999999999</v>
      </c>
      <c r="AA43" s="692">
        <v>0.73561200000000004</v>
      </c>
      <c r="AB43" s="692">
        <v>0.83321800000000001</v>
      </c>
      <c r="AC43" s="692">
        <v>1.0822529999999999</v>
      </c>
      <c r="AD43" s="692">
        <v>1.189365</v>
      </c>
      <c r="AE43" s="692">
        <v>1.3091489999999999</v>
      </c>
      <c r="AF43" s="692">
        <v>1.305048</v>
      </c>
      <c r="AG43" s="692">
        <v>1.355407</v>
      </c>
      <c r="AH43" s="692">
        <v>1.30088</v>
      </c>
      <c r="AI43" s="692">
        <v>1.1589929999999999</v>
      </c>
      <c r="AJ43" s="692">
        <v>1.0114350000000001</v>
      </c>
      <c r="AK43" s="692">
        <v>0.80431319999999995</v>
      </c>
      <c r="AL43" s="692">
        <v>0.77378610000000003</v>
      </c>
      <c r="AM43" s="692">
        <v>0.8594465</v>
      </c>
      <c r="AN43" s="692">
        <v>0.92978930000000004</v>
      </c>
      <c r="AO43" s="692">
        <v>1.2763709999999999</v>
      </c>
      <c r="AP43" s="692">
        <v>1.415878</v>
      </c>
      <c r="AQ43" s="692">
        <v>1.534565</v>
      </c>
      <c r="AR43" s="692">
        <v>1.5516209999999999</v>
      </c>
      <c r="AS43" s="692">
        <v>1.60178</v>
      </c>
      <c r="AT43" s="692">
        <v>1.5400180000000001</v>
      </c>
      <c r="AU43" s="692">
        <v>1.37446</v>
      </c>
      <c r="AV43" s="692">
        <v>1.195643</v>
      </c>
      <c r="AW43" s="692">
        <v>0.94725079999999995</v>
      </c>
      <c r="AX43" s="692">
        <v>0.89447049999999995</v>
      </c>
      <c r="AY43" s="692">
        <v>0.96335230000000005</v>
      </c>
      <c r="AZ43" s="692">
        <v>1.0688850000000001</v>
      </c>
      <c r="BA43" s="693">
        <v>1.440815</v>
      </c>
      <c r="BB43" s="693">
        <v>1.583367</v>
      </c>
      <c r="BC43" s="693">
        <v>1.7251479999999999</v>
      </c>
      <c r="BD43" s="693">
        <v>1.731433</v>
      </c>
      <c r="BE43" s="693">
        <v>1.7961860000000001</v>
      </c>
      <c r="BF43" s="693">
        <v>1.720936</v>
      </c>
      <c r="BG43" s="693">
        <v>1.545493</v>
      </c>
      <c r="BH43" s="693">
        <v>1.3649910000000001</v>
      </c>
      <c r="BI43" s="693">
        <v>1.0821769999999999</v>
      </c>
      <c r="BJ43" s="693">
        <v>1.0290079999999999</v>
      </c>
      <c r="BK43" s="693">
        <v>1.1105910000000001</v>
      </c>
      <c r="BL43" s="693">
        <v>1.2264839999999999</v>
      </c>
      <c r="BM43" s="693">
        <v>1.6487890000000001</v>
      </c>
      <c r="BN43" s="693">
        <v>1.8134140000000001</v>
      </c>
      <c r="BO43" s="693">
        <v>1.9769030000000001</v>
      </c>
      <c r="BP43" s="693">
        <v>1.9841519999999999</v>
      </c>
      <c r="BQ43" s="693">
        <v>2.0564040000000001</v>
      </c>
      <c r="BR43" s="693">
        <v>1.968656</v>
      </c>
      <c r="BS43" s="693">
        <v>1.7667740000000001</v>
      </c>
      <c r="BT43" s="693">
        <v>1.5596140000000001</v>
      </c>
      <c r="BU43" s="693">
        <v>1.235827</v>
      </c>
      <c r="BV43" s="693">
        <v>1.1743129999999999</v>
      </c>
    </row>
    <row r="44" spans="1:74" ht="12" customHeight="1" x14ac:dyDescent="0.25">
      <c r="A44" s="651" t="s">
        <v>1074</v>
      </c>
      <c r="B44" s="649" t="s">
        <v>1075</v>
      </c>
      <c r="C44" s="692">
        <v>0.14637259999999999</v>
      </c>
      <c r="D44" s="692">
        <v>0.15508440000000001</v>
      </c>
      <c r="E44" s="692">
        <v>0.22105710000000001</v>
      </c>
      <c r="F44" s="692">
        <v>0.24074670000000001</v>
      </c>
      <c r="G44" s="692">
        <v>0.26672879999999999</v>
      </c>
      <c r="H44" s="692">
        <v>0.26807880000000001</v>
      </c>
      <c r="I44" s="692">
        <v>0.27675689999999997</v>
      </c>
      <c r="J44" s="692">
        <v>0.26788869999999998</v>
      </c>
      <c r="K44" s="692">
        <v>0.24238750000000001</v>
      </c>
      <c r="L44" s="692">
        <v>0.21999179999999999</v>
      </c>
      <c r="M44" s="692">
        <v>0.1738731</v>
      </c>
      <c r="N44" s="692">
        <v>0.1570618</v>
      </c>
      <c r="O44" s="692">
        <v>0.1678277</v>
      </c>
      <c r="P44" s="692">
        <v>0.17782120000000001</v>
      </c>
      <c r="Q44" s="692">
        <v>0.25413439999999998</v>
      </c>
      <c r="R44" s="692">
        <v>0.2776324</v>
      </c>
      <c r="S44" s="692">
        <v>0.30861119999999997</v>
      </c>
      <c r="T44" s="692">
        <v>0.31050470000000002</v>
      </c>
      <c r="U44" s="692">
        <v>0.32067059999999997</v>
      </c>
      <c r="V44" s="692">
        <v>0.31087989999999999</v>
      </c>
      <c r="W44" s="692">
        <v>0.28120309999999998</v>
      </c>
      <c r="X44" s="692">
        <v>0.25463330000000001</v>
      </c>
      <c r="Y44" s="692">
        <v>0.19826640000000001</v>
      </c>
      <c r="Z44" s="692">
        <v>0.17923210000000001</v>
      </c>
      <c r="AA44" s="692">
        <v>0.191686</v>
      </c>
      <c r="AB44" s="692">
        <v>0.211955</v>
      </c>
      <c r="AC44" s="692">
        <v>0.29247689999999998</v>
      </c>
      <c r="AD44" s="692">
        <v>0.31624150000000001</v>
      </c>
      <c r="AE44" s="692">
        <v>0.34854689999999999</v>
      </c>
      <c r="AF44" s="692">
        <v>0.35436220000000002</v>
      </c>
      <c r="AG44" s="692">
        <v>0.36974659999999998</v>
      </c>
      <c r="AH44" s="692">
        <v>0.35788819999999999</v>
      </c>
      <c r="AI44" s="692">
        <v>0.32101289999999999</v>
      </c>
      <c r="AJ44" s="692">
        <v>0.29097630000000002</v>
      </c>
      <c r="AK44" s="692">
        <v>0.225911</v>
      </c>
      <c r="AL44" s="692">
        <v>0.20333090000000001</v>
      </c>
      <c r="AM44" s="692">
        <v>0.2147917</v>
      </c>
      <c r="AN44" s="692">
        <v>0.22910159999999999</v>
      </c>
      <c r="AO44" s="692">
        <v>0.32837110000000003</v>
      </c>
      <c r="AP44" s="692">
        <v>0.35563509999999998</v>
      </c>
      <c r="AQ44" s="692">
        <v>0.39244200000000001</v>
      </c>
      <c r="AR44" s="692">
        <v>0.39395029999999998</v>
      </c>
      <c r="AS44" s="692">
        <v>0.40427730000000001</v>
      </c>
      <c r="AT44" s="692">
        <v>0.3916694</v>
      </c>
      <c r="AU44" s="692">
        <v>0.35397200000000001</v>
      </c>
      <c r="AV44" s="692">
        <v>0.31835780000000002</v>
      </c>
      <c r="AW44" s="692">
        <v>0.24697089999999999</v>
      </c>
      <c r="AX44" s="692">
        <v>0.2197693</v>
      </c>
      <c r="AY44" s="692">
        <v>0.23287389999999999</v>
      </c>
      <c r="AZ44" s="692">
        <v>0.25008069999999999</v>
      </c>
      <c r="BA44" s="693">
        <v>0.35484890000000002</v>
      </c>
      <c r="BB44" s="693">
        <v>0.38482889999999997</v>
      </c>
      <c r="BC44" s="693">
        <v>0.42497040000000003</v>
      </c>
      <c r="BD44" s="693">
        <v>0.4261585</v>
      </c>
      <c r="BE44" s="693">
        <v>0.44089329999999999</v>
      </c>
      <c r="BF44" s="693">
        <v>0.42777159999999997</v>
      </c>
      <c r="BG44" s="693">
        <v>0.38670569999999999</v>
      </c>
      <c r="BH44" s="693">
        <v>0.35226180000000001</v>
      </c>
      <c r="BI44" s="693">
        <v>0.2763891</v>
      </c>
      <c r="BJ44" s="693">
        <v>0.24899769999999999</v>
      </c>
      <c r="BK44" s="693">
        <v>0.2632333</v>
      </c>
      <c r="BL44" s="693">
        <v>0.2813716</v>
      </c>
      <c r="BM44" s="693">
        <v>0.39630500000000002</v>
      </c>
      <c r="BN44" s="693">
        <v>0.42888730000000003</v>
      </c>
      <c r="BO44" s="693">
        <v>0.47267700000000001</v>
      </c>
      <c r="BP44" s="693">
        <v>0.47339520000000002</v>
      </c>
      <c r="BQ44" s="693">
        <v>0.48898229999999998</v>
      </c>
      <c r="BR44" s="693">
        <v>0.47388619999999998</v>
      </c>
      <c r="BS44" s="693">
        <v>0.42806290000000002</v>
      </c>
      <c r="BT44" s="693">
        <v>0.38964369999999998</v>
      </c>
      <c r="BU44" s="693">
        <v>0.30567050000000001</v>
      </c>
      <c r="BV44" s="693">
        <v>0.27517059999999999</v>
      </c>
    </row>
    <row r="45" spans="1:74" ht="12" customHeight="1" x14ac:dyDescent="0.25">
      <c r="A45" s="655" t="s">
        <v>1299</v>
      </c>
      <c r="B45" s="656" t="s">
        <v>1068</v>
      </c>
      <c r="C45" s="694">
        <v>2.8769175000000001E-2</v>
      </c>
      <c r="D45" s="694">
        <v>2.4469161999999999E-2</v>
      </c>
      <c r="E45" s="694">
        <v>2.868507E-2</v>
      </c>
      <c r="F45" s="694">
        <v>2.4666341000000001E-2</v>
      </c>
      <c r="G45" s="694">
        <v>2.1552182999999999E-2</v>
      </c>
      <c r="H45" s="694">
        <v>2.0091523E-2</v>
      </c>
      <c r="I45" s="694">
        <v>1.4932318E-2</v>
      </c>
      <c r="J45" s="694">
        <v>1.6232992000000002E-2</v>
      </c>
      <c r="K45" s="694">
        <v>1.7875393999999999E-2</v>
      </c>
      <c r="L45" s="694">
        <v>2.4262692999999998E-2</v>
      </c>
      <c r="M45" s="694">
        <v>2.4714481999999999E-2</v>
      </c>
      <c r="N45" s="694">
        <v>2.4774527000000001E-2</v>
      </c>
      <c r="O45" s="694">
        <v>2.8405357999999999E-2</v>
      </c>
      <c r="P45" s="694">
        <v>2.4497512999999999E-2</v>
      </c>
      <c r="Q45" s="694">
        <v>2.6753674000000002E-2</v>
      </c>
      <c r="R45" s="694">
        <v>2.7568711999999999E-2</v>
      </c>
      <c r="S45" s="694">
        <v>2.2717294999999998E-2</v>
      </c>
      <c r="T45" s="694">
        <v>1.9871056000000002E-2</v>
      </c>
      <c r="U45" s="694">
        <v>1.6318511000000001E-2</v>
      </c>
      <c r="V45" s="694">
        <v>1.4517265999999999E-2</v>
      </c>
      <c r="W45" s="694">
        <v>1.9251298999999999E-2</v>
      </c>
      <c r="X45" s="694">
        <v>2.5988107999999999E-2</v>
      </c>
      <c r="Y45" s="694">
        <v>2.4715491999999999E-2</v>
      </c>
      <c r="Z45" s="694">
        <v>2.7854396E-2</v>
      </c>
      <c r="AA45" s="694">
        <v>2.5998393000000002E-2</v>
      </c>
      <c r="AB45" s="694">
        <v>2.6587304999999999E-2</v>
      </c>
      <c r="AC45" s="694">
        <v>2.735663E-2</v>
      </c>
      <c r="AD45" s="694">
        <v>2.7643055E-2</v>
      </c>
      <c r="AE45" s="694">
        <v>2.5223595000000001E-2</v>
      </c>
      <c r="AF45" s="694">
        <v>7.6546333999999994E-2</v>
      </c>
      <c r="AG45" s="694">
        <v>8.0188123E-2</v>
      </c>
      <c r="AH45" s="694">
        <v>6.8687026999999998E-2</v>
      </c>
      <c r="AI45" s="694">
        <v>8.5498915999999994E-2</v>
      </c>
      <c r="AJ45" s="694">
        <v>0.107406076</v>
      </c>
      <c r="AK45" s="694">
        <v>0.120586766</v>
      </c>
      <c r="AL45" s="694">
        <v>0.132986664</v>
      </c>
      <c r="AM45" s="694">
        <v>0.107337365</v>
      </c>
      <c r="AN45" s="694">
        <v>0.110723366</v>
      </c>
      <c r="AO45" s="694">
        <v>9.0593187000000006E-2</v>
      </c>
      <c r="AP45" s="694">
        <v>9.7368211999999996E-2</v>
      </c>
      <c r="AQ45" s="694">
        <v>7.7622662999999995E-2</v>
      </c>
      <c r="AR45" s="694">
        <v>7.6619920999999994E-2</v>
      </c>
      <c r="AS45" s="694">
        <v>5.8677669000000002E-2</v>
      </c>
      <c r="AT45" s="694">
        <v>8.1886983999999996E-2</v>
      </c>
      <c r="AU45" s="694">
        <v>6.8101956000000005E-2</v>
      </c>
      <c r="AV45" s="694">
        <v>0.110665684</v>
      </c>
      <c r="AW45" s="694">
        <v>0.12659124399999999</v>
      </c>
      <c r="AX45" s="694">
        <v>0.13512387300000001</v>
      </c>
      <c r="AY45" s="694">
        <v>0.1182387</v>
      </c>
      <c r="AZ45" s="694">
        <v>9.3938999999999995E-2</v>
      </c>
      <c r="BA45" s="695">
        <v>9.4075800000000001E-2</v>
      </c>
      <c r="BB45" s="695">
        <v>8.4629300000000005E-2</v>
      </c>
      <c r="BC45" s="695">
        <v>8.0411099999999999E-2</v>
      </c>
      <c r="BD45" s="695">
        <v>7.3542899999999994E-2</v>
      </c>
      <c r="BE45" s="695">
        <v>7.1260199999999996E-2</v>
      </c>
      <c r="BF45" s="695">
        <v>6.8930099999999994E-2</v>
      </c>
      <c r="BG45" s="695">
        <v>6.8037899999999998E-2</v>
      </c>
      <c r="BH45" s="695">
        <v>7.3666899999999993E-2</v>
      </c>
      <c r="BI45" s="695">
        <v>7.2342100000000006E-2</v>
      </c>
      <c r="BJ45" s="695">
        <v>7.3983800000000002E-2</v>
      </c>
      <c r="BK45" s="695">
        <v>7.4144000000000002E-2</v>
      </c>
      <c r="BL45" s="695">
        <v>6.67074E-2</v>
      </c>
      <c r="BM45" s="695">
        <v>7.4082800000000004E-2</v>
      </c>
      <c r="BN45" s="695">
        <v>7.2037299999999999E-2</v>
      </c>
      <c r="BO45" s="695">
        <v>7.2043599999999999E-2</v>
      </c>
      <c r="BP45" s="695">
        <v>6.8376099999999995E-2</v>
      </c>
      <c r="BQ45" s="695">
        <v>6.7871200000000007E-2</v>
      </c>
      <c r="BR45" s="695">
        <v>6.6786499999999999E-2</v>
      </c>
      <c r="BS45" s="695">
        <v>6.6728800000000005E-2</v>
      </c>
      <c r="BT45" s="695">
        <v>7.2814599999999993E-2</v>
      </c>
      <c r="BU45" s="695">
        <v>7.1823100000000001E-2</v>
      </c>
      <c r="BV45" s="695">
        <v>7.3646600000000007E-2</v>
      </c>
    </row>
    <row r="46" spans="1:74" ht="12" customHeight="1" x14ac:dyDescent="0.25">
      <c r="A46" s="657"/>
      <c r="B46" s="646" t="s">
        <v>1076</v>
      </c>
      <c r="C46" s="646"/>
      <c r="D46" s="646"/>
      <c r="E46" s="646"/>
      <c r="F46" s="646"/>
      <c r="G46" s="646"/>
      <c r="H46" s="646"/>
      <c r="I46" s="646"/>
      <c r="J46" s="646"/>
      <c r="K46" s="646"/>
      <c r="L46" s="646"/>
      <c r="M46" s="646"/>
      <c r="N46" s="646"/>
      <c r="O46" s="646"/>
      <c r="P46" s="646"/>
      <c r="Q46" s="646"/>
      <c r="R46" s="658"/>
      <c r="S46" s="658"/>
      <c r="T46" s="658"/>
      <c r="U46" s="658"/>
      <c r="V46" s="658"/>
      <c r="W46" s="658"/>
      <c r="X46" s="658"/>
      <c r="Y46" s="658"/>
      <c r="Z46" s="658"/>
      <c r="AA46" s="658"/>
      <c r="AB46" s="658"/>
      <c r="AC46" s="658"/>
      <c r="AD46" s="658"/>
      <c r="AE46" s="658"/>
      <c r="AF46" s="658"/>
      <c r="AG46" s="658"/>
      <c r="AH46" s="658"/>
      <c r="AI46" s="658"/>
      <c r="AJ46" s="658"/>
      <c r="AK46" s="658"/>
      <c r="AL46" s="658"/>
      <c r="AM46" s="658"/>
      <c r="AN46" s="658"/>
      <c r="AO46" s="658"/>
      <c r="AP46" s="658"/>
      <c r="AQ46" s="658"/>
      <c r="AR46" s="658"/>
      <c r="AS46" s="658"/>
      <c r="AT46" s="658"/>
      <c r="AU46" s="658"/>
      <c r="AV46" s="658"/>
      <c r="AW46" s="658"/>
      <c r="AX46" s="658"/>
      <c r="AY46" s="658"/>
      <c r="AZ46" s="658"/>
      <c r="BA46" s="658"/>
      <c r="BB46" s="658"/>
      <c r="BC46" s="658"/>
      <c r="BD46" s="667"/>
      <c r="BE46" s="667"/>
      <c r="BF46" s="667"/>
      <c r="BG46" s="667"/>
      <c r="BH46" s="658"/>
      <c r="BI46" s="658"/>
      <c r="BJ46" s="658"/>
      <c r="BK46" s="658"/>
      <c r="BL46" s="658"/>
      <c r="BM46" s="658"/>
      <c r="BN46" s="658"/>
      <c r="BO46" s="658"/>
      <c r="BP46" s="658"/>
      <c r="BQ46" s="658"/>
      <c r="BR46" s="658"/>
      <c r="BS46" s="658"/>
      <c r="BT46" s="658"/>
      <c r="BU46" s="658"/>
      <c r="BV46" s="658"/>
    </row>
    <row r="47" spans="1:74" ht="12" customHeight="1" x14ac:dyDescent="0.25">
      <c r="A47" s="657"/>
      <c r="B47" s="646" t="s">
        <v>1077</v>
      </c>
      <c r="C47" s="646"/>
      <c r="D47" s="646"/>
      <c r="E47" s="646"/>
      <c r="F47" s="646"/>
      <c r="G47" s="646"/>
      <c r="H47" s="646"/>
      <c r="I47" s="646"/>
      <c r="J47" s="646"/>
      <c r="K47" s="646"/>
      <c r="L47" s="646"/>
      <c r="M47" s="646"/>
      <c r="N47" s="646"/>
      <c r="O47" s="646"/>
      <c r="P47" s="646"/>
      <c r="Q47" s="646"/>
      <c r="R47" s="658"/>
      <c r="S47" s="658"/>
      <c r="T47" s="658"/>
      <c r="U47" s="658"/>
      <c r="V47" s="658"/>
      <c r="W47" s="658"/>
      <c r="X47" s="658"/>
      <c r="Y47" s="658"/>
      <c r="Z47" s="658"/>
      <c r="AA47" s="658"/>
      <c r="AB47" s="658"/>
      <c r="AC47" s="658"/>
      <c r="AD47" s="658"/>
      <c r="AE47" s="658"/>
      <c r="AF47" s="658"/>
      <c r="AG47" s="658"/>
      <c r="AH47" s="658"/>
      <c r="AI47" s="658"/>
      <c r="AJ47" s="658"/>
      <c r="AK47" s="658"/>
      <c r="AL47" s="658"/>
      <c r="AM47" s="658"/>
      <c r="AN47" s="658"/>
      <c r="AO47" s="658"/>
      <c r="AP47" s="658"/>
      <c r="AQ47" s="658"/>
      <c r="AR47" s="658"/>
      <c r="AS47" s="658"/>
      <c r="AT47" s="658"/>
      <c r="AU47" s="658"/>
      <c r="AV47" s="658"/>
      <c r="AW47" s="658"/>
      <c r="AX47" s="658"/>
      <c r="AY47" s="658"/>
      <c r="AZ47" s="658"/>
      <c r="BA47" s="658"/>
      <c r="BB47" s="658"/>
      <c r="BC47" s="658"/>
      <c r="BD47" s="667"/>
      <c r="BE47" s="667"/>
      <c r="BF47" s="667"/>
      <c r="BG47" s="658"/>
      <c r="BH47" s="658"/>
      <c r="BI47" s="658"/>
      <c r="BJ47" s="658"/>
      <c r="BK47" s="658"/>
      <c r="BL47" s="658"/>
      <c r="BM47" s="658"/>
      <c r="BN47" s="658"/>
      <c r="BO47" s="658"/>
      <c r="BP47" s="658"/>
      <c r="BQ47" s="658"/>
      <c r="BR47" s="658"/>
      <c r="BS47" s="658"/>
      <c r="BT47" s="658"/>
      <c r="BU47" s="658"/>
      <c r="BV47" s="658"/>
    </row>
    <row r="48" spans="1:74" ht="12" customHeight="1" x14ac:dyDescent="0.25">
      <c r="A48" s="657"/>
      <c r="B48" s="823" t="s">
        <v>1357</v>
      </c>
      <c r="C48" s="824"/>
      <c r="D48" s="824"/>
      <c r="E48" s="824"/>
      <c r="F48" s="824"/>
      <c r="G48" s="824"/>
      <c r="H48" s="824"/>
      <c r="I48" s="824"/>
      <c r="J48" s="824"/>
      <c r="K48" s="824"/>
      <c r="L48" s="824"/>
      <c r="M48" s="824"/>
      <c r="N48" s="824"/>
      <c r="O48" s="824"/>
      <c r="P48" s="824"/>
      <c r="Q48" s="824"/>
      <c r="R48" s="658"/>
      <c r="S48" s="658"/>
      <c r="T48" s="658"/>
      <c r="U48" s="658"/>
      <c r="V48" s="658"/>
      <c r="W48" s="658"/>
      <c r="X48" s="658"/>
      <c r="Y48" s="658"/>
      <c r="Z48" s="658"/>
      <c r="AA48" s="658"/>
      <c r="AB48" s="658"/>
      <c r="AC48" s="658"/>
      <c r="AD48" s="658"/>
      <c r="AE48" s="658"/>
      <c r="AF48" s="658"/>
      <c r="AG48" s="658"/>
      <c r="AH48" s="658"/>
      <c r="AI48" s="658"/>
      <c r="AJ48" s="658"/>
      <c r="AK48" s="658"/>
      <c r="AL48" s="658"/>
      <c r="AM48" s="658"/>
      <c r="AN48" s="658"/>
      <c r="AO48" s="658"/>
      <c r="AP48" s="658"/>
      <c r="AQ48" s="658"/>
      <c r="AR48" s="658"/>
      <c r="AS48" s="658"/>
      <c r="AT48" s="658"/>
      <c r="AU48" s="658"/>
      <c r="AV48" s="658"/>
      <c r="AW48" s="658"/>
      <c r="AX48" s="658"/>
      <c r="AY48" s="658"/>
      <c r="AZ48" s="658"/>
      <c r="BA48" s="658"/>
      <c r="BB48" s="658"/>
      <c r="BC48" s="658"/>
      <c r="BD48" s="667"/>
      <c r="BE48" s="667"/>
      <c r="BF48" s="667"/>
      <c r="BG48" s="658"/>
      <c r="BH48" s="658"/>
      <c r="BI48" s="658"/>
      <c r="BJ48" s="658"/>
      <c r="BK48" s="658"/>
      <c r="BL48" s="658"/>
      <c r="BM48" s="658"/>
      <c r="BN48" s="658"/>
      <c r="BO48" s="658"/>
      <c r="BP48" s="658"/>
      <c r="BQ48" s="658"/>
      <c r="BR48" s="658"/>
      <c r="BS48" s="658"/>
      <c r="BT48" s="658"/>
      <c r="BU48" s="658"/>
      <c r="BV48" s="658"/>
    </row>
    <row r="49" spans="1:74" ht="12" customHeight="1" x14ac:dyDescent="0.25">
      <c r="A49" s="657"/>
      <c r="B49" s="824"/>
      <c r="C49" s="824"/>
      <c r="D49" s="824"/>
      <c r="E49" s="824"/>
      <c r="F49" s="824"/>
      <c r="G49" s="824"/>
      <c r="H49" s="824"/>
      <c r="I49" s="824"/>
      <c r="J49" s="824"/>
      <c r="K49" s="824"/>
      <c r="L49" s="824"/>
      <c r="M49" s="824"/>
      <c r="N49" s="824"/>
      <c r="O49" s="824"/>
      <c r="P49" s="824"/>
      <c r="Q49" s="824"/>
      <c r="R49" s="658"/>
      <c r="S49" s="658"/>
      <c r="T49" s="658"/>
      <c r="U49" s="658"/>
      <c r="V49" s="658"/>
      <c r="W49" s="658"/>
      <c r="X49" s="658"/>
      <c r="Y49" s="658"/>
      <c r="Z49" s="658"/>
      <c r="AA49" s="658"/>
      <c r="AB49" s="658"/>
      <c r="AC49" s="658"/>
      <c r="AD49" s="658"/>
      <c r="AE49" s="658"/>
      <c r="AF49" s="658"/>
      <c r="AG49" s="658"/>
      <c r="AH49" s="658"/>
      <c r="AI49" s="658"/>
      <c r="AJ49" s="658"/>
      <c r="AK49" s="658"/>
      <c r="AL49" s="658"/>
      <c r="AM49" s="658"/>
      <c r="AN49" s="658"/>
      <c r="AO49" s="658"/>
      <c r="AP49" s="658"/>
      <c r="AQ49" s="658"/>
      <c r="AR49" s="658"/>
      <c r="AS49" s="658"/>
      <c r="AT49" s="658"/>
      <c r="AU49" s="658"/>
      <c r="AV49" s="658"/>
      <c r="AW49" s="658"/>
      <c r="AX49" s="658"/>
      <c r="AY49" s="658"/>
      <c r="AZ49" s="658"/>
      <c r="BA49" s="658"/>
      <c r="BB49" s="658"/>
      <c r="BC49" s="658"/>
      <c r="BD49" s="667"/>
      <c r="BE49" s="667"/>
      <c r="BF49" s="667"/>
      <c r="BG49" s="658"/>
      <c r="BH49" s="658"/>
      <c r="BI49" s="658"/>
      <c r="BJ49" s="658"/>
      <c r="BK49" s="658"/>
      <c r="BL49" s="658"/>
      <c r="BM49" s="658"/>
      <c r="BN49" s="658"/>
      <c r="BO49" s="658"/>
      <c r="BP49" s="658"/>
      <c r="BQ49" s="658"/>
      <c r="BR49" s="658"/>
      <c r="BS49" s="658"/>
      <c r="BT49" s="658"/>
      <c r="BU49" s="658"/>
      <c r="BV49" s="658"/>
    </row>
    <row r="50" spans="1:74" ht="12" customHeight="1" x14ac:dyDescent="0.25">
      <c r="A50" s="657"/>
      <c r="B50" s="646" t="s">
        <v>1078</v>
      </c>
      <c r="C50" s="646"/>
      <c r="D50" s="646"/>
      <c r="E50" s="646"/>
      <c r="F50" s="646"/>
      <c r="G50" s="646"/>
      <c r="H50" s="646"/>
      <c r="I50" s="646"/>
      <c r="J50" s="646"/>
      <c r="K50" s="646"/>
      <c r="L50" s="646"/>
      <c r="M50" s="646"/>
      <c r="N50" s="646"/>
      <c r="O50" s="646"/>
      <c r="P50" s="646"/>
      <c r="Q50" s="646"/>
      <c r="R50" s="658"/>
      <c r="S50" s="658"/>
      <c r="T50" s="658"/>
      <c r="U50" s="658"/>
      <c r="V50" s="658"/>
      <c r="W50" s="658"/>
      <c r="X50" s="658"/>
      <c r="Y50" s="658"/>
      <c r="Z50" s="658"/>
      <c r="AA50" s="658"/>
      <c r="AB50" s="658"/>
      <c r="AC50" s="658"/>
      <c r="AD50" s="658"/>
      <c r="AE50" s="658"/>
      <c r="AF50" s="658"/>
      <c r="AG50" s="658"/>
      <c r="AH50" s="658"/>
      <c r="AI50" s="658"/>
      <c r="AJ50" s="658"/>
      <c r="AK50" s="658"/>
      <c r="AL50" s="658"/>
      <c r="AM50" s="658"/>
      <c r="AN50" s="658"/>
      <c r="AO50" s="658"/>
      <c r="AP50" s="658"/>
      <c r="AQ50" s="658"/>
      <c r="AR50" s="658"/>
      <c r="AS50" s="658"/>
      <c r="AT50" s="658"/>
      <c r="AU50" s="658"/>
      <c r="AV50" s="658"/>
      <c r="AW50" s="658"/>
      <c r="AX50" s="658"/>
      <c r="AY50" s="658"/>
      <c r="AZ50" s="658"/>
      <c r="BA50" s="658"/>
      <c r="BB50" s="658"/>
      <c r="BC50" s="658"/>
      <c r="BD50" s="667"/>
      <c r="BE50" s="667"/>
      <c r="BF50" s="667"/>
      <c r="BG50" s="658"/>
      <c r="BH50" s="658"/>
      <c r="BI50" s="658"/>
      <c r="BJ50" s="658"/>
      <c r="BK50" s="658"/>
      <c r="BL50" s="658"/>
      <c r="BM50" s="658"/>
      <c r="BN50" s="658"/>
      <c r="BO50" s="658"/>
      <c r="BP50" s="658"/>
      <c r="BQ50" s="658"/>
      <c r="BR50" s="658"/>
      <c r="BS50" s="658"/>
      <c r="BT50" s="658"/>
      <c r="BU50" s="658"/>
      <c r="BV50" s="658"/>
    </row>
    <row r="51" spans="1:74" ht="12" customHeight="1" x14ac:dyDescent="0.25">
      <c r="A51" s="657"/>
      <c r="B51" s="754" t="s">
        <v>808</v>
      </c>
      <c r="C51" s="755"/>
      <c r="D51" s="755"/>
      <c r="E51" s="755"/>
      <c r="F51" s="755"/>
      <c r="G51" s="755"/>
      <c r="H51" s="755"/>
      <c r="I51" s="755"/>
      <c r="J51" s="755"/>
      <c r="K51" s="755"/>
      <c r="L51" s="755"/>
      <c r="M51" s="755"/>
      <c r="N51" s="755"/>
      <c r="O51" s="755"/>
      <c r="P51" s="755"/>
      <c r="Q51" s="755"/>
      <c r="R51" s="658"/>
      <c r="S51" s="658"/>
      <c r="T51" s="658"/>
      <c r="U51" s="658"/>
      <c r="V51" s="658"/>
      <c r="W51" s="658"/>
      <c r="X51" s="658"/>
      <c r="Y51" s="658"/>
      <c r="Z51" s="658"/>
      <c r="AA51" s="658"/>
      <c r="AB51" s="658"/>
      <c r="AC51" s="658"/>
      <c r="AD51" s="658"/>
      <c r="AE51" s="658"/>
      <c r="AF51" s="658"/>
      <c r="AG51" s="658"/>
      <c r="AH51" s="658"/>
      <c r="AI51" s="658"/>
      <c r="AJ51" s="658"/>
      <c r="AK51" s="658"/>
      <c r="AL51" s="658"/>
      <c r="AM51" s="658"/>
      <c r="AN51" s="658"/>
      <c r="AO51" s="658"/>
      <c r="AP51" s="658"/>
      <c r="AQ51" s="658"/>
      <c r="AR51" s="658"/>
      <c r="AS51" s="658"/>
      <c r="AT51" s="658"/>
      <c r="AU51" s="658"/>
      <c r="AV51" s="658"/>
      <c r="AW51" s="658"/>
      <c r="AX51" s="658"/>
      <c r="AY51" s="658"/>
      <c r="AZ51" s="658"/>
      <c r="BA51" s="658"/>
      <c r="BB51" s="658"/>
      <c r="BC51" s="658"/>
      <c r="BD51" s="667"/>
      <c r="BE51" s="667"/>
      <c r="BF51" s="667"/>
      <c r="BG51" s="658"/>
      <c r="BH51" s="658"/>
      <c r="BI51" s="658"/>
      <c r="BJ51" s="658"/>
      <c r="BK51" s="658"/>
      <c r="BL51" s="658"/>
      <c r="BM51" s="658"/>
      <c r="BN51" s="658"/>
      <c r="BO51" s="658"/>
      <c r="BP51" s="658"/>
      <c r="BQ51" s="658"/>
      <c r="BR51" s="658"/>
      <c r="BS51" s="658"/>
      <c r="BT51" s="658"/>
      <c r="BU51" s="658"/>
      <c r="BV51" s="658"/>
    </row>
    <row r="52" spans="1:74" ht="12" customHeight="1" x14ac:dyDescent="0.25">
      <c r="A52" s="651"/>
      <c r="B52" s="825" t="str">
        <f>"Notes: "&amp;"EIA completed modeling and analysis for this report on " &amp;Dates!D2&amp;"."</f>
        <v>Notes: EIA completed modeling and analysis for this report on Thursday March 3, 2022.</v>
      </c>
      <c r="C52" s="755"/>
      <c r="D52" s="755"/>
      <c r="E52" s="755"/>
      <c r="F52" s="755"/>
      <c r="G52" s="755"/>
      <c r="H52" s="755"/>
      <c r="I52" s="755"/>
      <c r="J52" s="755"/>
      <c r="K52" s="755"/>
      <c r="L52" s="755"/>
      <c r="M52" s="755"/>
      <c r="N52" s="755"/>
      <c r="O52" s="755"/>
      <c r="P52" s="755"/>
      <c r="Q52" s="755"/>
    </row>
    <row r="53" spans="1:74" ht="12" customHeight="1" x14ac:dyDescent="0.25">
      <c r="A53" s="651"/>
      <c r="B53" s="748" t="s">
        <v>351</v>
      </c>
      <c r="C53" s="755"/>
      <c r="D53" s="755"/>
      <c r="E53" s="755"/>
      <c r="F53" s="755"/>
      <c r="G53" s="755"/>
      <c r="H53" s="755"/>
      <c r="I53" s="755"/>
      <c r="J53" s="755"/>
      <c r="K53" s="755"/>
      <c r="L53" s="755"/>
      <c r="M53" s="755"/>
      <c r="N53" s="755"/>
      <c r="O53" s="755"/>
      <c r="P53" s="755"/>
      <c r="Q53" s="755"/>
    </row>
    <row r="54" spans="1:74" ht="12" customHeight="1" x14ac:dyDescent="0.25">
      <c r="A54" s="651"/>
      <c r="B54" s="646" t="s">
        <v>1079</v>
      </c>
      <c r="C54" s="646"/>
      <c r="D54" s="646"/>
      <c r="E54" s="646"/>
      <c r="F54" s="646"/>
      <c r="G54" s="646"/>
      <c r="H54" s="646"/>
      <c r="I54" s="646"/>
      <c r="J54" s="646"/>
      <c r="K54" s="646"/>
      <c r="L54" s="646"/>
      <c r="M54" s="646"/>
      <c r="N54" s="646"/>
      <c r="O54" s="646"/>
      <c r="P54" s="646"/>
      <c r="Q54" s="646"/>
    </row>
    <row r="55" spans="1:74" ht="12" customHeight="1" x14ac:dyDescent="0.25">
      <c r="A55" s="651"/>
      <c r="B55" s="646" t="s">
        <v>831</v>
      </c>
      <c r="C55" s="646"/>
      <c r="D55" s="646"/>
      <c r="E55" s="646"/>
      <c r="F55" s="646"/>
      <c r="G55" s="646"/>
      <c r="H55" s="646"/>
      <c r="I55" s="646"/>
      <c r="J55" s="646"/>
      <c r="K55" s="646"/>
      <c r="L55" s="646"/>
      <c r="M55" s="646"/>
      <c r="N55" s="646"/>
      <c r="O55" s="646"/>
      <c r="P55" s="646"/>
      <c r="Q55" s="646"/>
    </row>
    <row r="56" spans="1:74" ht="12" customHeight="1" x14ac:dyDescent="0.25">
      <c r="A56" s="651"/>
      <c r="B56" s="763" t="s">
        <v>1361</v>
      </c>
      <c r="C56" s="734"/>
      <c r="D56" s="734"/>
      <c r="E56" s="734"/>
      <c r="F56" s="734"/>
      <c r="G56" s="734"/>
      <c r="H56" s="734"/>
      <c r="I56" s="734"/>
      <c r="J56" s="734"/>
      <c r="K56" s="734"/>
      <c r="L56" s="734"/>
      <c r="M56" s="734"/>
      <c r="N56" s="734"/>
      <c r="O56" s="734"/>
      <c r="P56" s="734"/>
      <c r="Q56" s="734"/>
    </row>
  </sheetData>
  <mergeCells count="12">
    <mergeCell ref="B56:Q56"/>
    <mergeCell ref="B48:Q49"/>
    <mergeCell ref="B52:Q52"/>
    <mergeCell ref="B53:Q53"/>
    <mergeCell ref="A1:A2"/>
    <mergeCell ref="B51:Q51"/>
    <mergeCell ref="BK3:BV3"/>
    <mergeCell ref="C3:N3"/>
    <mergeCell ref="O3:Z3"/>
    <mergeCell ref="AA3:AL3"/>
    <mergeCell ref="AM3:AX3"/>
    <mergeCell ref="AY3:BJ3"/>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Q54" transitionEvaluation="1" transitionEntry="1" codeName="Sheet6">
    <pageSetUpPr fitToPage="1"/>
  </sheetPr>
  <dimension ref="A1:BV160"/>
  <sheetViews>
    <sheetView showGridLines="0" workbookViewId="0">
      <pane xSplit="2" ySplit="4" topLeftCell="Q54" activePane="bottomRight" state="frozen"/>
      <selection activeCell="BF1" sqref="BF1"/>
      <selection pane="topRight" activeCell="BF1" sqref="BF1"/>
      <selection pane="bottomLeft" activeCell="BF1" sqref="BF1"/>
      <selection pane="bottomRight" activeCell="B80" sqref="B80:Q80"/>
    </sheetView>
  </sheetViews>
  <sheetFormatPr defaultColWidth="9.5703125" defaultRowHeight="11.25" x14ac:dyDescent="0.2"/>
  <cols>
    <col min="1" max="1" width="8.42578125" style="135" customWidth="1"/>
    <col min="2" max="2" width="42.5703125" style="135" customWidth="1"/>
    <col min="3" max="50" width="7.42578125" style="135" customWidth="1"/>
    <col min="51" max="55" width="7.42578125" style="328" customWidth="1"/>
    <col min="56" max="58" width="7.42578125" style="623" customWidth="1"/>
    <col min="59" max="62" width="7.42578125" style="328" customWidth="1"/>
    <col min="63" max="74" width="7.42578125" style="135" customWidth="1"/>
    <col min="75" max="16384" width="9.5703125" style="135"/>
  </cols>
  <sheetData>
    <row r="1" spans="1:74" ht="13.35" customHeight="1" x14ac:dyDescent="0.2">
      <c r="A1" s="758" t="s">
        <v>792</v>
      </c>
      <c r="B1" s="829" t="s">
        <v>1100</v>
      </c>
      <c r="C1" s="830"/>
      <c r="D1" s="830"/>
      <c r="E1" s="830"/>
      <c r="F1" s="830"/>
      <c r="G1" s="830"/>
      <c r="H1" s="830"/>
      <c r="I1" s="830"/>
      <c r="J1" s="830"/>
      <c r="K1" s="830"/>
      <c r="L1" s="830"/>
      <c r="M1" s="830"/>
      <c r="N1" s="830"/>
      <c r="O1" s="830"/>
      <c r="P1" s="830"/>
      <c r="Q1" s="830"/>
      <c r="R1" s="830"/>
      <c r="S1" s="830"/>
      <c r="T1" s="830"/>
      <c r="U1" s="830"/>
      <c r="V1" s="830"/>
      <c r="W1" s="830"/>
      <c r="X1" s="830"/>
      <c r="Y1" s="830"/>
      <c r="Z1" s="830"/>
      <c r="AA1" s="830"/>
      <c r="AB1" s="830"/>
      <c r="AC1" s="830"/>
      <c r="AD1" s="830"/>
      <c r="AE1" s="830"/>
      <c r="AF1" s="830"/>
      <c r="AG1" s="830"/>
      <c r="AH1" s="830"/>
      <c r="AI1" s="830"/>
      <c r="AJ1" s="830"/>
      <c r="AK1" s="830"/>
      <c r="AL1" s="830"/>
      <c r="AM1" s="252"/>
    </row>
    <row r="2" spans="1:74" s="47" customFormat="1" ht="12.75" x14ac:dyDescent="0.2">
      <c r="A2" s="759"/>
      <c r="B2" s="486" t="str">
        <f>"U.S. Energy Information Administration  |  Short-Term Energy Outlook  - "&amp;Dates!D1</f>
        <v>U.S. Energy Information Administration  |  Short-Term Energy Outlook  - March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5"/>
      <c r="AY2" s="367"/>
      <c r="AZ2" s="367"/>
      <c r="BA2" s="367"/>
      <c r="BB2" s="367"/>
      <c r="BC2" s="367"/>
      <c r="BD2" s="584"/>
      <c r="BE2" s="584"/>
      <c r="BF2" s="584"/>
      <c r="BG2" s="367"/>
      <c r="BH2" s="367"/>
      <c r="BI2" s="367"/>
      <c r="BJ2" s="367"/>
    </row>
    <row r="3" spans="1:74" s="12" customFormat="1" ht="12.75" x14ac:dyDescent="0.2">
      <c r="A3" s="14"/>
      <c r="B3" s="15"/>
      <c r="C3" s="761">
        <f>Dates!D3</f>
        <v>2018</v>
      </c>
      <c r="D3" s="752"/>
      <c r="E3" s="752"/>
      <c r="F3" s="752"/>
      <c r="G3" s="752"/>
      <c r="H3" s="752"/>
      <c r="I3" s="752"/>
      <c r="J3" s="752"/>
      <c r="K3" s="752"/>
      <c r="L3" s="752"/>
      <c r="M3" s="752"/>
      <c r="N3" s="753"/>
      <c r="O3" s="761">
        <f>C3+1</f>
        <v>2019</v>
      </c>
      <c r="P3" s="762"/>
      <c r="Q3" s="762"/>
      <c r="R3" s="762"/>
      <c r="S3" s="762"/>
      <c r="T3" s="762"/>
      <c r="U3" s="762"/>
      <c r="V3" s="762"/>
      <c r="W3" s="762"/>
      <c r="X3" s="752"/>
      <c r="Y3" s="752"/>
      <c r="Z3" s="753"/>
      <c r="AA3" s="749">
        <f>O3+1</f>
        <v>2020</v>
      </c>
      <c r="AB3" s="752"/>
      <c r="AC3" s="752"/>
      <c r="AD3" s="752"/>
      <c r="AE3" s="752"/>
      <c r="AF3" s="752"/>
      <c r="AG3" s="752"/>
      <c r="AH3" s="752"/>
      <c r="AI3" s="752"/>
      <c r="AJ3" s="752"/>
      <c r="AK3" s="752"/>
      <c r="AL3" s="753"/>
      <c r="AM3" s="749">
        <f>AA3+1</f>
        <v>2021</v>
      </c>
      <c r="AN3" s="752"/>
      <c r="AO3" s="752"/>
      <c r="AP3" s="752"/>
      <c r="AQ3" s="752"/>
      <c r="AR3" s="752"/>
      <c r="AS3" s="752"/>
      <c r="AT3" s="752"/>
      <c r="AU3" s="752"/>
      <c r="AV3" s="752"/>
      <c r="AW3" s="752"/>
      <c r="AX3" s="753"/>
      <c r="AY3" s="749">
        <f>AM3+1</f>
        <v>2022</v>
      </c>
      <c r="AZ3" s="750"/>
      <c r="BA3" s="750"/>
      <c r="BB3" s="750"/>
      <c r="BC3" s="750"/>
      <c r="BD3" s="750"/>
      <c r="BE3" s="750"/>
      <c r="BF3" s="750"/>
      <c r="BG3" s="750"/>
      <c r="BH3" s="750"/>
      <c r="BI3" s="750"/>
      <c r="BJ3" s="751"/>
      <c r="BK3" s="749">
        <f>AY3+1</f>
        <v>2023</v>
      </c>
      <c r="BL3" s="752"/>
      <c r="BM3" s="752"/>
      <c r="BN3" s="752"/>
      <c r="BO3" s="752"/>
      <c r="BP3" s="752"/>
      <c r="BQ3" s="752"/>
      <c r="BR3" s="752"/>
      <c r="BS3" s="752"/>
      <c r="BT3" s="752"/>
      <c r="BU3" s="752"/>
      <c r="BV3" s="753"/>
    </row>
    <row r="4" spans="1:74" s="12" customFormat="1" x14ac:dyDescent="0.2">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 customHeight="1" x14ac:dyDescent="0.2">
      <c r="A5" s="140"/>
      <c r="B5" s="136" t="s">
        <v>788</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377"/>
      <c r="AZ5" s="377"/>
      <c r="BA5" s="377"/>
      <c r="BB5" s="377"/>
      <c r="BC5" s="377"/>
      <c r="BD5" s="624"/>
      <c r="BE5" s="624"/>
      <c r="BF5" s="624"/>
      <c r="BG5" s="624"/>
      <c r="BH5" s="624"/>
      <c r="BI5" s="624"/>
      <c r="BJ5" s="377"/>
      <c r="BK5" s="377"/>
      <c r="BL5" s="377"/>
      <c r="BM5" s="377"/>
      <c r="BN5" s="377"/>
      <c r="BO5" s="377"/>
      <c r="BP5" s="377"/>
      <c r="BQ5" s="377"/>
      <c r="BR5" s="377"/>
      <c r="BS5" s="377"/>
      <c r="BT5" s="377"/>
      <c r="BU5" s="377"/>
      <c r="BV5" s="377"/>
    </row>
    <row r="6" spans="1:74" ht="11.1" customHeight="1" x14ac:dyDescent="0.2">
      <c r="A6" s="140"/>
      <c r="B6" s="36" t="s">
        <v>553</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378"/>
      <c r="AZ6" s="378"/>
      <c r="BA6" s="378"/>
      <c r="BB6" s="378"/>
      <c r="BC6" s="378"/>
      <c r="BD6" s="378"/>
      <c r="BE6" s="378"/>
      <c r="BF6" s="378"/>
      <c r="BG6" s="378"/>
      <c r="BH6" s="378"/>
      <c r="BI6" s="378"/>
      <c r="BJ6" s="378"/>
      <c r="BK6" s="378"/>
      <c r="BL6" s="378"/>
      <c r="BM6" s="378"/>
      <c r="BN6" s="378"/>
      <c r="BO6" s="378"/>
      <c r="BP6" s="378"/>
      <c r="BQ6" s="378"/>
      <c r="BR6" s="378"/>
      <c r="BS6" s="378"/>
      <c r="BT6" s="378"/>
      <c r="BU6" s="378"/>
      <c r="BV6" s="378"/>
    </row>
    <row r="7" spans="1:74" ht="11.1" customHeight="1" x14ac:dyDescent="0.2">
      <c r="A7" s="140" t="s">
        <v>554</v>
      </c>
      <c r="B7" s="39" t="s">
        <v>1096</v>
      </c>
      <c r="C7" s="232">
        <v>18436.261999999999</v>
      </c>
      <c r="D7" s="232">
        <v>18436.261999999999</v>
      </c>
      <c r="E7" s="232">
        <v>18436.261999999999</v>
      </c>
      <c r="F7" s="232">
        <v>18590.004000000001</v>
      </c>
      <c r="G7" s="232">
        <v>18590.004000000001</v>
      </c>
      <c r="H7" s="232">
        <v>18590.004000000001</v>
      </c>
      <c r="I7" s="232">
        <v>18679.598999999998</v>
      </c>
      <c r="J7" s="232">
        <v>18679.598999999998</v>
      </c>
      <c r="K7" s="232">
        <v>18679.598999999998</v>
      </c>
      <c r="L7" s="232">
        <v>18721.280999999999</v>
      </c>
      <c r="M7" s="232">
        <v>18721.280999999999</v>
      </c>
      <c r="N7" s="232">
        <v>18721.280999999999</v>
      </c>
      <c r="O7" s="232">
        <v>18833.195</v>
      </c>
      <c r="P7" s="232">
        <v>18833.195</v>
      </c>
      <c r="Q7" s="232">
        <v>18833.195</v>
      </c>
      <c r="R7" s="232">
        <v>18982.527999999998</v>
      </c>
      <c r="S7" s="232">
        <v>18982.527999999998</v>
      </c>
      <c r="T7" s="232">
        <v>18982.527999999998</v>
      </c>
      <c r="U7" s="232">
        <v>19112.652999999998</v>
      </c>
      <c r="V7" s="232">
        <v>19112.652999999998</v>
      </c>
      <c r="W7" s="232">
        <v>19112.652999999998</v>
      </c>
      <c r="X7" s="232">
        <v>19202.310000000001</v>
      </c>
      <c r="Y7" s="232">
        <v>19202.310000000001</v>
      </c>
      <c r="Z7" s="232">
        <v>19202.310000000001</v>
      </c>
      <c r="AA7" s="232">
        <v>18951.991999999998</v>
      </c>
      <c r="AB7" s="232">
        <v>18951.991999999998</v>
      </c>
      <c r="AC7" s="232">
        <v>18951.991999999998</v>
      </c>
      <c r="AD7" s="232">
        <v>17258.205000000002</v>
      </c>
      <c r="AE7" s="232">
        <v>17258.205000000002</v>
      </c>
      <c r="AF7" s="232">
        <v>17258.205000000002</v>
      </c>
      <c r="AG7" s="232">
        <v>18560.774000000001</v>
      </c>
      <c r="AH7" s="232">
        <v>18560.774000000001</v>
      </c>
      <c r="AI7" s="232">
        <v>18560.774000000001</v>
      </c>
      <c r="AJ7" s="232">
        <v>18767.777999999998</v>
      </c>
      <c r="AK7" s="232">
        <v>18767.777999999998</v>
      </c>
      <c r="AL7" s="232">
        <v>18767.777999999998</v>
      </c>
      <c r="AM7" s="232">
        <v>19055.654999999999</v>
      </c>
      <c r="AN7" s="232">
        <v>19055.654999999999</v>
      </c>
      <c r="AO7" s="232">
        <v>19055.654999999999</v>
      </c>
      <c r="AP7" s="232">
        <v>19368.310000000001</v>
      </c>
      <c r="AQ7" s="232">
        <v>19368.310000000001</v>
      </c>
      <c r="AR7" s="232">
        <v>19368.310000000001</v>
      </c>
      <c r="AS7" s="232">
        <v>19478.893</v>
      </c>
      <c r="AT7" s="232">
        <v>19478.893</v>
      </c>
      <c r="AU7" s="232">
        <v>19478.893</v>
      </c>
      <c r="AV7" s="232">
        <v>19805.962</v>
      </c>
      <c r="AW7" s="232">
        <v>19805.962</v>
      </c>
      <c r="AX7" s="232">
        <v>19805.962</v>
      </c>
      <c r="AY7" s="232">
        <v>19840.514444</v>
      </c>
      <c r="AZ7" s="232">
        <v>19879.531778</v>
      </c>
      <c r="BA7" s="305">
        <v>19931.59</v>
      </c>
      <c r="BB7" s="305">
        <v>20022.54</v>
      </c>
      <c r="BC7" s="305">
        <v>20081.310000000001</v>
      </c>
      <c r="BD7" s="305">
        <v>20133.75</v>
      </c>
      <c r="BE7" s="305">
        <v>20171.95</v>
      </c>
      <c r="BF7" s="305">
        <v>20217.66</v>
      </c>
      <c r="BG7" s="305">
        <v>20262.98</v>
      </c>
      <c r="BH7" s="305">
        <v>20309.16</v>
      </c>
      <c r="BI7" s="305">
        <v>20352.740000000002</v>
      </c>
      <c r="BJ7" s="305">
        <v>20394.97</v>
      </c>
      <c r="BK7" s="305">
        <v>20432.32</v>
      </c>
      <c r="BL7" s="305">
        <v>20474.509999999998</v>
      </c>
      <c r="BM7" s="305">
        <v>20518.009999999998</v>
      </c>
      <c r="BN7" s="305">
        <v>20563.77</v>
      </c>
      <c r="BO7" s="305">
        <v>20609.16</v>
      </c>
      <c r="BP7" s="305">
        <v>20655.150000000001</v>
      </c>
      <c r="BQ7" s="305">
        <v>20700.71</v>
      </c>
      <c r="BR7" s="305">
        <v>20748.64</v>
      </c>
      <c r="BS7" s="305">
        <v>20797.919999999998</v>
      </c>
      <c r="BT7" s="305">
        <v>20850.68</v>
      </c>
      <c r="BU7" s="305">
        <v>20901.05</v>
      </c>
      <c r="BV7" s="305">
        <v>20951.18</v>
      </c>
    </row>
    <row r="8" spans="1:74" ht="11.1" customHeight="1" x14ac:dyDescent="0.2">
      <c r="A8" s="140"/>
      <c r="B8" s="36" t="s">
        <v>813</v>
      </c>
      <c r="C8" s="232"/>
      <c r="D8" s="232"/>
      <c r="E8" s="232"/>
      <c r="F8" s="232"/>
      <c r="G8" s="232"/>
      <c r="H8" s="232"/>
      <c r="I8" s="232"/>
      <c r="J8" s="232"/>
      <c r="K8" s="232"/>
      <c r="L8" s="232"/>
      <c r="M8" s="232"/>
      <c r="N8" s="232"/>
      <c r="O8" s="232"/>
      <c r="P8" s="232"/>
      <c r="Q8" s="232"/>
      <c r="R8" s="232"/>
      <c r="S8" s="232"/>
      <c r="T8" s="232"/>
      <c r="U8" s="232"/>
      <c r="V8" s="232"/>
      <c r="W8" s="232"/>
      <c r="X8" s="232"/>
      <c r="Y8" s="232"/>
      <c r="Z8" s="232"/>
      <c r="AA8" s="232"/>
      <c r="AB8" s="232"/>
      <c r="AC8" s="232"/>
      <c r="AD8" s="232"/>
      <c r="AE8" s="232"/>
      <c r="AF8" s="232"/>
      <c r="AG8" s="232"/>
      <c r="AH8" s="232"/>
      <c r="AI8" s="232"/>
      <c r="AJ8" s="232"/>
      <c r="AK8" s="232"/>
      <c r="AL8" s="232"/>
      <c r="AM8" s="232"/>
      <c r="AN8" s="232"/>
      <c r="AO8" s="232"/>
      <c r="AP8" s="232"/>
      <c r="AQ8" s="232"/>
      <c r="AR8" s="232"/>
      <c r="AS8" s="232"/>
      <c r="AT8" s="232"/>
      <c r="AU8" s="232"/>
      <c r="AV8" s="232"/>
      <c r="AW8" s="232"/>
      <c r="AX8" s="232"/>
      <c r="AY8" s="232"/>
      <c r="AZ8" s="232"/>
      <c r="BA8" s="305"/>
      <c r="BB8" s="305"/>
      <c r="BC8" s="305"/>
      <c r="BD8" s="305"/>
      <c r="BE8" s="305"/>
      <c r="BF8" s="305"/>
      <c r="BG8" s="305"/>
      <c r="BH8" s="305"/>
      <c r="BI8" s="305"/>
      <c r="BJ8" s="305"/>
      <c r="BK8" s="305"/>
      <c r="BL8" s="305"/>
      <c r="BM8" s="305"/>
      <c r="BN8" s="305"/>
      <c r="BO8" s="305"/>
      <c r="BP8" s="305"/>
      <c r="BQ8" s="305"/>
      <c r="BR8" s="305"/>
      <c r="BS8" s="305"/>
      <c r="BT8" s="305"/>
      <c r="BU8" s="305"/>
      <c r="BV8" s="305"/>
    </row>
    <row r="9" spans="1:74" ht="11.1" customHeight="1" x14ac:dyDescent="0.2">
      <c r="A9" s="140" t="s">
        <v>814</v>
      </c>
      <c r="B9" s="39" t="s">
        <v>1096</v>
      </c>
      <c r="C9" s="232">
        <v>12687.7</v>
      </c>
      <c r="D9" s="232">
        <v>12696.1</v>
      </c>
      <c r="E9" s="232">
        <v>12739.1</v>
      </c>
      <c r="F9" s="232">
        <v>12786</v>
      </c>
      <c r="G9" s="232">
        <v>12821</v>
      </c>
      <c r="H9" s="232">
        <v>12842.2</v>
      </c>
      <c r="I9" s="232">
        <v>12878</v>
      </c>
      <c r="J9" s="232">
        <v>12918.1</v>
      </c>
      <c r="K9" s="232">
        <v>12905.7</v>
      </c>
      <c r="L9" s="232">
        <v>12960.5</v>
      </c>
      <c r="M9" s="232">
        <v>13014</v>
      </c>
      <c r="N9" s="232">
        <v>12892</v>
      </c>
      <c r="O9" s="232">
        <v>12948.5</v>
      </c>
      <c r="P9" s="232">
        <v>12948.2</v>
      </c>
      <c r="Q9" s="232">
        <v>13028.8</v>
      </c>
      <c r="R9" s="232">
        <v>13055.6</v>
      </c>
      <c r="S9" s="232">
        <v>13086.5</v>
      </c>
      <c r="T9" s="232">
        <v>13124.2</v>
      </c>
      <c r="U9" s="232">
        <v>13161.9</v>
      </c>
      <c r="V9" s="232">
        <v>13199.4</v>
      </c>
      <c r="W9" s="232">
        <v>13215.4</v>
      </c>
      <c r="X9" s="232">
        <v>13223.1</v>
      </c>
      <c r="Y9" s="232">
        <v>13266.6</v>
      </c>
      <c r="Z9" s="232">
        <v>13257.2</v>
      </c>
      <c r="AA9" s="232">
        <v>13307.3</v>
      </c>
      <c r="AB9" s="232">
        <v>13313.2</v>
      </c>
      <c r="AC9" s="232">
        <v>12422.9</v>
      </c>
      <c r="AD9" s="232">
        <v>10910.6</v>
      </c>
      <c r="AE9" s="232">
        <v>11833</v>
      </c>
      <c r="AF9" s="232">
        <v>12525.6</v>
      </c>
      <c r="AG9" s="232">
        <v>12706.4</v>
      </c>
      <c r="AH9" s="232">
        <v>12793.5</v>
      </c>
      <c r="AI9" s="232">
        <v>12962.5</v>
      </c>
      <c r="AJ9" s="232">
        <v>13015.6</v>
      </c>
      <c r="AK9" s="232">
        <v>12943.5</v>
      </c>
      <c r="AL9" s="232">
        <v>12824.6</v>
      </c>
      <c r="AM9" s="232">
        <v>13201.3</v>
      </c>
      <c r="AN9" s="232">
        <v>13025.4</v>
      </c>
      <c r="AO9" s="232">
        <v>13621.3</v>
      </c>
      <c r="AP9" s="232">
        <v>13684</v>
      </c>
      <c r="AQ9" s="232">
        <v>13616.2</v>
      </c>
      <c r="AR9" s="232">
        <v>13696.6</v>
      </c>
      <c r="AS9" s="232">
        <v>13653.8</v>
      </c>
      <c r="AT9" s="232">
        <v>13753.5</v>
      </c>
      <c r="AU9" s="232">
        <v>13789.9</v>
      </c>
      <c r="AV9" s="232">
        <v>13910.8</v>
      </c>
      <c r="AW9" s="232">
        <v>13879.7</v>
      </c>
      <c r="AX9" s="232">
        <v>13737.5</v>
      </c>
      <c r="AY9" s="232">
        <v>13882.894667</v>
      </c>
      <c r="AZ9" s="232">
        <v>13911.338667</v>
      </c>
      <c r="BA9" s="305">
        <v>13944.78</v>
      </c>
      <c r="BB9" s="305">
        <v>13997.97</v>
      </c>
      <c r="BC9" s="305">
        <v>14030.35</v>
      </c>
      <c r="BD9" s="305">
        <v>14056.65</v>
      </c>
      <c r="BE9" s="305">
        <v>14065.5</v>
      </c>
      <c r="BF9" s="305">
        <v>14088.22</v>
      </c>
      <c r="BG9" s="305">
        <v>14113.42</v>
      </c>
      <c r="BH9" s="305">
        <v>14142.21</v>
      </c>
      <c r="BI9" s="305">
        <v>14171.55</v>
      </c>
      <c r="BJ9" s="305">
        <v>14202.53</v>
      </c>
      <c r="BK9" s="305">
        <v>14235.45</v>
      </c>
      <c r="BL9" s="305">
        <v>14269.51</v>
      </c>
      <c r="BM9" s="305">
        <v>14304.99</v>
      </c>
      <c r="BN9" s="305">
        <v>14343.51</v>
      </c>
      <c r="BO9" s="305">
        <v>14380.64</v>
      </c>
      <c r="BP9" s="305">
        <v>14417.99</v>
      </c>
      <c r="BQ9" s="305">
        <v>14455.11</v>
      </c>
      <c r="BR9" s="305">
        <v>14493.24</v>
      </c>
      <c r="BS9" s="305">
        <v>14531.93</v>
      </c>
      <c r="BT9" s="305">
        <v>14571.63</v>
      </c>
      <c r="BU9" s="305">
        <v>14611.12</v>
      </c>
      <c r="BV9" s="305">
        <v>14650.84</v>
      </c>
    </row>
    <row r="10" spans="1:74" ht="11.1" customHeight="1" x14ac:dyDescent="0.2">
      <c r="A10" s="140"/>
      <c r="B10" s="674" t="s">
        <v>1101</v>
      </c>
      <c r="C10" s="234"/>
      <c r="D10" s="234"/>
      <c r="E10" s="234"/>
      <c r="F10" s="234"/>
      <c r="G10" s="234"/>
      <c r="H10" s="234"/>
      <c r="I10" s="234"/>
      <c r="J10" s="234"/>
      <c r="K10" s="234"/>
      <c r="L10" s="234"/>
      <c r="M10" s="234"/>
      <c r="N10" s="234"/>
      <c r="O10" s="234"/>
      <c r="P10" s="234"/>
      <c r="Q10" s="234"/>
      <c r="R10" s="234"/>
      <c r="S10" s="234"/>
      <c r="T10" s="234"/>
      <c r="U10" s="234"/>
      <c r="V10" s="234"/>
      <c r="W10" s="234"/>
      <c r="X10" s="234"/>
      <c r="Y10" s="234"/>
      <c r="Z10" s="234"/>
      <c r="AA10" s="234"/>
      <c r="AB10" s="234"/>
      <c r="AC10" s="234"/>
      <c r="AD10" s="234"/>
      <c r="AE10" s="234"/>
      <c r="AF10" s="234"/>
      <c r="AG10" s="234"/>
      <c r="AH10" s="234"/>
      <c r="AI10" s="234"/>
      <c r="AJ10" s="234"/>
      <c r="AK10" s="234"/>
      <c r="AL10" s="234"/>
      <c r="AM10" s="234"/>
      <c r="AN10" s="234"/>
      <c r="AO10" s="234"/>
      <c r="AP10" s="234"/>
      <c r="AQ10" s="234"/>
      <c r="AR10" s="234"/>
      <c r="AS10" s="234"/>
      <c r="AT10" s="234"/>
      <c r="AU10" s="234"/>
      <c r="AV10" s="234"/>
      <c r="AW10" s="234"/>
      <c r="AX10" s="234"/>
      <c r="AY10" s="234"/>
      <c r="AZ10" s="234"/>
      <c r="BA10" s="323"/>
      <c r="BB10" s="323"/>
      <c r="BC10" s="323"/>
      <c r="BD10" s="323"/>
      <c r="BE10" s="323"/>
      <c r="BF10" s="323"/>
      <c r="BG10" s="323"/>
      <c r="BH10" s="323"/>
      <c r="BI10" s="323"/>
      <c r="BJ10" s="323"/>
      <c r="BK10" s="323"/>
      <c r="BL10" s="323"/>
      <c r="BM10" s="323"/>
      <c r="BN10" s="323"/>
      <c r="BO10" s="323"/>
      <c r="BP10" s="323"/>
      <c r="BQ10" s="323"/>
      <c r="BR10" s="323"/>
      <c r="BS10" s="323"/>
      <c r="BT10" s="323"/>
      <c r="BU10" s="323"/>
      <c r="BV10" s="323"/>
    </row>
    <row r="11" spans="1:74" ht="11.1" customHeight="1" x14ac:dyDescent="0.2">
      <c r="A11" s="140" t="s">
        <v>568</v>
      </c>
      <c r="B11" s="39" t="s">
        <v>1096</v>
      </c>
      <c r="C11" s="232">
        <v>3273.2109999999998</v>
      </c>
      <c r="D11" s="232">
        <v>3273.2109999999998</v>
      </c>
      <c r="E11" s="232">
        <v>3273.2109999999998</v>
      </c>
      <c r="F11" s="232">
        <v>3321.2460000000001</v>
      </c>
      <c r="G11" s="232">
        <v>3321.2460000000001</v>
      </c>
      <c r="H11" s="232">
        <v>3321.2460000000001</v>
      </c>
      <c r="I11" s="232">
        <v>3327.9090000000001</v>
      </c>
      <c r="J11" s="232">
        <v>3327.9090000000001</v>
      </c>
      <c r="K11" s="232">
        <v>3327.9090000000001</v>
      </c>
      <c r="L11" s="232">
        <v>3342.6170000000002</v>
      </c>
      <c r="M11" s="232">
        <v>3342.6170000000002</v>
      </c>
      <c r="N11" s="232">
        <v>3342.6170000000002</v>
      </c>
      <c r="O11" s="232">
        <v>3372.817</v>
      </c>
      <c r="P11" s="232">
        <v>3372.817</v>
      </c>
      <c r="Q11" s="232">
        <v>3372.817</v>
      </c>
      <c r="R11" s="232">
        <v>3423.221</v>
      </c>
      <c r="S11" s="232">
        <v>3423.221</v>
      </c>
      <c r="T11" s="232">
        <v>3423.221</v>
      </c>
      <c r="U11" s="232">
        <v>3449.2759999999998</v>
      </c>
      <c r="V11" s="232">
        <v>3449.2759999999998</v>
      </c>
      <c r="W11" s="232">
        <v>3449.2759999999998</v>
      </c>
      <c r="X11" s="232">
        <v>3439.895</v>
      </c>
      <c r="Y11" s="232">
        <v>3439.895</v>
      </c>
      <c r="Z11" s="232">
        <v>3439.895</v>
      </c>
      <c r="AA11" s="232">
        <v>3419.57</v>
      </c>
      <c r="AB11" s="232">
        <v>3419.57</v>
      </c>
      <c r="AC11" s="232">
        <v>3419.57</v>
      </c>
      <c r="AD11" s="232">
        <v>3122.9609999999998</v>
      </c>
      <c r="AE11" s="232">
        <v>3122.9609999999998</v>
      </c>
      <c r="AF11" s="232">
        <v>3122.9609999999998</v>
      </c>
      <c r="AG11" s="232">
        <v>3318.5479999999998</v>
      </c>
      <c r="AH11" s="232">
        <v>3318.5479999999998</v>
      </c>
      <c r="AI11" s="232">
        <v>3318.5479999999998</v>
      </c>
      <c r="AJ11" s="232">
        <v>3456.6379999999999</v>
      </c>
      <c r="AK11" s="232">
        <v>3456.6379999999999</v>
      </c>
      <c r="AL11" s="232">
        <v>3456.6379999999999</v>
      </c>
      <c r="AM11" s="232">
        <v>3564.0810000000001</v>
      </c>
      <c r="AN11" s="232">
        <v>3564.0810000000001</v>
      </c>
      <c r="AO11" s="232">
        <v>3564.0810000000001</v>
      </c>
      <c r="AP11" s="232">
        <v>3592.9609999999998</v>
      </c>
      <c r="AQ11" s="232">
        <v>3592.9609999999998</v>
      </c>
      <c r="AR11" s="232">
        <v>3592.9609999999998</v>
      </c>
      <c r="AS11" s="232">
        <v>3585.0360000000001</v>
      </c>
      <c r="AT11" s="232">
        <v>3585.0360000000001</v>
      </c>
      <c r="AU11" s="232">
        <v>3585.0360000000001</v>
      </c>
      <c r="AV11" s="232">
        <v>3596.4789999999998</v>
      </c>
      <c r="AW11" s="232">
        <v>3596.4789999999998</v>
      </c>
      <c r="AX11" s="232">
        <v>3596.4789999999998</v>
      </c>
      <c r="AY11" s="232">
        <v>3648.5177407000001</v>
      </c>
      <c r="AZ11" s="232">
        <v>3668.0461851999999</v>
      </c>
      <c r="BA11" s="305">
        <v>3683.68</v>
      </c>
      <c r="BB11" s="305">
        <v>3691.8789999999999</v>
      </c>
      <c r="BC11" s="305">
        <v>3702.3789999999999</v>
      </c>
      <c r="BD11" s="305">
        <v>3711.6410000000001</v>
      </c>
      <c r="BE11" s="305">
        <v>3719.8339999999998</v>
      </c>
      <c r="BF11" s="305">
        <v>3726.49</v>
      </c>
      <c r="BG11" s="305">
        <v>3731.7779999999998</v>
      </c>
      <c r="BH11" s="305">
        <v>3734.123</v>
      </c>
      <c r="BI11" s="305">
        <v>3737.8580000000002</v>
      </c>
      <c r="BJ11" s="305">
        <v>3741.4070000000002</v>
      </c>
      <c r="BK11" s="305">
        <v>3743.4810000000002</v>
      </c>
      <c r="BL11" s="305">
        <v>3747.6260000000002</v>
      </c>
      <c r="BM11" s="305">
        <v>3752.5509999999999</v>
      </c>
      <c r="BN11" s="305">
        <v>3757.991</v>
      </c>
      <c r="BO11" s="305">
        <v>3764.68</v>
      </c>
      <c r="BP11" s="305">
        <v>3772.35</v>
      </c>
      <c r="BQ11" s="305">
        <v>3780.674</v>
      </c>
      <c r="BR11" s="305">
        <v>3790.5549999999998</v>
      </c>
      <c r="BS11" s="305">
        <v>3801.665</v>
      </c>
      <c r="BT11" s="305">
        <v>3815.2629999999999</v>
      </c>
      <c r="BU11" s="305">
        <v>3827.8850000000002</v>
      </c>
      <c r="BV11" s="305">
        <v>3840.7910000000002</v>
      </c>
    </row>
    <row r="12" spans="1:74" ht="11.1" customHeight="1" x14ac:dyDescent="0.2">
      <c r="A12" s="140"/>
      <c r="B12" s="141" t="s">
        <v>573</v>
      </c>
      <c r="C12" s="213"/>
      <c r="D12" s="213"/>
      <c r="E12" s="213"/>
      <c r="F12" s="213"/>
      <c r="G12" s="213"/>
      <c r="H12" s="213"/>
      <c r="I12" s="213"/>
      <c r="J12" s="213"/>
      <c r="K12" s="213"/>
      <c r="L12" s="213"/>
      <c r="M12" s="213"/>
      <c r="N12" s="213"/>
      <c r="O12" s="213"/>
      <c r="P12" s="213"/>
      <c r="Q12" s="213"/>
      <c r="R12" s="213"/>
      <c r="S12" s="213"/>
      <c r="T12" s="213"/>
      <c r="U12" s="213"/>
      <c r="V12" s="213"/>
      <c r="W12" s="213"/>
      <c r="X12" s="213"/>
      <c r="Y12" s="213"/>
      <c r="Z12" s="213"/>
      <c r="AA12" s="213"/>
      <c r="AB12" s="213"/>
      <c r="AC12" s="213"/>
      <c r="AD12" s="213"/>
      <c r="AE12" s="213"/>
      <c r="AF12" s="213"/>
      <c r="AG12" s="213"/>
      <c r="AH12" s="213"/>
      <c r="AI12" s="213"/>
      <c r="AJ12" s="213"/>
      <c r="AK12" s="213"/>
      <c r="AL12" s="213"/>
      <c r="AM12" s="213"/>
      <c r="AN12" s="213"/>
      <c r="AO12" s="213"/>
      <c r="AP12" s="213"/>
      <c r="AQ12" s="213"/>
      <c r="AR12" s="213"/>
      <c r="AS12" s="213"/>
      <c r="AT12" s="213"/>
      <c r="AU12" s="213"/>
      <c r="AV12" s="213"/>
      <c r="AW12" s="213"/>
      <c r="AX12" s="213"/>
      <c r="AY12" s="213"/>
      <c r="AZ12" s="213"/>
      <c r="BA12" s="304"/>
      <c r="BB12" s="304"/>
      <c r="BC12" s="304"/>
      <c r="BD12" s="304"/>
      <c r="BE12" s="304"/>
      <c r="BF12" s="304"/>
      <c r="BG12" s="304"/>
      <c r="BH12" s="304"/>
      <c r="BI12" s="304"/>
      <c r="BJ12" s="304"/>
      <c r="BK12" s="304"/>
      <c r="BL12" s="304"/>
      <c r="BM12" s="304"/>
      <c r="BN12" s="304"/>
      <c r="BO12" s="304"/>
      <c r="BP12" s="304"/>
      <c r="BQ12" s="304"/>
      <c r="BR12" s="304"/>
      <c r="BS12" s="304"/>
      <c r="BT12" s="304"/>
      <c r="BU12" s="304"/>
      <c r="BV12" s="304"/>
    </row>
    <row r="13" spans="1:74" ht="11.1" customHeight="1" x14ac:dyDescent="0.2">
      <c r="A13" s="140" t="s">
        <v>574</v>
      </c>
      <c r="B13" s="39" t="s">
        <v>1096</v>
      </c>
      <c r="C13" s="560">
        <v>45.851999999999997</v>
      </c>
      <c r="D13" s="560">
        <v>45.851999999999997</v>
      </c>
      <c r="E13" s="560">
        <v>45.851999999999997</v>
      </c>
      <c r="F13" s="560">
        <v>24.242000000000001</v>
      </c>
      <c r="G13" s="560">
        <v>24.242000000000001</v>
      </c>
      <c r="H13" s="560">
        <v>24.242000000000001</v>
      </c>
      <c r="I13" s="560">
        <v>77.108999999999995</v>
      </c>
      <c r="J13" s="560">
        <v>77.108999999999995</v>
      </c>
      <c r="K13" s="560">
        <v>77.108999999999995</v>
      </c>
      <c r="L13" s="560">
        <v>87.665000000000006</v>
      </c>
      <c r="M13" s="560">
        <v>87.665000000000006</v>
      </c>
      <c r="N13" s="560">
        <v>87.665000000000006</v>
      </c>
      <c r="O13" s="560">
        <v>118.483</v>
      </c>
      <c r="P13" s="560">
        <v>118.483</v>
      </c>
      <c r="Q13" s="560">
        <v>118.483</v>
      </c>
      <c r="R13" s="560">
        <v>88.427999999999997</v>
      </c>
      <c r="S13" s="560">
        <v>88.427999999999997</v>
      </c>
      <c r="T13" s="560">
        <v>88.427999999999997</v>
      </c>
      <c r="U13" s="560">
        <v>67.001000000000005</v>
      </c>
      <c r="V13" s="560">
        <v>67.001000000000005</v>
      </c>
      <c r="W13" s="560">
        <v>67.001000000000005</v>
      </c>
      <c r="X13" s="560">
        <v>20.593</v>
      </c>
      <c r="Y13" s="560">
        <v>20.593</v>
      </c>
      <c r="Z13" s="560">
        <v>20.593</v>
      </c>
      <c r="AA13" s="560">
        <v>-20.594000000000001</v>
      </c>
      <c r="AB13" s="560">
        <v>-20.594000000000001</v>
      </c>
      <c r="AC13" s="560">
        <v>-20.594000000000001</v>
      </c>
      <c r="AD13" s="560">
        <v>-289.93700000000001</v>
      </c>
      <c r="AE13" s="560">
        <v>-289.93700000000001</v>
      </c>
      <c r="AF13" s="560">
        <v>-289.93700000000001</v>
      </c>
      <c r="AG13" s="560">
        <v>15.016</v>
      </c>
      <c r="AH13" s="560">
        <v>15.016</v>
      </c>
      <c r="AI13" s="560">
        <v>15.016</v>
      </c>
      <c r="AJ13" s="560">
        <v>57.253999999999998</v>
      </c>
      <c r="AK13" s="560">
        <v>57.253999999999998</v>
      </c>
      <c r="AL13" s="560">
        <v>57.253999999999998</v>
      </c>
      <c r="AM13" s="560">
        <v>-94.242000000000004</v>
      </c>
      <c r="AN13" s="560">
        <v>-94.242000000000004</v>
      </c>
      <c r="AO13" s="560">
        <v>-94.242000000000004</v>
      </c>
      <c r="AP13" s="560">
        <v>-174.31200000000001</v>
      </c>
      <c r="AQ13" s="560">
        <v>-174.31200000000001</v>
      </c>
      <c r="AR13" s="560">
        <v>-174.31200000000001</v>
      </c>
      <c r="AS13" s="560">
        <v>-60.198</v>
      </c>
      <c r="AT13" s="560">
        <v>-60.198</v>
      </c>
      <c r="AU13" s="560">
        <v>-60.198</v>
      </c>
      <c r="AV13" s="560">
        <v>224.71799999999999</v>
      </c>
      <c r="AW13" s="560">
        <v>224.71799999999999</v>
      </c>
      <c r="AX13" s="560">
        <v>224.71799999999999</v>
      </c>
      <c r="AY13" s="560">
        <v>134.76568148000001</v>
      </c>
      <c r="AZ13" s="560">
        <v>114.00517037</v>
      </c>
      <c r="BA13" s="561">
        <v>107.77404815</v>
      </c>
      <c r="BB13" s="561">
        <v>136.67055185000001</v>
      </c>
      <c r="BC13" s="561">
        <v>144.04952962999999</v>
      </c>
      <c r="BD13" s="561">
        <v>150.50921851999999</v>
      </c>
      <c r="BE13" s="561">
        <v>156.22991481</v>
      </c>
      <c r="BF13" s="561">
        <v>160.71580370000001</v>
      </c>
      <c r="BG13" s="561">
        <v>164.14718148</v>
      </c>
      <c r="BH13" s="561">
        <v>167.70452222</v>
      </c>
      <c r="BI13" s="561">
        <v>168.14152222000001</v>
      </c>
      <c r="BJ13" s="561">
        <v>166.63865555999999</v>
      </c>
      <c r="BK13" s="561">
        <v>160.56624815000001</v>
      </c>
      <c r="BL13" s="561">
        <v>157.15590370000001</v>
      </c>
      <c r="BM13" s="561">
        <v>153.77794814999999</v>
      </c>
      <c r="BN13" s="561">
        <v>149.44734443999999</v>
      </c>
      <c r="BO13" s="561">
        <v>146.87294444</v>
      </c>
      <c r="BP13" s="561">
        <v>145.06971110999999</v>
      </c>
      <c r="BQ13" s="561">
        <v>144.71179258999999</v>
      </c>
      <c r="BR13" s="561">
        <v>143.94528148000001</v>
      </c>
      <c r="BS13" s="561">
        <v>143.44432592999999</v>
      </c>
      <c r="BT13" s="561">
        <v>143.46910370000001</v>
      </c>
      <c r="BU13" s="561">
        <v>143.30412593</v>
      </c>
      <c r="BV13" s="561">
        <v>143.20957036999999</v>
      </c>
    </row>
    <row r="14" spans="1:74" ht="11.1" customHeight="1" x14ac:dyDescent="0.2">
      <c r="A14" s="140"/>
      <c r="B14" s="141" t="s">
        <v>910</v>
      </c>
      <c r="C14" s="208"/>
      <c r="D14" s="208"/>
      <c r="E14" s="208"/>
      <c r="F14" s="208"/>
      <c r="G14" s="208"/>
      <c r="H14" s="208"/>
      <c r="I14" s="208"/>
      <c r="J14" s="208"/>
      <c r="K14" s="208"/>
      <c r="L14" s="208"/>
      <c r="M14" s="208"/>
      <c r="N14" s="208"/>
      <c r="O14" s="208"/>
      <c r="P14" s="208"/>
      <c r="Q14" s="208"/>
      <c r="R14" s="208"/>
      <c r="S14" s="208"/>
      <c r="T14" s="208"/>
      <c r="U14" s="208"/>
      <c r="V14" s="208"/>
      <c r="W14" s="208"/>
      <c r="X14" s="208"/>
      <c r="Y14" s="208"/>
      <c r="Z14" s="208"/>
      <c r="AA14" s="208"/>
      <c r="AB14" s="208"/>
      <c r="AC14" s="208"/>
      <c r="AD14" s="208"/>
      <c r="AE14" s="208"/>
      <c r="AF14" s="208"/>
      <c r="AG14" s="208"/>
      <c r="AH14" s="208"/>
      <c r="AI14" s="208"/>
      <c r="AJ14" s="208"/>
      <c r="AK14" s="208"/>
      <c r="AL14" s="208"/>
      <c r="AM14" s="208"/>
      <c r="AN14" s="208"/>
      <c r="AO14" s="208"/>
      <c r="AP14" s="208"/>
      <c r="AQ14" s="208"/>
      <c r="AR14" s="208"/>
      <c r="AS14" s="208"/>
      <c r="AT14" s="208"/>
      <c r="AU14" s="208"/>
      <c r="AV14" s="208"/>
      <c r="AW14" s="208"/>
      <c r="AX14" s="208"/>
      <c r="AY14" s="208"/>
      <c r="AZ14" s="208"/>
      <c r="BA14" s="324"/>
      <c r="BB14" s="324"/>
      <c r="BC14" s="324"/>
      <c r="BD14" s="324"/>
      <c r="BE14" s="324"/>
      <c r="BF14" s="324"/>
      <c r="BG14" s="324"/>
      <c r="BH14" s="324"/>
      <c r="BI14" s="324"/>
      <c r="BJ14" s="324"/>
      <c r="BK14" s="324"/>
      <c r="BL14" s="324"/>
      <c r="BM14" s="324"/>
      <c r="BN14" s="324"/>
      <c r="BO14" s="324"/>
      <c r="BP14" s="324"/>
      <c r="BQ14" s="324"/>
      <c r="BR14" s="324"/>
      <c r="BS14" s="324"/>
      <c r="BT14" s="324"/>
      <c r="BU14" s="324"/>
      <c r="BV14" s="324"/>
    </row>
    <row r="15" spans="1:74" ht="11.1" customHeight="1" x14ac:dyDescent="0.2">
      <c r="A15" s="140" t="s">
        <v>912</v>
      </c>
      <c r="B15" s="39" t="s">
        <v>1096</v>
      </c>
      <c r="C15" s="232">
        <v>3189.7440000000001</v>
      </c>
      <c r="D15" s="232">
        <v>3189.7440000000001</v>
      </c>
      <c r="E15" s="232">
        <v>3189.7440000000001</v>
      </c>
      <c r="F15" s="232">
        <v>3212.1790000000001</v>
      </c>
      <c r="G15" s="232">
        <v>3212.1790000000001</v>
      </c>
      <c r="H15" s="232">
        <v>3212.1790000000001</v>
      </c>
      <c r="I15" s="232">
        <v>3220.0129999999999</v>
      </c>
      <c r="J15" s="232">
        <v>3220.0129999999999</v>
      </c>
      <c r="K15" s="232">
        <v>3220.0129999999999</v>
      </c>
      <c r="L15" s="232">
        <v>3213.3679999999999</v>
      </c>
      <c r="M15" s="232">
        <v>3213.3679999999999</v>
      </c>
      <c r="N15" s="232">
        <v>3213.3679999999999</v>
      </c>
      <c r="O15" s="232">
        <v>3235.1529999999998</v>
      </c>
      <c r="P15" s="232">
        <v>3235.1529999999998</v>
      </c>
      <c r="Q15" s="232">
        <v>3235.1529999999998</v>
      </c>
      <c r="R15" s="232">
        <v>3274.933</v>
      </c>
      <c r="S15" s="232">
        <v>3274.933</v>
      </c>
      <c r="T15" s="232">
        <v>3274.933</v>
      </c>
      <c r="U15" s="232">
        <v>3291.7109999999998</v>
      </c>
      <c r="V15" s="232">
        <v>3291.7109999999998</v>
      </c>
      <c r="W15" s="232">
        <v>3291.7109999999998</v>
      </c>
      <c r="X15" s="232">
        <v>3316.2629999999999</v>
      </c>
      <c r="Y15" s="232">
        <v>3316.2629999999999</v>
      </c>
      <c r="Z15" s="232">
        <v>3316.2629999999999</v>
      </c>
      <c r="AA15" s="232">
        <v>3346.3220000000001</v>
      </c>
      <c r="AB15" s="232">
        <v>3346.3220000000001</v>
      </c>
      <c r="AC15" s="232">
        <v>3346.3220000000001</v>
      </c>
      <c r="AD15" s="232">
        <v>3378.1320000000001</v>
      </c>
      <c r="AE15" s="232">
        <v>3378.1320000000001</v>
      </c>
      <c r="AF15" s="232">
        <v>3378.1320000000001</v>
      </c>
      <c r="AG15" s="232">
        <v>3360.2379999999998</v>
      </c>
      <c r="AH15" s="232">
        <v>3360.2379999999998</v>
      </c>
      <c r="AI15" s="232">
        <v>3360.2379999999998</v>
      </c>
      <c r="AJ15" s="232">
        <v>3356.03</v>
      </c>
      <c r="AK15" s="232">
        <v>3356.03</v>
      </c>
      <c r="AL15" s="232">
        <v>3356.03</v>
      </c>
      <c r="AM15" s="232">
        <v>3390.9209999999998</v>
      </c>
      <c r="AN15" s="232">
        <v>3390.9209999999998</v>
      </c>
      <c r="AO15" s="232">
        <v>3390.9209999999998</v>
      </c>
      <c r="AP15" s="232">
        <v>3373.7649999999999</v>
      </c>
      <c r="AQ15" s="232">
        <v>3373.7649999999999</v>
      </c>
      <c r="AR15" s="232">
        <v>3373.7649999999999</v>
      </c>
      <c r="AS15" s="232">
        <v>3381.5740000000001</v>
      </c>
      <c r="AT15" s="232">
        <v>3381.5740000000001</v>
      </c>
      <c r="AU15" s="232">
        <v>3381.5740000000001</v>
      </c>
      <c r="AV15" s="232">
        <v>3356.8290000000002</v>
      </c>
      <c r="AW15" s="232">
        <v>3356.8290000000002</v>
      </c>
      <c r="AX15" s="232">
        <v>3356.8290000000002</v>
      </c>
      <c r="AY15" s="232">
        <v>3361.0857406999999</v>
      </c>
      <c r="AZ15" s="232">
        <v>3364.2165184999999</v>
      </c>
      <c r="BA15" s="305">
        <v>3367.9490000000001</v>
      </c>
      <c r="BB15" s="305">
        <v>3372.9270000000001</v>
      </c>
      <c r="BC15" s="305">
        <v>3377.3789999999999</v>
      </c>
      <c r="BD15" s="305">
        <v>3381.9490000000001</v>
      </c>
      <c r="BE15" s="305">
        <v>3387.5010000000002</v>
      </c>
      <c r="BF15" s="305">
        <v>3391.66</v>
      </c>
      <c r="BG15" s="305">
        <v>3395.2910000000002</v>
      </c>
      <c r="BH15" s="305">
        <v>3397.3110000000001</v>
      </c>
      <c r="BI15" s="305">
        <v>3400.6959999999999</v>
      </c>
      <c r="BJ15" s="305">
        <v>3404.3629999999998</v>
      </c>
      <c r="BK15" s="305">
        <v>3408.7530000000002</v>
      </c>
      <c r="BL15" s="305">
        <v>3412.6550000000002</v>
      </c>
      <c r="BM15" s="305">
        <v>3416.5079999999998</v>
      </c>
      <c r="BN15" s="305">
        <v>3420.77</v>
      </c>
      <c r="BO15" s="305">
        <v>3424.1849999999999</v>
      </c>
      <c r="BP15" s="305">
        <v>3427.21</v>
      </c>
      <c r="BQ15" s="305">
        <v>3428.9969999999998</v>
      </c>
      <c r="BR15" s="305">
        <v>3431.8760000000002</v>
      </c>
      <c r="BS15" s="305">
        <v>3434.998</v>
      </c>
      <c r="BT15" s="305">
        <v>3438.9490000000001</v>
      </c>
      <c r="BU15" s="305">
        <v>3442.123</v>
      </c>
      <c r="BV15" s="305">
        <v>3445.105</v>
      </c>
    </row>
    <row r="16" spans="1:74" ht="11.1" customHeight="1" x14ac:dyDescent="0.2">
      <c r="A16" s="140"/>
      <c r="B16" s="141" t="s">
        <v>911</v>
      </c>
      <c r="C16" s="208"/>
      <c r="D16" s="208"/>
      <c r="E16" s="208"/>
      <c r="F16" s="208"/>
      <c r="G16" s="208"/>
      <c r="H16" s="208"/>
      <c r="I16" s="208"/>
      <c r="J16" s="208"/>
      <c r="K16" s="208"/>
      <c r="L16" s="208"/>
      <c r="M16" s="208"/>
      <c r="N16" s="208"/>
      <c r="O16" s="208"/>
      <c r="P16" s="208"/>
      <c r="Q16" s="208"/>
      <c r="R16" s="208"/>
      <c r="S16" s="208"/>
      <c r="T16" s="208"/>
      <c r="U16" s="208"/>
      <c r="V16" s="208"/>
      <c r="W16" s="208"/>
      <c r="X16" s="208"/>
      <c r="Y16" s="208"/>
      <c r="Z16" s="208"/>
      <c r="AA16" s="208"/>
      <c r="AB16" s="208"/>
      <c r="AC16" s="208"/>
      <c r="AD16" s="208"/>
      <c r="AE16" s="208"/>
      <c r="AF16" s="208"/>
      <c r="AG16" s="208"/>
      <c r="AH16" s="208"/>
      <c r="AI16" s="208"/>
      <c r="AJ16" s="208"/>
      <c r="AK16" s="208"/>
      <c r="AL16" s="208"/>
      <c r="AM16" s="208"/>
      <c r="AN16" s="208"/>
      <c r="AO16" s="208"/>
      <c r="AP16" s="208"/>
      <c r="AQ16" s="208"/>
      <c r="AR16" s="208"/>
      <c r="AS16" s="208"/>
      <c r="AT16" s="208"/>
      <c r="AU16" s="208"/>
      <c r="AV16" s="208"/>
      <c r="AW16" s="208"/>
      <c r="AX16" s="208"/>
      <c r="AY16" s="208"/>
      <c r="AZ16" s="208"/>
      <c r="BA16" s="324"/>
      <c r="BB16" s="324"/>
      <c r="BC16" s="324"/>
      <c r="BD16" s="324"/>
      <c r="BE16" s="324"/>
      <c r="BF16" s="324"/>
      <c r="BG16" s="324"/>
      <c r="BH16" s="324"/>
      <c r="BI16" s="324"/>
      <c r="BJ16" s="324"/>
      <c r="BK16" s="324"/>
      <c r="BL16" s="324"/>
      <c r="BM16" s="324"/>
      <c r="BN16" s="324"/>
      <c r="BO16" s="324"/>
      <c r="BP16" s="324"/>
      <c r="BQ16" s="324"/>
      <c r="BR16" s="324"/>
      <c r="BS16" s="324"/>
      <c r="BT16" s="324"/>
      <c r="BU16" s="324"/>
      <c r="BV16" s="324"/>
    </row>
    <row r="17" spans="1:74" ht="11.1" customHeight="1" x14ac:dyDescent="0.2">
      <c r="A17" s="140" t="s">
        <v>913</v>
      </c>
      <c r="B17" s="39" t="s">
        <v>1096</v>
      </c>
      <c r="C17" s="232">
        <v>2551.569</v>
      </c>
      <c r="D17" s="232">
        <v>2551.569</v>
      </c>
      <c r="E17" s="232">
        <v>2551.569</v>
      </c>
      <c r="F17" s="232">
        <v>2582.895</v>
      </c>
      <c r="G17" s="232">
        <v>2582.895</v>
      </c>
      <c r="H17" s="232">
        <v>2582.895</v>
      </c>
      <c r="I17" s="232">
        <v>2542.4720000000002</v>
      </c>
      <c r="J17" s="232">
        <v>2542.4720000000002</v>
      </c>
      <c r="K17" s="232">
        <v>2542.4720000000002</v>
      </c>
      <c r="L17" s="232">
        <v>2545.5729999999999</v>
      </c>
      <c r="M17" s="232">
        <v>2545.5729999999999</v>
      </c>
      <c r="N17" s="232">
        <v>2545.5729999999999</v>
      </c>
      <c r="O17" s="232">
        <v>2565.3159999999998</v>
      </c>
      <c r="P17" s="232">
        <v>2565.3159999999998</v>
      </c>
      <c r="Q17" s="232">
        <v>2565.3159999999998</v>
      </c>
      <c r="R17" s="232">
        <v>2551.3249999999998</v>
      </c>
      <c r="S17" s="232">
        <v>2551.3249999999998</v>
      </c>
      <c r="T17" s="232">
        <v>2551.3249999999998</v>
      </c>
      <c r="U17" s="232">
        <v>2545.8910000000001</v>
      </c>
      <c r="V17" s="232">
        <v>2545.8910000000001</v>
      </c>
      <c r="W17" s="232">
        <v>2545.8910000000001</v>
      </c>
      <c r="X17" s="232">
        <v>2553.3119999999999</v>
      </c>
      <c r="Y17" s="232">
        <v>2553.3119999999999</v>
      </c>
      <c r="Z17" s="232">
        <v>2553.3119999999999</v>
      </c>
      <c r="AA17" s="232">
        <v>2442.0520000000001</v>
      </c>
      <c r="AB17" s="232">
        <v>2442.0520000000001</v>
      </c>
      <c r="AC17" s="232">
        <v>2442.0520000000001</v>
      </c>
      <c r="AD17" s="232">
        <v>1942.9590000000001</v>
      </c>
      <c r="AE17" s="232">
        <v>1942.9590000000001</v>
      </c>
      <c r="AF17" s="232">
        <v>1942.9590000000001</v>
      </c>
      <c r="AG17" s="232">
        <v>2166.25</v>
      </c>
      <c r="AH17" s="232">
        <v>2166.25</v>
      </c>
      <c r="AI17" s="232">
        <v>2166.25</v>
      </c>
      <c r="AJ17" s="232">
        <v>2279.0250000000001</v>
      </c>
      <c r="AK17" s="232">
        <v>2279.0250000000001</v>
      </c>
      <c r="AL17" s="232">
        <v>2279.0250000000001</v>
      </c>
      <c r="AM17" s="232">
        <v>2262.3470000000002</v>
      </c>
      <c r="AN17" s="232">
        <v>2262.3470000000002</v>
      </c>
      <c r="AO17" s="232">
        <v>2262.3470000000002</v>
      </c>
      <c r="AP17" s="232">
        <v>2304.1640000000002</v>
      </c>
      <c r="AQ17" s="232">
        <v>2304.1640000000002</v>
      </c>
      <c r="AR17" s="232">
        <v>2304.1640000000002</v>
      </c>
      <c r="AS17" s="232">
        <v>2273.04</v>
      </c>
      <c r="AT17" s="232">
        <v>2273.04</v>
      </c>
      <c r="AU17" s="232">
        <v>2273.04</v>
      </c>
      <c r="AV17" s="232">
        <v>2400.9079999999999</v>
      </c>
      <c r="AW17" s="232">
        <v>2400.9079999999999</v>
      </c>
      <c r="AX17" s="232">
        <v>2400.9079999999999</v>
      </c>
      <c r="AY17" s="232">
        <v>2435.4268889</v>
      </c>
      <c r="AZ17" s="232">
        <v>2452.8002222</v>
      </c>
      <c r="BA17" s="305">
        <v>2470.2420000000002</v>
      </c>
      <c r="BB17" s="305">
        <v>2488.4319999999998</v>
      </c>
      <c r="BC17" s="305">
        <v>2505.5</v>
      </c>
      <c r="BD17" s="305">
        <v>2522.127</v>
      </c>
      <c r="BE17" s="305">
        <v>2538.7840000000001</v>
      </c>
      <c r="BF17" s="305">
        <v>2554.1729999999998</v>
      </c>
      <c r="BG17" s="305">
        <v>2568.7660000000001</v>
      </c>
      <c r="BH17" s="305">
        <v>2581.9920000000002</v>
      </c>
      <c r="BI17" s="305">
        <v>2595.4209999999998</v>
      </c>
      <c r="BJ17" s="305">
        <v>2608.4810000000002</v>
      </c>
      <c r="BK17" s="305">
        <v>2621.2109999999998</v>
      </c>
      <c r="BL17" s="305">
        <v>2633.5079999999998</v>
      </c>
      <c r="BM17" s="305">
        <v>2645.4090000000001</v>
      </c>
      <c r="BN17" s="305">
        <v>2656.817</v>
      </c>
      <c r="BO17" s="305">
        <v>2667.9989999999998</v>
      </c>
      <c r="BP17" s="305">
        <v>2678.857</v>
      </c>
      <c r="BQ17" s="305">
        <v>2689.1149999999998</v>
      </c>
      <c r="BR17" s="305">
        <v>2699.5340000000001</v>
      </c>
      <c r="BS17" s="305">
        <v>2709.8359999999998</v>
      </c>
      <c r="BT17" s="305">
        <v>2719.9630000000002</v>
      </c>
      <c r="BU17" s="305">
        <v>2730.078</v>
      </c>
      <c r="BV17" s="305">
        <v>2740.1210000000001</v>
      </c>
    </row>
    <row r="18" spans="1:74" ht="11.1" customHeight="1" x14ac:dyDescent="0.2">
      <c r="A18" s="140"/>
      <c r="B18" s="141" t="s">
        <v>915</v>
      </c>
      <c r="C18" s="208"/>
      <c r="D18" s="208"/>
      <c r="E18" s="208"/>
      <c r="F18" s="208"/>
      <c r="G18" s="208"/>
      <c r="H18" s="208"/>
      <c r="I18" s="208"/>
      <c r="J18" s="208"/>
      <c r="K18" s="208"/>
      <c r="L18" s="208"/>
      <c r="M18" s="208"/>
      <c r="N18" s="208"/>
      <c r="O18" s="208"/>
      <c r="P18" s="208"/>
      <c r="Q18" s="208"/>
      <c r="R18" s="208"/>
      <c r="S18" s="208"/>
      <c r="T18" s="208"/>
      <c r="U18" s="208"/>
      <c r="V18" s="208"/>
      <c r="W18" s="208"/>
      <c r="X18" s="208"/>
      <c r="Y18" s="208"/>
      <c r="Z18" s="208"/>
      <c r="AA18" s="208"/>
      <c r="AB18" s="208"/>
      <c r="AC18" s="208"/>
      <c r="AD18" s="208"/>
      <c r="AE18" s="208"/>
      <c r="AF18" s="208"/>
      <c r="AG18" s="208"/>
      <c r="AH18" s="208"/>
      <c r="AI18" s="208"/>
      <c r="AJ18" s="208"/>
      <c r="AK18" s="208"/>
      <c r="AL18" s="208"/>
      <c r="AM18" s="208"/>
      <c r="AN18" s="208"/>
      <c r="AO18" s="208"/>
      <c r="AP18" s="208"/>
      <c r="AQ18" s="208"/>
      <c r="AR18" s="208"/>
      <c r="AS18" s="208"/>
      <c r="AT18" s="208"/>
      <c r="AU18" s="208"/>
      <c r="AV18" s="208"/>
      <c r="AW18" s="208"/>
      <c r="AX18" s="208"/>
      <c r="AY18" s="208"/>
      <c r="AZ18" s="208"/>
      <c r="BA18" s="324"/>
      <c r="BB18" s="324"/>
      <c r="BC18" s="324"/>
      <c r="BD18" s="324"/>
      <c r="BE18" s="324"/>
      <c r="BF18" s="324"/>
      <c r="BG18" s="324"/>
      <c r="BH18" s="324"/>
      <c r="BI18" s="324"/>
      <c r="BJ18" s="324"/>
      <c r="BK18" s="324"/>
      <c r="BL18" s="324"/>
      <c r="BM18" s="324"/>
      <c r="BN18" s="324"/>
      <c r="BO18" s="324"/>
      <c r="BP18" s="324"/>
      <c r="BQ18" s="324"/>
      <c r="BR18" s="324"/>
      <c r="BS18" s="324"/>
      <c r="BT18" s="324"/>
      <c r="BU18" s="324"/>
      <c r="BV18" s="324"/>
    </row>
    <row r="19" spans="1:74" ht="11.1" customHeight="1" x14ac:dyDescent="0.2">
      <c r="A19" s="555" t="s">
        <v>914</v>
      </c>
      <c r="B19" s="39" t="s">
        <v>1096</v>
      </c>
      <c r="C19" s="232">
        <v>3378.0039999999999</v>
      </c>
      <c r="D19" s="232">
        <v>3378.0039999999999</v>
      </c>
      <c r="E19" s="232">
        <v>3378.0039999999999</v>
      </c>
      <c r="F19" s="232">
        <v>3390.0529999999999</v>
      </c>
      <c r="G19" s="232">
        <v>3390.0529999999999</v>
      </c>
      <c r="H19" s="232">
        <v>3390.0529999999999</v>
      </c>
      <c r="I19" s="232">
        <v>3439.3760000000002</v>
      </c>
      <c r="J19" s="232">
        <v>3439.3760000000002</v>
      </c>
      <c r="K19" s="232">
        <v>3439.3760000000002</v>
      </c>
      <c r="L19" s="232">
        <v>3472.058</v>
      </c>
      <c r="M19" s="232">
        <v>3472.058</v>
      </c>
      <c r="N19" s="232">
        <v>3472.058</v>
      </c>
      <c r="O19" s="232">
        <v>3472.01</v>
      </c>
      <c r="P19" s="232">
        <v>3472.01</v>
      </c>
      <c r="Q19" s="232">
        <v>3472.01</v>
      </c>
      <c r="R19" s="232">
        <v>3486.6239999999998</v>
      </c>
      <c r="S19" s="232">
        <v>3486.6239999999998</v>
      </c>
      <c r="T19" s="232">
        <v>3486.6239999999998</v>
      </c>
      <c r="U19" s="232">
        <v>3477.3760000000002</v>
      </c>
      <c r="V19" s="232">
        <v>3477.3760000000002</v>
      </c>
      <c r="W19" s="232">
        <v>3477.3760000000002</v>
      </c>
      <c r="X19" s="232">
        <v>3400.8879999999999</v>
      </c>
      <c r="Y19" s="232">
        <v>3400.8879999999999</v>
      </c>
      <c r="Z19" s="232">
        <v>3400.8879999999999</v>
      </c>
      <c r="AA19" s="232">
        <v>3283.9279999999999</v>
      </c>
      <c r="AB19" s="232">
        <v>3283.9279999999999</v>
      </c>
      <c r="AC19" s="232">
        <v>3283.9279999999999</v>
      </c>
      <c r="AD19" s="232">
        <v>2717.7420000000002</v>
      </c>
      <c r="AE19" s="232">
        <v>2717.7420000000002</v>
      </c>
      <c r="AF19" s="232">
        <v>2717.7420000000002</v>
      </c>
      <c r="AG19" s="232">
        <v>3187.5140000000001</v>
      </c>
      <c r="AH19" s="232">
        <v>3187.5140000000001</v>
      </c>
      <c r="AI19" s="232">
        <v>3187.5140000000001</v>
      </c>
      <c r="AJ19" s="232">
        <v>3411.8429999999998</v>
      </c>
      <c r="AK19" s="232">
        <v>3411.8429999999998</v>
      </c>
      <c r="AL19" s="232">
        <v>3411.8429999999998</v>
      </c>
      <c r="AM19" s="232">
        <v>3488.4450000000002</v>
      </c>
      <c r="AN19" s="232">
        <v>3488.4450000000002</v>
      </c>
      <c r="AO19" s="232">
        <v>3488.4450000000002</v>
      </c>
      <c r="AP19" s="232">
        <v>3548.6990000000001</v>
      </c>
      <c r="AQ19" s="232">
        <v>3548.6990000000001</v>
      </c>
      <c r="AR19" s="232">
        <v>3548.6990000000001</v>
      </c>
      <c r="AS19" s="232">
        <v>3589.5920000000001</v>
      </c>
      <c r="AT19" s="232">
        <v>3589.5920000000001</v>
      </c>
      <c r="AU19" s="232">
        <v>3589.5920000000001</v>
      </c>
      <c r="AV19" s="232">
        <v>3738.886</v>
      </c>
      <c r="AW19" s="232">
        <v>3738.886</v>
      </c>
      <c r="AX19" s="232">
        <v>3738.886</v>
      </c>
      <c r="AY19" s="232">
        <v>3777.0385925999999</v>
      </c>
      <c r="AZ19" s="232">
        <v>3793.6608148</v>
      </c>
      <c r="BA19" s="305">
        <v>3808.8110000000001</v>
      </c>
      <c r="BB19" s="305">
        <v>3823.5210000000002</v>
      </c>
      <c r="BC19" s="305">
        <v>3834.951</v>
      </c>
      <c r="BD19" s="305">
        <v>3844.134</v>
      </c>
      <c r="BE19" s="305">
        <v>3849.1640000000002</v>
      </c>
      <c r="BF19" s="305">
        <v>3855.2829999999999</v>
      </c>
      <c r="BG19" s="305">
        <v>3860.5859999999998</v>
      </c>
      <c r="BH19" s="305">
        <v>3862.018</v>
      </c>
      <c r="BI19" s="305">
        <v>3867.9760000000001</v>
      </c>
      <c r="BJ19" s="305">
        <v>3875.4070000000002</v>
      </c>
      <c r="BK19" s="305">
        <v>3885.5520000000001</v>
      </c>
      <c r="BL19" s="305">
        <v>3894.998</v>
      </c>
      <c r="BM19" s="305">
        <v>3904.9839999999999</v>
      </c>
      <c r="BN19" s="305">
        <v>3915.413</v>
      </c>
      <c r="BO19" s="305">
        <v>3926.5569999999998</v>
      </c>
      <c r="BP19" s="305">
        <v>3938.317</v>
      </c>
      <c r="BQ19" s="305">
        <v>3950.1880000000001</v>
      </c>
      <c r="BR19" s="305">
        <v>3963.5590000000002</v>
      </c>
      <c r="BS19" s="305">
        <v>3977.9250000000002</v>
      </c>
      <c r="BT19" s="305">
        <v>3993.6509999999998</v>
      </c>
      <c r="BU19" s="305">
        <v>4009.7330000000002</v>
      </c>
      <c r="BV19" s="305">
        <v>4026.5360000000001</v>
      </c>
    </row>
    <row r="20" spans="1:74" ht="11.1" customHeight="1" x14ac:dyDescent="0.2">
      <c r="A20" s="140"/>
      <c r="B20" s="36" t="s">
        <v>557</v>
      </c>
      <c r="C20" s="233"/>
      <c r="D20" s="233"/>
      <c r="E20" s="233"/>
      <c r="F20" s="233"/>
      <c r="G20" s="233"/>
      <c r="H20" s="233"/>
      <c r="I20" s="233"/>
      <c r="J20" s="233"/>
      <c r="K20" s="233"/>
      <c r="L20" s="233"/>
      <c r="M20" s="233"/>
      <c r="N20" s="233"/>
      <c r="O20" s="233"/>
      <c r="P20" s="233"/>
      <c r="Q20" s="233"/>
      <c r="R20" s="233"/>
      <c r="S20" s="233"/>
      <c r="T20" s="233"/>
      <c r="U20" s="233"/>
      <c r="V20" s="233"/>
      <c r="W20" s="233"/>
      <c r="X20" s="233"/>
      <c r="Y20" s="233"/>
      <c r="Z20" s="233"/>
      <c r="AA20" s="233"/>
      <c r="AB20" s="233"/>
      <c r="AC20" s="233"/>
      <c r="AD20" s="233"/>
      <c r="AE20" s="233"/>
      <c r="AF20" s="233"/>
      <c r="AG20" s="233"/>
      <c r="AH20" s="233"/>
      <c r="AI20" s="233"/>
      <c r="AJ20" s="233"/>
      <c r="AK20" s="233"/>
      <c r="AL20" s="233"/>
      <c r="AM20" s="233"/>
      <c r="AN20" s="233"/>
      <c r="AO20" s="233"/>
      <c r="AP20" s="233"/>
      <c r="AQ20" s="233"/>
      <c r="AR20" s="233"/>
      <c r="AS20" s="233"/>
      <c r="AT20" s="233"/>
      <c r="AU20" s="233"/>
      <c r="AV20" s="233"/>
      <c r="AW20" s="233"/>
      <c r="AX20" s="233"/>
      <c r="AY20" s="233"/>
      <c r="AZ20" s="233"/>
      <c r="BA20" s="322"/>
      <c r="BB20" s="322"/>
      <c r="BC20" s="322"/>
      <c r="BD20" s="322"/>
      <c r="BE20" s="322"/>
      <c r="BF20" s="322"/>
      <c r="BG20" s="322"/>
      <c r="BH20" s="322"/>
      <c r="BI20" s="322"/>
      <c r="BJ20" s="322"/>
      <c r="BK20" s="322"/>
      <c r="BL20" s="322"/>
      <c r="BM20" s="322"/>
      <c r="BN20" s="322"/>
      <c r="BO20" s="322"/>
      <c r="BP20" s="322"/>
      <c r="BQ20" s="322"/>
      <c r="BR20" s="322"/>
      <c r="BS20" s="322"/>
      <c r="BT20" s="322"/>
      <c r="BU20" s="322"/>
      <c r="BV20" s="322"/>
    </row>
    <row r="21" spans="1:74" ht="11.1" customHeight="1" x14ac:dyDescent="0.2">
      <c r="A21" s="140" t="s">
        <v>558</v>
      </c>
      <c r="B21" s="39" t="s">
        <v>1096</v>
      </c>
      <c r="C21" s="232">
        <v>14211.4</v>
      </c>
      <c r="D21" s="232">
        <v>14250.1</v>
      </c>
      <c r="E21" s="232">
        <v>14298.3</v>
      </c>
      <c r="F21" s="232">
        <v>14329.5</v>
      </c>
      <c r="G21" s="232">
        <v>14373.2</v>
      </c>
      <c r="H21" s="232">
        <v>14416.2</v>
      </c>
      <c r="I21" s="232">
        <v>14467</v>
      </c>
      <c r="J21" s="232">
        <v>14509.6</v>
      </c>
      <c r="K21" s="232">
        <v>14498.8</v>
      </c>
      <c r="L21" s="232">
        <v>14527.7</v>
      </c>
      <c r="M21" s="232">
        <v>14550.4</v>
      </c>
      <c r="N21" s="232">
        <v>14719.3</v>
      </c>
      <c r="O21" s="232">
        <v>14714.3</v>
      </c>
      <c r="P21" s="232">
        <v>14742.1</v>
      </c>
      <c r="Q21" s="232">
        <v>14732.5</v>
      </c>
      <c r="R21" s="232">
        <v>14678</v>
      </c>
      <c r="S21" s="232">
        <v>14673.5</v>
      </c>
      <c r="T21" s="232">
        <v>14686.4</v>
      </c>
      <c r="U21" s="232">
        <v>14703.7</v>
      </c>
      <c r="V21" s="232">
        <v>14777.8</v>
      </c>
      <c r="W21" s="232">
        <v>14807.9</v>
      </c>
      <c r="X21" s="232">
        <v>14821.4</v>
      </c>
      <c r="Y21" s="232">
        <v>14885.9</v>
      </c>
      <c r="Z21" s="232">
        <v>14844.1</v>
      </c>
      <c r="AA21" s="232">
        <v>14976.5</v>
      </c>
      <c r="AB21" s="232">
        <v>15068.8</v>
      </c>
      <c r="AC21" s="232">
        <v>14844</v>
      </c>
      <c r="AD21" s="232">
        <v>17170.7</v>
      </c>
      <c r="AE21" s="232">
        <v>16333</v>
      </c>
      <c r="AF21" s="232">
        <v>16057.3</v>
      </c>
      <c r="AG21" s="232">
        <v>16151.9</v>
      </c>
      <c r="AH21" s="232">
        <v>15553.9</v>
      </c>
      <c r="AI21" s="232">
        <v>15643.4</v>
      </c>
      <c r="AJ21" s="232">
        <v>15568.4</v>
      </c>
      <c r="AK21" s="232">
        <v>15366.5</v>
      </c>
      <c r="AL21" s="232">
        <v>15393.8</v>
      </c>
      <c r="AM21" s="232">
        <v>16988.599999999999</v>
      </c>
      <c r="AN21" s="232">
        <v>15548.2</v>
      </c>
      <c r="AO21" s="232">
        <v>19119.5</v>
      </c>
      <c r="AP21" s="232">
        <v>16146.9</v>
      </c>
      <c r="AQ21" s="232">
        <v>15669.5</v>
      </c>
      <c r="AR21" s="232">
        <v>15603.3</v>
      </c>
      <c r="AS21" s="232">
        <v>15729.1</v>
      </c>
      <c r="AT21" s="232">
        <v>15712.4</v>
      </c>
      <c r="AU21" s="232">
        <v>15458.1</v>
      </c>
      <c r="AV21" s="232">
        <v>15432.6</v>
      </c>
      <c r="AW21" s="232">
        <v>15402.5</v>
      </c>
      <c r="AX21" s="232">
        <v>15367.3</v>
      </c>
      <c r="AY21" s="232">
        <v>15246.325999999999</v>
      </c>
      <c r="AZ21" s="232">
        <v>15224.490667</v>
      </c>
      <c r="BA21" s="305">
        <v>15235.9</v>
      </c>
      <c r="BB21" s="305">
        <v>15323.44</v>
      </c>
      <c r="BC21" s="305">
        <v>15369.15</v>
      </c>
      <c r="BD21" s="305">
        <v>15415.94</v>
      </c>
      <c r="BE21" s="305">
        <v>15471.05</v>
      </c>
      <c r="BF21" s="305">
        <v>15514.54</v>
      </c>
      <c r="BG21" s="305">
        <v>15553.68</v>
      </c>
      <c r="BH21" s="305">
        <v>15576.85</v>
      </c>
      <c r="BI21" s="305">
        <v>15615.97</v>
      </c>
      <c r="BJ21" s="305">
        <v>15659.43</v>
      </c>
      <c r="BK21" s="305">
        <v>15717.33</v>
      </c>
      <c r="BL21" s="305">
        <v>15761.91</v>
      </c>
      <c r="BM21" s="305">
        <v>15803.25</v>
      </c>
      <c r="BN21" s="305">
        <v>15836.78</v>
      </c>
      <c r="BO21" s="305">
        <v>15875.1</v>
      </c>
      <c r="BP21" s="305">
        <v>15913.63</v>
      </c>
      <c r="BQ21" s="305">
        <v>15951.99</v>
      </c>
      <c r="BR21" s="305">
        <v>15991.2</v>
      </c>
      <c r="BS21" s="305">
        <v>16030.9</v>
      </c>
      <c r="BT21" s="305">
        <v>16068.02</v>
      </c>
      <c r="BU21" s="305">
        <v>16110.97</v>
      </c>
      <c r="BV21" s="305">
        <v>16156.71</v>
      </c>
    </row>
    <row r="22" spans="1:74" ht="11.1" customHeight="1" x14ac:dyDescent="0.2">
      <c r="A22" s="140"/>
      <c r="B22" s="139" t="s">
        <v>578</v>
      </c>
      <c r="C22" s="213"/>
      <c r="D22" s="213"/>
      <c r="E22" s="213"/>
      <c r="F22" s="213"/>
      <c r="G22" s="213"/>
      <c r="H22" s="213"/>
      <c r="I22" s="213"/>
      <c r="J22" s="213"/>
      <c r="K22" s="213"/>
      <c r="L22" s="213"/>
      <c r="M22" s="213"/>
      <c r="N22" s="213"/>
      <c r="O22" s="213"/>
      <c r="P22" s="213"/>
      <c r="Q22" s="213"/>
      <c r="R22" s="213"/>
      <c r="S22" s="213"/>
      <c r="T22" s="213"/>
      <c r="U22" s="213"/>
      <c r="V22" s="213"/>
      <c r="W22" s="213"/>
      <c r="X22" s="213"/>
      <c r="Y22" s="213"/>
      <c r="Z22" s="213"/>
      <c r="AA22" s="213"/>
      <c r="AB22" s="213"/>
      <c r="AC22" s="213"/>
      <c r="AD22" s="213"/>
      <c r="AE22" s="213"/>
      <c r="AF22" s="213"/>
      <c r="AG22" s="213"/>
      <c r="AH22" s="213"/>
      <c r="AI22" s="213"/>
      <c r="AJ22" s="213"/>
      <c r="AK22" s="213"/>
      <c r="AL22" s="213"/>
      <c r="AM22" s="213"/>
      <c r="AN22" s="213"/>
      <c r="AO22" s="213"/>
      <c r="AP22" s="213"/>
      <c r="AQ22" s="213"/>
      <c r="AR22" s="213"/>
      <c r="AS22" s="213"/>
      <c r="AT22" s="213"/>
      <c r="AU22" s="213"/>
      <c r="AV22" s="213"/>
      <c r="AW22" s="213"/>
      <c r="AX22" s="213"/>
      <c r="AY22" s="213"/>
      <c r="AZ22" s="213"/>
      <c r="BA22" s="304"/>
      <c r="BB22" s="304"/>
      <c r="BC22" s="304"/>
      <c r="BD22" s="304"/>
      <c r="BE22" s="304"/>
      <c r="BF22" s="304"/>
      <c r="BG22" s="304"/>
      <c r="BH22" s="304"/>
      <c r="BI22" s="304"/>
      <c r="BJ22" s="304"/>
      <c r="BK22" s="304"/>
      <c r="BL22" s="304"/>
      <c r="BM22" s="304"/>
      <c r="BN22" s="304"/>
      <c r="BO22" s="304"/>
      <c r="BP22" s="304"/>
      <c r="BQ22" s="304"/>
      <c r="BR22" s="304"/>
      <c r="BS22" s="304"/>
      <c r="BT22" s="304"/>
      <c r="BU22" s="304"/>
      <c r="BV22" s="304"/>
    </row>
    <row r="23" spans="1:74" ht="11.1" customHeight="1" x14ac:dyDescent="0.2">
      <c r="A23" s="140" t="s">
        <v>579</v>
      </c>
      <c r="B23" s="203" t="s">
        <v>459</v>
      </c>
      <c r="C23" s="250">
        <v>147.66200000000001</v>
      </c>
      <c r="D23" s="250">
        <v>148.06399999999999</v>
      </c>
      <c r="E23" s="250">
        <v>148.28899999999999</v>
      </c>
      <c r="F23" s="250">
        <v>148.46799999999999</v>
      </c>
      <c r="G23" s="250">
        <v>148.80099999999999</v>
      </c>
      <c r="H23" s="250">
        <v>148.98400000000001</v>
      </c>
      <c r="I23" s="250">
        <v>149.05000000000001</v>
      </c>
      <c r="J23" s="250">
        <v>149.26900000000001</v>
      </c>
      <c r="K23" s="250">
        <v>149.32599999999999</v>
      </c>
      <c r="L23" s="250">
        <v>149.471</v>
      </c>
      <c r="M23" s="250">
        <v>149.57300000000001</v>
      </c>
      <c r="N23" s="250">
        <v>149.821</v>
      </c>
      <c r="O23" s="250">
        <v>150.1</v>
      </c>
      <c r="P23" s="250">
        <v>150.124</v>
      </c>
      <c r="Q23" s="250">
        <v>150.34800000000001</v>
      </c>
      <c r="R23" s="250">
        <v>150.636</v>
      </c>
      <c r="S23" s="250">
        <v>150.71299999999999</v>
      </c>
      <c r="T23" s="250">
        <v>150.84299999999999</v>
      </c>
      <c r="U23" s="250">
        <v>150.92099999999999</v>
      </c>
      <c r="V23" s="250">
        <v>151.08099999999999</v>
      </c>
      <c r="W23" s="250">
        <v>151.244</v>
      </c>
      <c r="X23" s="250">
        <v>151.33699999999999</v>
      </c>
      <c r="Y23" s="250">
        <v>151.589</v>
      </c>
      <c r="Z23" s="250">
        <v>151.78899999999999</v>
      </c>
      <c r="AA23" s="250">
        <v>152.12799999999999</v>
      </c>
      <c r="AB23" s="250">
        <v>152.50399999999999</v>
      </c>
      <c r="AC23" s="250">
        <v>151.006</v>
      </c>
      <c r="AD23" s="250">
        <v>130.51300000000001</v>
      </c>
      <c r="AE23" s="250">
        <v>133.155</v>
      </c>
      <c r="AF23" s="250">
        <v>137.66</v>
      </c>
      <c r="AG23" s="250">
        <v>139.048</v>
      </c>
      <c r="AH23" s="250">
        <v>140.71299999999999</v>
      </c>
      <c r="AI23" s="250">
        <v>141.63200000000001</v>
      </c>
      <c r="AJ23" s="250">
        <v>142.279</v>
      </c>
      <c r="AK23" s="250">
        <v>142.61199999999999</v>
      </c>
      <c r="AL23" s="250">
        <v>142.49700000000001</v>
      </c>
      <c r="AM23" s="250">
        <v>143.017</v>
      </c>
      <c r="AN23" s="250">
        <v>143.727</v>
      </c>
      <c r="AO23" s="250">
        <v>144.43100000000001</v>
      </c>
      <c r="AP23" s="250">
        <v>144.69399999999999</v>
      </c>
      <c r="AQ23" s="250">
        <v>145.14099999999999</v>
      </c>
      <c r="AR23" s="250">
        <v>145.69800000000001</v>
      </c>
      <c r="AS23" s="250">
        <v>146.387</v>
      </c>
      <c r="AT23" s="250">
        <v>146.904</v>
      </c>
      <c r="AU23" s="250">
        <v>147.328</v>
      </c>
      <c r="AV23" s="250">
        <v>148.005</v>
      </c>
      <c r="AW23" s="250">
        <v>148.65199999999999</v>
      </c>
      <c r="AX23" s="250">
        <v>149.16200000000001</v>
      </c>
      <c r="AY23" s="250">
        <v>149.62899999999999</v>
      </c>
      <c r="AZ23" s="250">
        <v>150.04440987999999</v>
      </c>
      <c r="BA23" s="316">
        <v>150.45089999999999</v>
      </c>
      <c r="BB23" s="316">
        <v>150.8107</v>
      </c>
      <c r="BC23" s="316">
        <v>151.15719999999999</v>
      </c>
      <c r="BD23" s="316">
        <v>151.47819999999999</v>
      </c>
      <c r="BE23" s="316">
        <v>151.7696</v>
      </c>
      <c r="BF23" s="316">
        <v>152.0427</v>
      </c>
      <c r="BG23" s="316">
        <v>152.29329999999999</v>
      </c>
      <c r="BH23" s="316">
        <v>152.51650000000001</v>
      </c>
      <c r="BI23" s="316">
        <v>152.72620000000001</v>
      </c>
      <c r="BJ23" s="316">
        <v>152.91730000000001</v>
      </c>
      <c r="BK23" s="316">
        <v>153.07849999999999</v>
      </c>
      <c r="BL23" s="316">
        <v>153.24100000000001</v>
      </c>
      <c r="BM23" s="316">
        <v>153.39340000000001</v>
      </c>
      <c r="BN23" s="316">
        <v>153.5352</v>
      </c>
      <c r="BO23" s="316">
        <v>153.6679</v>
      </c>
      <c r="BP23" s="316">
        <v>153.79089999999999</v>
      </c>
      <c r="BQ23" s="316">
        <v>153.89269999999999</v>
      </c>
      <c r="BR23" s="316">
        <v>154.005</v>
      </c>
      <c r="BS23" s="316">
        <v>154.1163</v>
      </c>
      <c r="BT23" s="316">
        <v>154.22309999999999</v>
      </c>
      <c r="BU23" s="316">
        <v>154.33500000000001</v>
      </c>
      <c r="BV23" s="316">
        <v>154.4487</v>
      </c>
    </row>
    <row r="24" spans="1:74" s="143" customFormat="1" ht="11.1" customHeight="1" x14ac:dyDescent="0.2">
      <c r="A24" s="140"/>
      <c r="B24" s="139" t="s">
        <v>815</v>
      </c>
      <c r="C24" s="250"/>
      <c r="D24" s="250"/>
      <c r="E24" s="250"/>
      <c r="F24" s="250"/>
      <c r="G24" s="250"/>
      <c r="H24" s="250"/>
      <c r="I24" s="250"/>
      <c r="J24" s="250"/>
      <c r="K24" s="250"/>
      <c r="L24" s="250"/>
      <c r="M24" s="250"/>
      <c r="N24" s="250"/>
      <c r="O24" s="250"/>
      <c r="P24" s="250"/>
      <c r="Q24" s="250"/>
      <c r="R24" s="250"/>
      <c r="S24" s="250"/>
      <c r="T24" s="250"/>
      <c r="U24" s="250"/>
      <c r="V24" s="250"/>
      <c r="W24" s="250"/>
      <c r="X24" s="250"/>
      <c r="Y24" s="250"/>
      <c r="Z24" s="250"/>
      <c r="AA24" s="250"/>
      <c r="AB24" s="250"/>
      <c r="AC24" s="250"/>
      <c r="AD24" s="250"/>
      <c r="AE24" s="250"/>
      <c r="AF24" s="250"/>
      <c r="AG24" s="250"/>
      <c r="AH24" s="250"/>
      <c r="AI24" s="250"/>
      <c r="AJ24" s="250"/>
      <c r="AK24" s="250"/>
      <c r="AL24" s="250"/>
      <c r="AM24" s="250"/>
      <c r="AN24" s="250"/>
      <c r="AO24" s="250"/>
      <c r="AP24" s="250"/>
      <c r="AQ24" s="250"/>
      <c r="AR24" s="250"/>
      <c r="AS24" s="250"/>
      <c r="AT24" s="250"/>
      <c r="AU24" s="250"/>
      <c r="AV24" s="250"/>
      <c r="AW24" s="250"/>
      <c r="AX24" s="250"/>
      <c r="AY24" s="250"/>
      <c r="AZ24" s="250"/>
      <c r="BA24" s="316"/>
      <c r="BB24" s="316"/>
      <c r="BC24" s="316"/>
      <c r="BD24" s="316"/>
      <c r="BE24" s="316"/>
      <c r="BF24" s="316"/>
      <c r="BG24" s="316"/>
      <c r="BH24" s="316"/>
      <c r="BI24" s="316"/>
      <c r="BJ24" s="316"/>
      <c r="BK24" s="316"/>
      <c r="BL24" s="316"/>
      <c r="BM24" s="316"/>
      <c r="BN24" s="316"/>
      <c r="BO24" s="316"/>
      <c r="BP24" s="316"/>
      <c r="BQ24" s="316"/>
      <c r="BR24" s="316"/>
      <c r="BS24" s="316"/>
      <c r="BT24" s="316"/>
      <c r="BU24" s="316"/>
      <c r="BV24" s="316"/>
    </row>
    <row r="25" spans="1:74" s="143" customFormat="1" ht="11.1" customHeight="1" x14ac:dyDescent="0.2">
      <c r="A25" s="140" t="s">
        <v>817</v>
      </c>
      <c r="B25" s="203" t="s">
        <v>816</v>
      </c>
      <c r="C25" s="250">
        <v>4</v>
      </c>
      <c r="D25" s="250">
        <v>4.0999999999999996</v>
      </c>
      <c r="E25" s="250">
        <v>4</v>
      </c>
      <c r="F25" s="250">
        <v>4</v>
      </c>
      <c r="G25" s="250">
        <v>3.8</v>
      </c>
      <c r="H25" s="250">
        <v>4</v>
      </c>
      <c r="I25" s="250">
        <v>3.8</v>
      </c>
      <c r="J25" s="250">
        <v>3.8</v>
      </c>
      <c r="K25" s="250">
        <v>3.7</v>
      </c>
      <c r="L25" s="250">
        <v>3.8</v>
      </c>
      <c r="M25" s="250">
        <v>3.8</v>
      </c>
      <c r="N25" s="250">
        <v>3.9</v>
      </c>
      <c r="O25" s="250">
        <v>4</v>
      </c>
      <c r="P25" s="250">
        <v>3.8</v>
      </c>
      <c r="Q25" s="250">
        <v>3.8</v>
      </c>
      <c r="R25" s="250">
        <v>3.6</v>
      </c>
      <c r="S25" s="250">
        <v>3.6</v>
      </c>
      <c r="T25" s="250">
        <v>3.6</v>
      </c>
      <c r="U25" s="250">
        <v>3.7</v>
      </c>
      <c r="V25" s="250">
        <v>3.7</v>
      </c>
      <c r="W25" s="250">
        <v>3.5</v>
      </c>
      <c r="X25" s="250">
        <v>3.6</v>
      </c>
      <c r="Y25" s="250">
        <v>3.6</v>
      </c>
      <c r="Z25" s="250">
        <v>3.6</v>
      </c>
      <c r="AA25" s="250">
        <v>3.5</v>
      </c>
      <c r="AB25" s="250">
        <v>3.5</v>
      </c>
      <c r="AC25" s="250">
        <v>4.4000000000000004</v>
      </c>
      <c r="AD25" s="250">
        <v>14.7</v>
      </c>
      <c r="AE25" s="250">
        <v>13.2</v>
      </c>
      <c r="AF25" s="250">
        <v>11</v>
      </c>
      <c r="AG25" s="250">
        <v>10.199999999999999</v>
      </c>
      <c r="AH25" s="250">
        <v>8.4</v>
      </c>
      <c r="AI25" s="250">
        <v>7.9</v>
      </c>
      <c r="AJ25" s="250">
        <v>6.9</v>
      </c>
      <c r="AK25" s="250">
        <v>6.7</v>
      </c>
      <c r="AL25" s="250">
        <v>6.7</v>
      </c>
      <c r="AM25" s="250">
        <v>6.4</v>
      </c>
      <c r="AN25" s="250">
        <v>6.2</v>
      </c>
      <c r="AO25" s="250">
        <v>6</v>
      </c>
      <c r="AP25" s="250">
        <v>6</v>
      </c>
      <c r="AQ25" s="250">
        <v>5.8</v>
      </c>
      <c r="AR25" s="250">
        <v>5.9</v>
      </c>
      <c r="AS25" s="250">
        <v>5.4</v>
      </c>
      <c r="AT25" s="250">
        <v>5.2</v>
      </c>
      <c r="AU25" s="250">
        <v>4.7</v>
      </c>
      <c r="AV25" s="250">
        <v>4.5999999999999996</v>
      </c>
      <c r="AW25" s="250">
        <v>4.2</v>
      </c>
      <c r="AX25" s="250">
        <v>3.9</v>
      </c>
      <c r="AY25" s="250">
        <v>4</v>
      </c>
      <c r="AZ25" s="250">
        <v>3.8774316335000001</v>
      </c>
      <c r="BA25" s="316">
        <v>3.7803460000000002</v>
      </c>
      <c r="BB25" s="316">
        <v>3.6873969999999998</v>
      </c>
      <c r="BC25" s="316">
        <v>3.6152769999999999</v>
      </c>
      <c r="BD25" s="316">
        <v>3.5579170000000002</v>
      </c>
      <c r="BE25" s="316">
        <v>3.5214150000000002</v>
      </c>
      <c r="BF25" s="316">
        <v>3.4889999999999999</v>
      </c>
      <c r="BG25" s="316">
        <v>3.4667690000000002</v>
      </c>
      <c r="BH25" s="316">
        <v>3.4593820000000002</v>
      </c>
      <c r="BI25" s="316">
        <v>3.4540280000000001</v>
      </c>
      <c r="BJ25" s="316">
        <v>3.4553669999999999</v>
      </c>
      <c r="BK25" s="316">
        <v>3.468404</v>
      </c>
      <c r="BL25" s="316">
        <v>3.479371</v>
      </c>
      <c r="BM25" s="316">
        <v>3.493274</v>
      </c>
      <c r="BN25" s="316">
        <v>3.5106980000000001</v>
      </c>
      <c r="BO25" s="316">
        <v>3.530036</v>
      </c>
      <c r="BP25" s="316">
        <v>3.5518719999999999</v>
      </c>
      <c r="BQ25" s="316">
        <v>3.582687</v>
      </c>
      <c r="BR25" s="316">
        <v>3.60466</v>
      </c>
      <c r="BS25" s="316">
        <v>3.6242709999999998</v>
      </c>
      <c r="BT25" s="316">
        <v>3.642452</v>
      </c>
      <c r="BU25" s="316">
        <v>3.6566399999999999</v>
      </c>
      <c r="BV25" s="316">
        <v>3.667767</v>
      </c>
    </row>
    <row r="26" spans="1:74" ht="11.1" customHeight="1" x14ac:dyDescent="0.2">
      <c r="A26" s="140"/>
      <c r="B26" s="139" t="s">
        <v>818</v>
      </c>
      <c r="C26" s="235"/>
      <c r="D26" s="235"/>
      <c r="E26" s="235"/>
      <c r="F26" s="235"/>
      <c r="G26" s="235"/>
      <c r="H26" s="235"/>
      <c r="I26" s="235"/>
      <c r="J26" s="235"/>
      <c r="K26" s="235"/>
      <c r="L26" s="235"/>
      <c r="M26" s="235"/>
      <c r="N26" s="235"/>
      <c r="O26" s="235"/>
      <c r="P26" s="235"/>
      <c r="Q26" s="235"/>
      <c r="R26" s="235"/>
      <c r="S26" s="235"/>
      <c r="T26" s="235"/>
      <c r="U26" s="235"/>
      <c r="V26" s="235"/>
      <c r="W26" s="235"/>
      <c r="X26" s="235"/>
      <c r="Y26" s="235"/>
      <c r="Z26" s="235"/>
      <c r="AA26" s="235"/>
      <c r="AB26" s="235"/>
      <c r="AC26" s="235"/>
      <c r="AD26" s="235"/>
      <c r="AE26" s="235"/>
      <c r="AF26" s="235"/>
      <c r="AG26" s="235"/>
      <c r="AH26" s="235"/>
      <c r="AI26" s="235"/>
      <c r="AJ26" s="235"/>
      <c r="AK26" s="235"/>
      <c r="AL26" s="235"/>
      <c r="AM26" s="235"/>
      <c r="AN26" s="235"/>
      <c r="AO26" s="235"/>
      <c r="AP26" s="235"/>
      <c r="AQ26" s="235"/>
      <c r="AR26" s="235"/>
      <c r="AS26" s="235"/>
      <c r="AT26" s="235"/>
      <c r="AU26" s="235"/>
      <c r="AV26" s="235"/>
      <c r="AW26" s="235"/>
      <c r="AX26" s="235"/>
      <c r="AY26" s="235"/>
      <c r="AZ26" s="235"/>
      <c r="BA26" s="325"/>
      <c r="BB26" s="325"/>
      <c r="BC26" s="325"/>
      <c r="BD26" s="325"/>
      <c r="BE26" s="325"/>
      <c r="BF26" s="325"/>
      <c r="BG26" s="325"/>
      <c r="BH26" s="325"/>
      <c r="BI26" s="325"/>
      <c r="BJ26" s="325"/>
      <c r="BK26" s="325"/>
      <c r="BL26" s="325"/>
      <c r="BM26" s="325"/>
      <c r="BN26" s="325"/>
      <c r="BO26" s="325"/>
      <c r="BP26" s="325"/>
      <c r="BQ26" s="325"/>
      <c r="BR26" s="325"/>
      <c r="BS26" s="325"/>
      <c r="BT26" s="325"/>
      <c r="BU26" s="325"/>
      <c r="BV26" s="325"/>
    </row>
    <row r="27" spans="1:74" ht="11.1" customHeight="1" x14ac:dyDescent="0.2">
      <c r="A27" s="140" t="s">
        <v>819</v>
      </c>
      <c r="B27" s="203" t="s">
        <v>820</v>
      </c>
      <c r="C27" s="437">
        <v>1.3089999999999999</v>
      </c>
      <c r="D27" s="437">
        <v>1.2889999999999999</v>
      </c>
      <c r="E27" s="437">
        <v>1.327</v>
      </c>
      <c r="F27" s="437">
        <v>1.2849999999999999</v>
      </c>
      <c r="G27" s="437">
        <v>1.3540000000000001</v>
      </c>
      <c r="H27" s="437">
        <v>1.1990000000000001</v>
      </c>
      <c r="I27" s="437">
        <v>1.1930000000000001</v>
      </c>
      <c r="J27" s="437">
        <v>1.288</v>
      </c>
      <c r="K27" s="437">
        <v>1.238</v>
      </c>
      <c r="L27" s="437">
        <v>1.208</v>
      </c>
      <c r="M27" s="437">
        <v>1.1830000000000001</v>
      </c>
      <c r="N27" s="437">
        <v>1.095</v>
      </c>
      <c r="O27" s="437">
        <v>1.244</v>
      </c>
      <c r="P27" s="437">
        <v>1.1419999999999999</v>
      </c>
      <c r="Q27" s="437">
        <v>1.2030000000000001</v>
      </c>
      <c r="R27" s="437">
        <v>1.282</v>
      </c>
      <c r="S27" s="437">
        <v>1.3029999999999999</v>
      </c>
      <c r="T27" s="437">
        <v>1.2370000000000001</v>
      </c>
      <c r="U27" s="437">
        <v>1.224</v>
      </c>
      <c r="V27" s="437">
        <v>1.371</v>
      </c>
      <c r="W27" s="437">
        <v>1.2849999999999999</v>
      </c>
      <c r="X27" s="437">
        <v>1.3180000000000001</v>
      </c>
      <c r="Y27" s="437">
        <v>1.35</v>
      </c>
      <c r="Z27" s="437">
        <v>1.5469999999999999</v>
      </c>
      <c r="AA27" s="437">
        <v>1.589</v>
      </c>
      <c r="AB27" s="437">
        <v>1.589</v>
      </c>
      <c r="AC27" s="437">
        <v>1.2769999999999999</v>
      </c>
      <c r="AD27" s="437">
        <v>0.93799999999999994</v>
      </c>
      <c r="AE27" s="437">
        <v>1.046</v>
      </c>
      <c r="AF27" s="437">
        <v>1.2729999999999999</v>
      </c>
      <c r="AG27" s="437">
        <v>1.4970000000000001</v>
      </c>
      <c r="AH27" s="437">
        <v>1.3759999999999999</v>
      </c>
      <c r="AI27" s="437">
        <v>1.448</v>
      </c>
      <c r="AJ27" s="437">
        <v>1.514</v>
      </c>
      <c r="AK27" s="437">
        <v>1.5509999999999999</v>
      </c>
      <c r="AL27" s="437">
        <v>1.661</v>
      </c>
      <c r="AM27" s="437">
        <v>1.625</v>
      </c>
      <c r="AN27" s="437">
        <v>1.4470000000000001</v>
      </c>
      <c r="AO27" s="437">
        <v>1.7250000000000001</v>
      </c>
      <c r="AP27" s="437">
        <v>1.514</v>
      </c>
      <c r="AQ27" s="437">
        <v>1.5940000000000001</v>
      </c>
      <c r="AR27" s="437">
        <v>1.657</v>
      </c>
      <c r="AS27" s="437">
        <v>1.5620000000000001</v>
      </c>
      <c r="AT27" s="437">
        <v>1.573</v>
      </c>
      <c r="AU27" s="437">
        <v>1.55</v>
      </c>
      <c r="AV27" s="437">
        <v>1.552</v>
      </c>
      <c r="AW27" s="437">
        <v>1.6779999999999999</v>
      </c>
      <c r="AX27" s="437">
        <v>1.702</v>
      </c>
      <c r="AY27" s="437">
        <v>1.6155997037000001</v>
      </c>
      <c r="AZ27" s="437">
        <v>1.5939215926000001</v>
      </c>
      <c r="BA27" s="438">
        <v>1.5677570000000001</v>
      </c>
      <c r="BB27" s="438">
        <v>1.526913</v>
      </c>
      <c r="BC27" s="438">
        <v>1.4994190000000001</v>
      </c>
      <c r="BD27" s="438">
        <v>1.4750810000000001</v>
      </c>
      <c r="BE27" s="438">
        <v>1.457131</v>
      </c>
      <c r="BF27" s="438">
        <v>1.4366859999999999</v>
      </c>
      <c r="BG27" s="438">
        <v>1.416976</v>
      </c>
      <c r="BH27" s="438">
        <v>1.3969480000000001</v>
      </c>
      <c r="BI27" s="438">
        <v>1.379499</v>
      </c>
      <c r="BJ27" s="438">
        <v>1.3635740000000001</v>
      </c>
      <c r="BK27" s="438">
        <v>1.3470329999999999</v>
      </c>
      <c r="BL27" s="438">
        <v>1.335764</v>
      </c>
      <c r="BM27" s="438">
        <v>1.327626</v>
      </c>
      <c r="BN27" s="438">
        <v>1.3245020000000001</v>
      </c>
      <c r="BO27" s="438">
        <v>1.3212120000000001</v>
      </c>
      <c r="BP27" s="438">
        <v>1.3196410000000001</v>
      </c>
      <c r="BQ27" s="438">
        <v>1.3208819999999999</v>
      </c>
      <c r="BR27" s="438">
        <v>1.321925</v>
      </c>
      <c r="BS27" s="438">
        <v>1.3238650000000001</v>
      </c>
      <c r="BT27" s="438">
        <v>1.328093</v>
      </c>
      <c r="BU27" s="438">
        <v>1.330784</v>
      </c>
      <c r="BV27" s="438">
        <v>1.3333280000000001</v>
      </c>
    </row>
    <row r="28" spans="1:74" s="143" customFormat="1" ht="11.1" customHeight="1" x14ac:dyDescent="0.2">
      <c r="A28" s="142"/>
      <c r="B28" s="203"/>
      <c r="C28" s="250"/>
      <c r="D28" s="250"/>
      <c r="E28" s="250"/>
      <c r="F28" s="250"/>
      <c r="G28" s="250"/>
      <c r="H28" s="250"/>
      <c r="I28" s="250"/>
      <c r="J28" s="250"/>
      <c r="K28" s="250"/>
      <c r="L28" s="250"/>
      <c r="M28" s="250"/>
      <c r="N28" s="250"/>
      <c r="O28" s="250"/>
      <c r="P28" s="250"/>
      <c r="Q28" s="250"/>
      <c r="R28" s="250"/>
      <c r="S28" s="250"/>
      <c r="T28" s="250"/>
      <c r="U28" s="250"/>
      <c r="V28" s="250"/>
      <c r="W28" s="250"/>
      <c r="X28" s="250"/>
      <c r="Y28" s="250"/>
      <c r="Z28" s="250"/>
      <c r="AA28" s="250"/>
      <c r="AB28" s="250"/>
      <c r="AC28" s="250"/>
      <c r="AD28" s="250"/>
      <c r="AE28" s="250"/>
      <c r="AF28" s="250"/>
      <c r="AG28" s="250"/>
      <c r="AH28" s="250"/>
      <c r="AI28" s="250"/>
      <c r="AJ28" s="250"/>
      <c r="AK28" s="250"/>
      <c r="AL28" s="250"/>
      <c r="AM28" s="250"/>
      <c r="AN28" s="250"/>
      <c r="AO28" s="250"/>
      <c r="AP28" s="250"/>
      <c r="AQ28" s="250"/>
      <c r="AR28" s="250"/>
      <c r="AS28" s="250"/>
      <c r="AT28" s="250"/>
      <c r="AU28" s="250"/>
      <c r="AV28" s="250"/>
      <c r="AW28" s="250"/>
      <c r="AX28" s="250"/>
      <c r="AY28" s="250"/>
      <c r="AZ28" s="250"/>
      <c r="BA28" s="316"/>
      <c r="BB28" s="316"/>
      <c r="BC28" s="316"/>
      <c r="BD28" s="316"/>
      <c r="BE28" s="316"/>
      <c r="BF28" s="316"/>
      <c r="BG28" s="316"/>
      <c r="BH28" s="316"/>
      <c r="BI28" s="316"/>
      <c r="BJ28" s="316"/>
      <c r="BK28" s="316"/>
      <c r="BL28" s="316"/>
      <c r="BM28" s="316"/>
      <c r="BN28" s="316"/>
      <c r="BO28" s="316"/>
      <c r="BP28" s="316"/>
      <c r="BQ28" s="316"/>
      <c r="BR28" s="316"/>
      <c r="BS28" s="316"/>
      <c r="BT28" s="316"/>
      <c r="BU28" s="316"/>
      <c r="BV28" s="316"/>
    </row>
    <row r="29" spans="1:74" ht="11.1" customHeight="1" x14ac:dyDescent="0.2">
      <c r="A29" s="134"/>
      <c r="B29" s="296" t="s">
        <v>1380</v>
      </c>
      <c r="C29" s="214"/>
      <c r="D29" s="214"/>
      <c r="E29" s="214"/>
      <c r="F29" s="214"/>
      <c r="G29" s="214"/>
      <c r="H29" s="214"/>
      <c r="I29" s="214"/>
      <c r="J29" s="214"/>
      <c r="K29" s="214"/>
      <c r="L29" s="214"/>
      <c r="M29" s="214"/>
      <c r="N29" s="214"/>
      <c r="O29" s="214"/>
      <c r="P29" s="214"/>
      <c r="Q29" s="214"/>
      <c r="R29" s="214"/>
      <c r="S29" s="214"/>
      <c r="T29" s="214"/>
      <c r="U29" s="214"/>
      <c r="V29" s="214"/>
      <c r="W29" s="214"/>
      <c r="X29" s="214"/>
      <c r="Y29" s="214"/>
      <c r="Z29" s="214"/>
      <c r="AA29" s="214"/>
      <c r="AB29" s="214"/>
      <c r="AC29" s="214"/>
      <c r="AD29" s="214"/>
      <c r="AE29" s="214"/>
      <c r="AF29" s="214"/>
      <c r="AG29" s="214"/>
      <c r="AH29" s="214"/>
      <c r="AI29" s="214"/>
      <c r="AJ29" s="214"/>
      <c r="AK29" s="214"/>
      <c r="AL29" s="214"/>
      <c r="AM29" s="214"/>
      <c r="AN29" s="214"/>
      <c r="AO29" s="214"/>
      <c r="AP29" s="214"/>
      <c r="AQ29" s="214"/>
      <c r="AR29" s="214"/>
      <c r="AS29" s="214"/>
      <c r="AT29" s="214"/>
      <c r="AU29" s="214"/>
      <c r="AV29" s="214"/>
      <c r="AW29" s="214"/>
      <c r="AX29" s="214"/>
      <c r="AY29" s="214"/>
      <c r="AZ29" s="214"/>
      <c r="BA29" s="306"/>
      <c r="BB29" s="306"/>
      <c r="BC29" s="306"/>
      <c r="BD29" s="306"/>
      <c r="BE29" s="306"/>
      <c r="BF29" s="306"/>
      <c r="BG29" s="306"/>
      <c r="BH29" s="306"/>
      <c r="BI29" s="306"/>
      <c r="BJ29" s="306"/>
      <c r="BK29" s="306"/>
      <c r="BL29" s="306"/>
      <c r="BM29" s="306"/>
      <c r="BN29" s="306"/>
      <c r="BO29" s="306"/>
      <c r="BP29" s="306"/>
      <c r="BQ29" s="306"/>
      <c r="BR29" s="306"/>
      <c r="BS29" s="306"/>
      <c r="BT29" s="306"/>
      <c r="BU29" s="306"/>
      <c r="BV29" s="306"/>
    </row>
    <row r="30" spans="1:74" ht="11.1" customHeight="1" x14ac:dyDescent="0.2">
      <c r="A30" s="555" t="s">
        <v>581</v>
      </c>
      <c r="B30" s="556" t="s">
        <v>580</v>
      </c>
      <c r="C30" s="250">
        <v>101.3561</v>
      </c>
      <c r="D30" s="250">
        <v>101.6495</v>
      </c>
      <c r="E30" s="250">
        <v>102.298</v>
      </c>
      <c r="F30" s="250">
        <v>103.40949999999999</v>
      </c>
      <c r="G30" s="250">
        <v>102.5408</v>
      </c>
      <c r="H30" s="250">
        <v>103.3045</v>
      </c>
      <c r="I30" s="250">
        <v>103.5474</v>
      </c>
      <c r="J30" s="250">
        <v>104.16589999999999</v>
      </c>
      <c r="K30" s="250">
        <v>104.1315</v>
      </c>
      <c r="L30" s="250">
        <v>103.98739999999999</v>
      </c>
      <c r="M30" s="250">
        <v>103.9127</v>
      </c>
      <c r="N30" s="250">
        <v>103.867</v>
      </c>
      <c r="O30" s="250">
        <v>103.3023</v>
      </c>
      <c r="P30" s="250">
        <v>102.72799999999999</v>
      </c>
      <c r="Q30" s="250">
        <v>102.8635</v>
      </c>
      <c r="R30" s="250">
        <v>102.2543</v>
      </c>
      <c r="S30" s="250">
        <v>102.45189999999999</v>
      </c>
      <c r="T30" s="250">
        <v>102.384</v>
      </c>
      <c r="U30" s="250">
        <v>102.0568</v>
      </c>
      <c r="V30" s="250">
        <v>102.68819999999999</v>
      </c>
      <c r="W30" s="250">
        <v>102.3143</v>
      </c>
      <c r="X30" s="250">
        <v>101.4645</v>
      </c>
      <c r="Y30" s="250">
        <v>101.9876</v>
      </c>
      <c r="Z30" s="250">
        <v>101.61790000000001</v>
      </c>
      <c r="AA30" s="250">
        <v>101.09180000000001</v>
      </c>
      <c r="AB30" s="250">
        <v>101.32470000000001</v>
      </c>
      <c r="AC30" s="250">
        <v>97.447699999999998</v>
      </c>
      <c r="AD30" s="250">
        <v>84.201800000000006</v>
      </c>
      <c r="AE30" s="250">
        <v>85.843400000000003</v>
      </c>
      <c r="AF30" s="250">
        <v>91.162199999999999</v>
      </c>
      <c r="AG30" s="250">
        <v>94.8887</v>
      </c>
      <c r="AH30" s="250">
        <v>95.892399999999995</v>
      </c>
      <c r="AI30" s="250">
        <v>95.601900000000001</v>
      </c>
      <c r="AJ30" s="250">
        <v>96.645399999999995</v>
      </c>
      <c r="AK30" s="250">
        <v>97.160899999999998</v>
      </c>
      <c r="AL30" s="250">
        <v>98.285399999999996</v>
      </c>
      <c r="AM30" s="250">
        <v>99.407600000000002</v>
      </c>
      <c r="AN30" s="250">
        <v>96.396600000000007</v>
      </c>
      <c r="AO30" s="250">
        <v>99.161799999999999</v>
      </c>
      <c r="AP30" s="250">
        <v>99.241600000000005</v>
      </c>
      <c r="AQ30" s="250">
        <v>99.922600000000003</v>
      </c>
      <c r="AR30" s="250">
        <v>100.4704</v>
      </c>
      <c r="AS30" s="250">
        <v>101.16759999999999</v>
      </c>
      <c r="AT30" s="250">
        <v>101.0025</v>
      </c>
      <c r="AU30" s="250">
        <v>100.0168</v>
      </c>
      <c r="AV30" s="250">
        <v>101.2503</v>
      </c>
      <c r="AW30" s="250">
        <v>101.997</v>
      </c>
      <c r="AX30" s="250">
        <v>101.8926</v>
      </c>
      <c r="AY30" s="250">
        <v>102.7167</v>
      </c>
      <c r="AZ30" s="250">
        <v>103.25539999999999</v>
      </c>
      <c r="BA30" s="316">
        <v>103.8163</v>
      </c>
      <c r="BB30" s="316">
        <v>104.595</v>
      </c>
      <c r="BC30" s="316">
        <v>105.0536</v>
      </c>
      <c r="BD30" s="316">
        <v>105.38760000000001</v>
      </c>
      <c r="BE30" s="316">
        <v>105.4358</v>
      </c>
      <c r="BF30" s="316">
        <v>105.6418</v>
      </c>
      <c r="BG30" s="316">
        <v>105.8443</v>
      </c>
      <c r="BH30" s="316">
        <v>106.0425</v>
      </c>
      <c r="BI30" s="316">
        <v>106.23860000000001</v>
      </c>
      <c r="BJ30" s="316">
        <v>106.43170000000001</v>
      </c>
      <c r="BK30" s="316">
        <v>106.608</v>
      </c>
      <c r="BL30" s="316">
        <v>106.80589999999999</v>
      </c>
      <c r="BM30" s="316">
        <v>107.01130000000001</v>
      </c>
      <c r="BN30" s="316">
        <v>107.2457</v>
      </c>
      <c r="BO30" s="316">
        <v>107.4502</v>
      </c>
      <c r="BP30" s="316">
        <v>107.6463</v>
      </c>
      <c r="BQ30" s="316">
        <v>107.8266</v>
      </c>
      <c r="BR30" s="316">
        <v>108.0112</v>
      </c>
      <c r="BS30" s="316">
        <v>108.19280000000001</v>
      </c>
      <c r="BT30" s="316">
        <v>108.3516</v>
      </c>
      <c r="BU30" s="316">
        <v>108.54219999999999</v>
      </c>
      <c r="BV30" s="316">
        <v>108.7448</v>
      </c>
    </row>
    <row r="31" spans="1:74" ht="11.1" customHeight="1" x14ac:dyDescent="0.2">
      <c r="A31" s="297" t="s">
        <v>559</v>
      </c>
      <c r="B31" s="41" t="s">
        <v>899</v>
      </c>
      <c r="C31" s="250">
        <v>100.1512</v>
      </c>
      <c r="D31" s="250">
        <v>101.0804</v>
      </c>
      <c r="E31" s="250">
        <v>101.23869999999999</v>
      </c>
      <c r="F31" s="250">
        <v>101.9111</v>
      </c>
      <c r="G31" s="250">
        <v>101.12220000000001</v>
      </c>
      <c r="H31" s="250">
        <v>101.7276</v>
      </c>
      <c r="I31" s="250">
        <v>101.9494</v>
      </c>
      <c r="J31" s="250">
        <v>102.1579</v>
      </c>
      <c r="K31" s="250">
        <v>102.1361</v>
      </c>
      <c r="L31" s="250">
        <v>101.65860000000001</v>
      </c>
      <c r="M31" s="250">
        <v>101.2411</v>
      </c>
      <c r="N31" s="250">
        <v>101.48820000000001</v>
      </c>
      <c r="O31" s="250">
        <v>100.7316</v>
      </c>
      <c r="P31" s="250">
        <v>100.1606</v>
      </c>
      <c r="Q31" s="250">
        <v>100.0939</v>
      </c>
      <c r="R31" s="250">
        <v>99.314499999999995</v>
      </c>
      <c r="S31" s="250">
        <v>99.422899999999998</v>
      </c>
      <c r="T31" s="250">
        <v>99.611500000000007</v>
      </c>
      <c r="U31" s="250">
        <v>99.213899999999995</v>
      </c>
      <c r="V31" s="250">
        <v>99.759799999999998</v>
      </c>
      <c r="W31" s="250">
        <v>99.134100000000004</v>
      </c>
      <c r="X31" s="250">
        <v>98.439899999999994</v>
      </c>
      <c r="Y31" s="250">
        <v>99.255799999999994</v>
      </c>
      <c r="Z31" s="250">
        <v>99.244900000000001</v>
      </c>
      <c r="AA31" s="250">
        <v>99.006699999999995</v>
      </c>
      <c r="AB31" s="250">
        <v>99.024100000000004</v>
      </c>
      <c r="AC31" s="250">
        <v>94.707099999999997</v>
      </c>
      <c r="AD31" s="250">
        <v>79.674899999999994</v>
      </c>
      <c r="AE31" s="250">
        <v>83.438100000000006</v>
      </c>
      <c r="AF31" s="250">
        <v>89.587000000000003</v>
      </c>
      <c r="AG31" s="250">
        <v>93.277699999999996</v>
      </c>
      <c r="AH31" s="250">
        <v>94.628900000000002</v>
      </c>
      <c r="AI31" s="250">
        <v>94.595100000000002</v>
      </c>
      <c r="AJ31" s="250">
        <v>95.980099999999993</v>
      </c>
      <c r="AK31" s="250">
        <v>96.650899999999993</v>
      </c>
      <c r="AL31" s="250">
        <v>97.323300000000003</v>
      </c>
      <c r="AM31" s="250">
        <v>98.7911</v>
      </c>
      <c r="AN31" s="250">
        <v>94.994600000000005</v>
      </c>
      <c r="AO31" s="250">
        <v>98.251199999999997</v>
      </c>
      <c r="AP31" s="250">
        <v>98.1511</v>
      </c>
      <c r="AQ31" s="250">
        <v>99.100800000000007</v>
      </c>
      <c r="AR31" s="250">
        <v>98.956199999999995</v>
      </c>
      <c r="AS31" s="250">
        <v>100.357</v>
      </c>
      <c r="AT31" s="250">
        <v>99.669700000000006</v>
      </c>
      <c r="AU31" s="250">
        <v>99.152900000000002</v>
      </c>
      <c r="AV31" s="250">
        <v>100.52970000000001</v>
      </c>
      <c r="AW31" s="250">
        <v>101.2159</v>
      </c>
      <c r="AX31" s="250">
        <v>100.9325</v>
      </c>
      <c r="AY31" s="250">
        <v>101.46307037</v>
      </c>
      <c r="AZ31" s="250">
        <v>101.87495926</v>
      </c>
      <c r="BA31" s="316">
        <v>102.3629</v>
      </c>
      <c r="BB31" s="316">
        <v>103.13890000000001</v>
      </c>
      <c r="BC31" s="316">
        <v>103.6198</v>
      </c>
      <c r="BD31" s="316">
        <v>104.0176</v>
      </c>
      <c r="BE31" s="316">
        <v>104.21599999999999</v>
      </c>
      <c r="BF31" s="316">
        <v>104.5351</v>
      </c>
      <c r="BG31" s="316">
        <v>104.8587</v>
      </c>
      <c r="BH31" s="316">
        <v>105.2124</v>
      </c>
      <c r="BI31" s="316">
        <v>105.5253</v>
      </c>
      <c r="BJ31" s="316">
        <v>105.8232</v>
      </c>
      <c r="BK31" s="316">
        <v>106.078</v>
      </c>
      <c r="BL31" s="316">
        <v>106.3669</v>
      </c>
      <c r="BM31" s="316">
        <v>106.6618</v>
      </c>
      <c r="BN31" s="316">
        <v>106.99420000000001</v>
      </c>
      <c r="BO31" s="316">
        <v>107.27760000000001</v>
      </c>
      <c r="BP31" s="316">
        <v>107.5433</v>
      </c>
      <c r="BQ31" s="316">
        <v>107.7641</v>
      </c>
      <c r="BR31" s="316">
        <v>108.01519999999999</v>
      </c>
      <c r="BS31" s="316">
        <v>108.2692</v>
      </c>
      <c r="BT31" s="316">
        <v>108.53530000000001</v>
      </c>
      <c r="BU31" s="316">
        <v>108.78830000000001</v>
      </c>
      <c r="BV31" s="316">
        <v>109.0373</v>
      </c>
    </row>
    <row r="32" spans="1:74" ht="11.1" customHeight="1" x14ac:dyDescent="0.2">
      <c r="A32" s="557" t="s">
        <v>884</v>
      </c>
      <c r="B32" s="558" t="s">
        <v>900</v>
      </c>
      <c r="C32" s="250">
        <v>99.528000000000006</v>
      </c>
      <c r="D32" s="250">
        <v>100.9777</v>
      </c>
      <c r="E32" s="250">
        <v>99.647800000000004</v>
      </c>
      <c r="F32" s="250">
        <v>100.63979999999999</v>
      </c>
      <c r="G32" s="250">
        <v>100.6086</v>
      </c>
      <c r="H32" s="250">
        <v>100.28660000000001</v>
      </c>
      <c r="I32" s="250">
        <v>101.6718</v>
      </c>
      <c r="J32" s="250">
        <v>101.163</v>
      </c>
      <c r="K32" s="250">
        <v>100.691</v>
      </c>
      <c r="L32" s="250">
        <v>100.38979999999999</v>
      </c>
      <c r="M32" s="250">
        <v>99.510800000000003</v>
      </c>
      <c r="N32" s="250">
        <v>99.215000000000003</v>
      </c>
      <c r="O32" s="250">
        <v>100.7281</v>
      </c>
      <c r="P32" s="250">
        <v>100.7345</v>
      </c>
      <c r="Q32" s="250">
        <v>100.9699</v>
      </c>
      <c r="R32" s="250">
        <v>100.98390000000001</v>
      </c>
      <c r="S32" s="250">
        <v>100.512</v>
      </c>
      <c r="T32" s="250">
        <v>101.7848</v>
      </c>
      <c r="U32" s="250">
        <v>101.0598</v>
      </c>
      <c r="V32" s="250">
        <v>100.3507</v>
      </c>
      <c r="W32" s="250">
        <v>100.3395</v>
      </c>
      <c r="X32" s="250">
        <v>101.5994</v>
      </c>
      <c r="Y32" s="250">
        <v>101.36409999999999</v>
      </c>
      <c r="Z32" s="250">
        <v>102.2242</v>
      </c>
      <c r="AA32" s="250">
        <v>102.0977</v>
      </c>
      <c r="AB32" s="250">
        <v>102.191</v>
      </c>
      <c r="AC32" s="250">
        <v>101.1142</v>
      </c>
      <c r="AD32" s="250">
        <v>91.041399999999996</v>
      </c>
      <c r="AE32" s="250">
        <v>92.963899999999995</v>
      </c>
      <c r="AF32" s="250">
        <v>97.464699999999993</v>
      </c>
      <c r="AG32" s="250">
        <v>97.090500000000006</v>
      </c>
      <c r="AH32" s="250">
        <v>98.473799999999997</v>
      </c>
      <c r="AI32" s="250">
        <v>98.373699999999999</v>
      </c>
      <c r="AJ32" s="250">
        <v>99.373099999999994</v>
      </c>
      <c r="AK32" s="250">
        <v>100.0068</v>
      </c>
      <c r="AL32" s="250">
        <v>100.7891</v>
      </c>
      <c r="AM32" s="250">
        <v>101.4829</v>
      </c>
      <c r="AN32" s="250">
        <v>99.692400000000006</v>
      </c>
      <c r="AO32" s="250">
        <v>102.4663</v>
      </c>
      <c r="AP32" s="250">
        <v>101.3296</v>
      </c>
      <c r="AQ32" s="250">
        <v>100.111</v>
      </c>
      <c r="AR32" s="250">
        <v>100.17440000000001</v>
      </c>
      <c r="AS32" s="250">
        <v>99.457300000000004</v>
      </c>
      <c r="AT32" s="250">
        <v>99.195700000000002</v>
      </c>
      <c r="AU32" s="250">
        <v>99.409400000000005</v>
      </c>
      <c r="AV32" s="250">
        <v>100.45059999999999</v>
      </c>
      <c r="AW32" s="250">
        <v>100.9988</v>
      </c>
      <c r="AX32" s="250">
        <v>101.9033</v>
      </c>
      <c r="AY32" s="250">
        <v>102.08135679</v>
      </c>
      <c r="AZ32" s="250">
        <v>102.39120864</v>
      </c>
      <c r="BA32" s="316">
        <v>102.59780000000001</v>
      </c>
      <c r="BB32" s="316">
        <v>102.5981</v>
      </c>
      <c r="BC32" s="316">
        <v>102.6756</v>
      </c>
      <c r="BD32" s="316">
        <v>102.7273</v>
      </c>
      <c r="BE32" s="316">
        <v>102.7022</v>
      </c>
      <c r="BF32" s="316">
        <v>102.7401</v>
      </c>
      <c r="BG32" s="316">
        <v>102.7902</v>
      </c>
      <c r="BH32" s="316">
        <v>102.8458</v>
      </c>
      <c r="BI32" s="316">
        <v>102.92529999999999</v>
      </c>
      <c r="BJ32" s="316">
        <v>103.0219</v>
      </c>
      <c r="BK32" s="316">
        <v>103.151</v>
      </c>
      <c r="BL32" s="316">
        <v>103.2705</v>
      </c>
      <c r="BM32" s="316">
        <v>103.39570000000001</v>
      </c>
      <c r="BN32" s="316">
        <v>103.538</v>
      </c>
      <c r="BO32" s="316">
        <v>103.6661</v>
      </c>
      <c r="BP32" s="316">
        <v>103.7912</v>
      </c>
      <c r="BQ32" s="316">
        <v>103.8989</v>
      </c>
      <c r="BR32" s="316">
        <v>104.0292</v>
      </c>
      <c r="BS32" s="316">
        <v>104.16759999999999</v>
      </c>
      <c r="BT32" s="316">
        <v>104.32680000000001</v>
      </c>
      <c r="BU32" s="316">
        <v>104.4717</v>
      </c>
      <c r="BV32" s="316">
        <v>104.61499999999999</v>
      </c>
    </row>
    <row r="33" spans="1:74" ht="11.1" customHeight="1" x14ac:dyDescent="0.2">
      <c r="A33" s="557" t="s">
        <v>885</v>
      </c>
      <c r="B33" s="558" t="s">
        <v>901</v>
      </c>
      <c r="C33" s="250">
        <v>97.942300000000003</v>
      </c>
      <c r="D33" s="250">
        <v>97.357600000000005</v>
      </c>
      <c r="E33" s="250">
        <v>98.6477</v>
      </c>
      <c r="F33" s="250">
        <v>99.16</v>
      </c>
      <c r="G33" s="250">
        <v>99.096299999999999</v>
      </c>
      <c r="H33" s="250">
        <v>98.786299999999997</v>
      </c>
      <c r="I33" s="250">
        <v>100.2213</v>
      </c>
      <c r="J33" s="250">
        <v>99.263300000000001</v>
      </c>
      <c r="K33" s="250">
        <v>99.575400000000002</v>
      </c>
      <c r="L33" s="250">
        <v>99.617800000000003</v>
      </c>
      <c r="M33" s="250">
        <v>99.863600000000005</v>
      </c>
      <c r="N33" s="250">
        <v>100.1003</v>
      </c>
      <c r="O33" s="250">
        <v>99.703800000000001</v>
      </c>
      <c r="P33" s="250">
        <v>98.911299999999997</v>
      </c>
      <c r="Q33" s="250">
        <v>98.350399999999993</v>
      </c>
      <c r="R33" s="250">
        <v>98.354900000000001</v>
      </c>
      <c r="S33" s="250">
        <v>98.073400000000007</v>
      </c>
      <c r="T33" s="250">
        <v>95.608199999999997</v>
      </c>
      <c r="U33" s="250">
        <v>97.585800000000006</v>
      </c>
      <c r="V33" s="250">
        <v>99.139700000000005</v>
      </c>
      <c r="W33" s="250">
        <v>98.976200000000006</v>
      </c>
      <c r="X33" s="250">
        <v>98.649199999999993</v>
      </c>
      <c r="Y33" s="250">
        <v>98.403300000000002</v>
      </c>
      <c r="Z33" s="250">
        <v>98.455399999999997</v>
      </c>
      <c r="AA33" s="250">
        <v>99.419399999999996</v>
      </c>
      <c r="AB33" s="250">
        <v>99.075299999999999</v>
      </c>
      <c r="AC33" s="250">
        <v>99.880700000000004</v>
      </c>
      <c r="AD33" s="250">
        <v>95.218100000000007</v>
      </c>
      <c r="AE33" s="250">
        <v>89.476900000000001</v>
      </c>
      <c r="AF33" s="250">
        <v>89.851799999999997</v>
      </c>
      <c r="AG33" s="250">
        <v>89.890199999999993</v>
      </c>
      <c r="AH33" s="250">
        <v>90.219499999999996</v>
      </c>
      <c r="AI33" s="250">
        <v>91.988900000000001</v>
      </c>
      <c r="AJ33" s="250">
        <v>94.560900000000004</v>
      </c>
      <c r="AK33" s="250">
        <v>95.3536</v>
      </c>
      <c r="AL33" s="250">
        <v>94.924899999999994</v>
      </c>
      <c r="AM33" s="250">
        <v>93.232900000000001</v>
      </c>
      <c r="AN33" s="250">
        <v>92.433499999999995</v>
      </c>
      <c r="AO33" s="250">
        <v>96.143000000000001</v>
      </c>
      <c r="AP33" s="250">
        <v>95.5261</v>
      </c>
      <c r="AQ33" s="250">
        <v>95.782200000000003</v>
      </c>
      <c r="AR33" s="250">
        <v>93.765100000000004</v>
      </c>
      <c r="AS33" s="250">
        <v>94.789599999999993</v>
      </c>
      <c r="AT33" s="250">
        <v>95.287300000000002</v>
      </c>
      <c r="AU33" s="250">
        <v>95.319299999999998</v>
      </c>
      <c r="AV33" s="250">
        <v>95.262299999999996</v>
      </c>
      <c r="AW33" s="250">
        <v>96.469399999999993</v>
      </c>
      <c r="AX33" s="250">
        <v>95.304699999999997</v>
      </c>
      <c r="AY33" s="250">
        <v>95.994463703999998</v>
      </c>
      <c r="AZ33" s="250">
        <v>96.078415926000005</v>
      </c>
      <c r="BA33" s="316">
        <v>96.118039999999993</v>
      </c>
      <c r="BB33" s="316">
        <v>96.03</v>
      </c>
      <c r="BC33" s="316">
        <v>96.043469999999999</v>
      </c>
      <c r="BD33" s="316">
        <v>96.075119999999998</v>
      </c>
      <c r="BE33" s="316">
        <v>96.140339999999995</v>
      </c>
      <c r="BF33" s="316">
        <v>96.196770000000001</v>
      </c>
      <c r="BG33" s="316">
        <v>96.259829999999994</v>
      </c>
      <c r="BH33" s="316">
        <v>96.310010000000005</v>
      </c>
      <c r="BI33" s="316">
        <v>96.400930000000002</v>
      </c>
      <c r="BJ33" s="316">
        <v>96.513090000000005</v>
      </c>
      <c r="BK33" s="316">
        <v>96.673839999999998</v>
      </c>
      <c r="BL33" s="316">
        <v>96.807959999999994</v>
      </c>
      <c r="BM33" s="316">
        <v>96.942800000000005</v>
      </c>
      <c r="BN33" s="316">
        <v>97.111429999999999</v>
      </c>
      <c r="BO33" s="316">
        <v>97.222899999999996</v>
      </c>
      <c r="BP33" s="316">
        <v>97.310280000000006</v>
      </c>
      <c r="BQ33" s="316">
        <v>97.348860000000002</v>
      </c>
      <c r="BR33" s="316">
        <v>97.406589999999994</v>
      </c>
      <c r="BS33" s="316">
        <v>97.458770000000001</v>
      </c>
      <c r="BT33" s="316">
        <v>97.527699999999996</v>
      </c>
      <c r="BU33" s="316">
        <v>97.552049999999994</v>
      </c>
      <c r="BV33" s="316">
        <v>97.554119999999998</v>
      </c>
    </row>
    <row r="34" spans="1:74" ht="11.1" customHeight="1" x14ac:dyDescent="0.2">
      <c r="A34" s="557" t="s">
        <v>886</v>
      </c>
      <c r="B34" s="558" t="s">
        <v>902</v>
      </c>
      <c r="C34" s="250">
        <v>99.764799999999994</v>
      </c>
      <c r="D34" s="250">
        <v>99.237700000000004</v>
      </c>
      <c r="E34" s="250">
        <v>99.509699999999995</v>
      </c>
      <c r="F34" s="250">
        <v>99.938599999999994</v>
      </c>
      <c r="G34" s="250">
        <v>100.0446</v>
      </c>
      <c r="H34" s="250">
        <v>99.974199999999996</v>
      </c>
      <c r="I34" s="250">
        <v>100.1778</v>
      </c>
      <c r="J34" s="250">
        <v>100.66800000000001</v>
      </c>
      <c r="K34" s="250">
        <v>100.76</v>
      </c>
      <c r="L34" s="250">
        <v>100.107</v>
      </c>
      <c r="M34" s="250">
        <v>99.186599999999999</v>
      </c>
      <c r="N34" s="250">
        <v>99.885000000000005</v>
      </c>
      <c r="O34" s="250">
        <v>101.0766</v>
      </c>
      <c r="P34" s="250">
        <v>97.395799999999994</v>
      </c>
      <c r="Q34" s="250">
        <v>98.621899999999997</v>
      </c>
      <c r="R34" s="250">
        <v>98.462999999999994</v>
      </c>
      <c r="S34" s="250">
        <v>99.100099999999998</v>
      </c>
      <c r="T34" s="250">
        <v>99.816100000000006</v>
      </c>
      <c r="U34" s="250">
        <v>100.771</v>
      </c>
      <c r="V34" s="250">
        <v>101.2766</v>
      </c>
      <c r="W34" s="250">
        <v>100.5831</v>
      </c>
      <c r="X34" s="250">
        <v>98.844899999999996</v>
      </c>
      <c r="Y34" s="250">
        <v>98.257099999999994</v>
      </c>
      <c r="Z34" s="250">
        <v>98.611199999999997</v>
      </c>
      <c r="AA34" s="250">
        <v>100.8317</v>
      </c>
      <c r="AB34" s="250">
        <v>99.577200000000005</v>
      </c>
      <c r="AC34" s="250">
        <v>93.476699999999994</v>
      </c>
      <c r="AD34" s="250">
        <v>75.889200000000002</v>
      </c>
      <c r="AE34" s="250">
        <v>76.441900000000004</v>
      </c>
      <c r="AF34" s="250">
        <v>79.575199999999995</v>
      </c>
      <c r="AG34" s="250">
        <v>84.037000000000006</v>
      </c>
      <c r="AH34" s="250">
        <v>84.004900000000006</v>
      </c>
      <c r="AI34" s="250">
        <v>83.809700000000007</v>
      </c>
      <c r="AJ34" s="250">
        <v>85.827299999999994</v>
      </c>
      <c r="AK34" s="250">
        <v>85.7196</v>
      </c>
      <c r="AL34" s="250">
        <v>88.471599999999995</v>
      </c>
      <c r="AM34" s="250">
        <v>91.663200000000003</v>
      </c>
      <c r="AN34" s="250">
        <v>85.243600000000001</v>
      </c>
      <c r="AO34" s="250">
        <v>94.563999999999993</v>
      </c>
      <c r="AP34" s="250">
        <v>95.946899999999999</v>
      </c>
      <c r="AQ34" s="250">
        <v>96.136799999999994</v>
      </c>
      <c r="AR34" s="250">
        <v>95.647900000000007</v>
      </c>
      <c r="AS34" s="250">
        <v>95.496899999999997</v>
      </c>
      <c r="AT34" s="250">
        <v>94.430499999999995</v>
      </c>
      <c r="AU34" s="250">
        <v>94.253900000000002</v>
      </c>
      <c r="AV34" s="250">
        <v>95.598100000000002</v>
      </c>
      <c r="AW34" s="250">
        <v>96.624799999999993</v>
      </c>
      <c r="AX34" s="250">
        <v>95.101600000000005</v>
      </c>
      <c r="AY34" s="250">
        <v>96.417855802000005</v>
      </c>
      <c r="AZ34" s="250">
        <v>96.670269505999997</v>
      </c>
      <c r="BA34" s="316">
        <v>96.881219999999999</v>
      </c>
      <c r="BB34" s="316">
        <v>97.000550000000004</v>
      </c>
      <c r="BC34" s="316">
        <v>97.166219999999996</v>
      </c>
      <c r="BD34" s="316">
        <v>97.328059999999994</v>
      </c>
      <c r="BE34" s="316">
        <v>97.485349999999997</v>
      </c>
      <c r="BF34" s="316">
        <v>97.640079999999998</v>
      </c>
      <c r="BG34" s="316">
        <v>97.791529999999995</v>
      </c>
      <c r="BH34" s="316">
        <v>97.948359999999994</v>
      </c>
      <c r="BI34" s="316">
        <v>98.086749999999995</v>
      </c>
      <c r="BJ34" s="316">
        <v>98.215360000000004</v>
      </c>
      <c r="BK34" s="316">
        <v>98.337239999999994</v>
      </c>
      <c r="BL34" s="316">
        <v>98.443989999999999</v>
      </c>
      <c r="BM34" s="316">
        <v>98.538679999999999</v>
      </c>
      <c r="BN34" s="316">
        <v>98.638390000000001</v>
      </c>
      <c r="BO34" s="316">
        <v>98.696110000000004</v>
      </c>
      <c r="BP34" s="316">
        <v>98.728930000000005</v>
      </c>
      <c r="BQ34" s="316">
        <v>98.699449999999999</v>
      </c>
      <c r="BR34" s="316">
        <v>98.710539999999995</v>
      </c>
      <c r="BS34" s="316">
        <v>98.724779999999996</v>
      </c>
      <c r="BT34" s="316">
        <v>98.740020000000001</v>
      </c>
      <c r="BU34" s="316">
        <v>98.762209999999996</v>
      </c>
      <c r="BV34" s="316">
        <v>98.789199999999994</v>
      </c>
    </row>
    <row r="35" spans="1:74" ht="11.1" customHeight="1" x14ac:dyDescent="0.2">
      <c r="A35" s="557" t="s">
        <v>887</v>
      </c>
      <c r="B35" s="558" t="s">
        <v>903</v>
      </c>
      <c r="C35" s="250">
        <v>98.366200000000006</v>
      </c>
      <c r="D35" s="250">
        <v>98.871099999999998</v>
      </c>
      <c r="E35" s="250">
        <v>98.846299999999999</v>
      </c>
      <c r="F35" s="250">
        <v>99.427400000000006</v>
      </c>
      <c r="G35" s="250">
        <v>99.223600000000005</v>
      </c>
      <c r="H35" s="250">
        <v>99.329300000000003</v>
      </c>
      <c r="I35" s="250">
        <v>99.83</v>
      </c>
      <c r="J35" s="250">
        <v>98.575199999999995</v>
      </c>
      <c r="K35" s="250">
        <v>98.099900000000005</v>
      </c>
      <c r="L35" s="250">
        <v>97.588300000000004</v>
      </c>
      <c r="M35" s="250">
        <v>98.047399999999996</v>
      </c>
      <c r="N35" s="250">
        <v>97.558300000000003</v>
      </c>
      <c r="O35" s="250">
        <v>96.562100000000001</v>
      </c>
      <c r="P35" s="250">
        <v>96.613500000000002</v>
      </c>
      <c r="Q35" s="250">
        <v>96.180499999999995</v>
      </c>
      <c r="R35" s="250">
        <v>95.610200000000006</v>
      </c>
      <c r="S35" s="250">
        <v>94.855599999999995</v>
      </c>
      <c r="T35" s="250">
        <v>94.558700000000002</v>
      </c>
      <c r="U35" s="250">
        <v>95.185199999999995</v>
      </c>
      <c r="V35" s="250">
        <v>95.978700000000003</v>
      </c>
      <c r="W35" s="250">
        <v>95.5869</v>
      </c>
      <c r="X35" s="250">
        <v>95.254999999999995</v>
      </c>
      <c r="Y35" s="250">
        <v>94.635599999999997</v>
      </c>
      <c r="Z35" s="250">
        <v>94.244600000000005</v>
      </c>
      <c r="AA35" s="250">
        <v>94.670100000000005</v>
      </c>
      <c r="AB35" s="250">
        <v>94.586600000000004</v>
      </c>
      <c r="AC35" s="250">
        <v>95.652900000000002</v>
      </c>
      <c r="AD35" s="250">
        <v>89.501099999999994</v>
      </c>
      <c r="AE35" s="250">
        <v>89.837999999999994</v>
      </c>
      <c r="AF35" s="250">
        <v>90.282399999999996</v>
      </c>
      <c r="AG35" s="250">
        <v>91.695599999999999</v>
      </c>
      <c r="AH35" s="250">
        <v>92.898600000000002</v>
      </c>
      <c r="AI35" s="250">
        <v>92.781800000000004</v>
      </c>
      <c r="AJ35" s="250">
        <v>94.417299999999997</v>
      </c>
      <c r="AK35" s="250">
        <v>94.469300000000004</v>
      </c>
      <c r="AL35" s="250">
        <v>95.237099999999998</v>
      </c>
      <c r="AM35" s="250">
        <v>95.075500000000005</v>
      </c>
      <c r="AN35" s="250">
        <v>87.798299999999998</v>
      </c>
      <c r="AO35" s="250">
        <v>92.467299999999994</v>
      </c>
      <c r="AP35" s="250">
        <v>97.369799999999998</v>
      </c>
      <c r="AQ35" s="250">
        <v>100.02849999999999</v>
      </c>
      <c r="AR35" s="250">
        <v>100.45</v>
      </c>
      <c r="AS35" s="250">
        <v>100.2059</v>
      </c>
      <c r="AT35" s="250">
        <v>100.03789999999999</v>
      </c>
      <c r="AU35" s="250">
        <v>98.429400000000001</v>
      </c>
      <c r="AV35" s="250">
        <v>100.72410000000001</v>
      </c>
      <c r="AW35" s="250">
        <v>101.3837</v>
      </c>
      <c r="AX35" s="250">
        <v>102.0878</v>
      </c>
      <c r="AY35" s="250">
        <v>102.27246914</v>
      </c>
      <c r="AZ35" s="250">
        <v>102.57373951</v>
      </c>
      <c r="BA35" s="316">
        <v>102.7936</v>
      </c>
      <c r="BB35" s="316">
        <v>102.80070000000001</v>
      </c>
      <c r="BC35" s="316">
        <v>102.9562</v>
      </c>
      <c r="BD35" s="316">
        <v>103.12869999999999</v>
      </c>
      <c r="BE35" s="316">
        <v>103.3433</v>
      </c>
      <c r="BF35" s="316">
        <v>103.5312</v>
      </c>
      <c r="BG35" s="316">
        <v>103.7174</v>
      </c>
      <c r="BH35" s="316">
        <v>103.89490000000001</v>
      </c>
      <c r="BI35" s="316">
        <v>104.0831</v>
      </c>
      <c r="BJ35" s="316">
        <v>104.2749</v>
      </c>
      <c r="BK35" s="316">
        <v>104.46299999999999</v>
      </c>
      <c r="BL35" s="316">
        <v>104.6677</v>
      </c>
      <c r="BM35" s="316">
        <v>104.8817</v>
      </c>
      <c r="BN35" s="316">
        <v>105.1561</v>
      </c>
      <c r="BO35" s="316">
        <v>105.35</v>
      </c>
      <c r="BP35" s="316">
        <v>105.51479999999999</v>
      </c>
      <c r="BQ35" s="316">
        <v>105.5947</v>
      </c>
      <c r="BR35" s="316">
        <v>105.7427</v>
      </c>
      <c r="BS35" s="316">
        <v>105.90300000000001</v>
      </c>
      <c r="BT35" s="316">
        <v>106.1039</v>
      </c>
      <c r="BU35" s="316">
        <v>106.26819999999999</v>
      </c>
      <c r="BV35" s="316">
        <v>106.4238</v>
      </c>
    </row>
    <row r="36" spans="1:74" ht="11.1" customHeight="1" x14ac:dyDescent="0.2">
      <c r="A36" s="557" t="s">
        <v>888</v>
      </c>
      <c r="B36" s="558" t="s">
        <v>904</v>
      </c>
      <c r="C36" s="250">
        <v>98.009200000000007</v>
      </c>
      <c r="D36" s="250">
        <v>102.1339</v>
      </c>
      <c r="E36" s="250">
        <v>100.6327</v>
      </c>
      <c r="F36" s="250">
        <v>101.7222</v>
      </c>
      <c r="G36" s="250">
        <v>101.7046</v>
      </c>
      <c r="H36" s="250">
        <v>100.8314</v>
      </c>
      <c r="I36" s="250">
        <v>100.8329</v>
      </c>
      <c r="J36" s="250">
        <v>100.4935</v>
      </c>
      <c r="K36" s="250">
        <v>99.153599999999997</v>
      </c>
      <c r="L36" s="250">
        <v>100.0564</v>
      </c>
      <c r="M36" s="250">
        <v>98.549700000000001</v>
      </c>
      <c r="N36" s="250">
        <v>100.4761</v>
      </c>
      <c r="O36" s="250">
        <v>100.6221</v>
      </c>
      <c r="P36" s="250">
        <v>96.953199999999995</v>
      </c>
      <c r="Q36" s="250">
        <v>97.343599999999995</v>
      </c>
      <c r="R36" s="250">
        <v>98.033199999999994</v>
      </c>
      <c r="S36" s="250">
        <v>97.982600000000005</v>
      </c>
      <c r="T36" s="250">
        <v>98.186000000000007</v>
      </c>
      <c r="U36" s="250">
        <v>97.632400000000004</v>
      </c>
      <c r="V36" s="250">
        <v>98.444199999999995</v>
      </c>
      <c r="W36" s="250">
        <v>98.867900000000006</v>
      </c>
      <c r="X36" s="250">
        <v>97.519400000000005</v>
      </c>
      <c r="Y36" s="250">
        <v>96.743499999999997</v>
      </c>
      <c r="Z36" s="250">
        <v>98.274299999999997</v>
      </c>
      <c r="AA36" s="250">
        <v>101.4855</v>
      </c>
      <c r="AB36" s="250">
        <v>101.51139999999999</v>
      </c>
      <c r="AC36" s="250">
        <v>96.246499999999997</v>
      </c>
      <c r="AD36" s="250">
        <v>81.807299999999998</v>
      </c>
      <c r="AE36" s="250">
        <v>89.259200000000007</v>
      </c>
      <c r="AF36" s="250">
        <v>93.135599999999997</v>
      </c>
      <c r="AG36" s="250">
        <v>95.016400000000004</v>
      </c>
      <c r="AH36" s="250">
        <v>95.019000000000005</v>
      </c>
      <c r="AI36" s="250">
        <v>93.865899999999996</v>
      </c>
      <c r="AJ36" s="250">
        <v>96.6066</v>
      </c>
      <c r="AK36" s="250">
        <v>97.798400000000001</v>
      </c>
      <c r="AL36" s="250">
        <v>100.87609999999999</v>
      </c>
      <c r="AM36" s="250">
        <v>99.668400000000005</v>
      </c>
      <c r="AN36" s="250">
        <v>94.863</v>
      </c>
      <c r="AO36" s="250">
        <v>97.566199999999995</v>
      </c>
      <c r="AP36" s="250">
        <v>96.571399999999997</v>
      </c>
      <c r="AQ36" s="250">
        <v>94.359899999999996</v>
      </c>
      <c r="AR36" s="250">
        <v>95.230800000000002</v>
      </c>
      <c r="AS36" s="250">
        <v>96.356499999999997</v>
      </c>
      <c r="AT36" s="250">
        <v>96.536799999999999</v>
      </c>
      <c r="AU36" s="250">
        <v>96.747</v>
      </c>
      <c r="AV36" s="250">
        <v>95.799899999999994</v>
      </c>
      <c r="AW36" s="250">
        <v>98.704999999999998</v>
      </c>
      <c r="AX36" s="250">
        <v>100.1746</v>
      </c>
      <c r="AY36" s="250">
        <v>99.969144443999994</v>
      </c>
      <c r="AZ36" s="250">
        <v>100.42174444</v>
      </c>
      <c r="BA36" s="316">
        <v>100.62309999999999</v>
      </c>
      <c r="BB36" s="316">
        <v>100.2176</v>
      </c>
      <c r="BC36" s="316">
        <v>100.1832</v>
      </c>
      <c r="BD36" s="316">
        <v>100.1644</v>
      </c>
      <c r="BE36" s="316">
        <v>100.19280000000001</v>
      </c>
      <c r="BF36" s="316">
        <v>100.1811</v>
      </c>
      <c r="BG36" s="316">
        <v>100.1611</v>
      </c>
      <c r="BH36" s="316">
        <v>100.08880000000001</v>
      </c>
      <c r="BI36" s="316">
        <v>100.0851</v>
      </c>
      <c r="BJ36" s="316">
        <v>100.10599999999999</v>
      </c>
      <c r="BK36" s="316">
        <v>100.1375</v>
      </c>
      <c r="BL36" s="316">
        <v>100.2183</v>
      </c>
      <c r="BM36" s="316">
        <v>100.33450000000001</v>
      </c>
      <c r="BN36" s="316">
        <v>100.5031</v>
      </c>
      <c r="BO36" s="316">
        <v>100.6768</v>
      </c>
      <c r="BP36" s="316">
        <v>100.873</v>
      </c>
      <c r="BQ36" s="316">
        <v>101.09229999999999</v>
      </c>
      <c r="BR36" s="316">
        <v>101.3325</v>
      </c>
      <c r="BS36" s="316">
        <v>101.59439999999999</v>
      </c>
      <c r="BT36" s="316">
        <v>101.90170000000001</v>
      </c>
      <c r="BU36" s="316">
        <v>102.1893</v>
      </c>
      <c r="BV36" s="316">
        <v>102.4808</v>
      </c>
    </row>
    <row r="37" spans="1:74" ht="11.1" customHeight="1" x14ac:dyDescent="0.2">
      <c r="A37" s="557" t="s">
        <v>889</v>
      </c>
      <c r="B37" s="558" t="s">
        <v>905</v>
      </c>
      <c r="C37" s="250">
        <v>100.66</v>
      </c>
      <c r="D37" s="250">
        <v>101.8378</v>
      </c>
      <c r="E37" s="250">
        <v>102.9847</v>
      </c>
      <c r="F37" s="250">
        <v>102.446</v>
      </c>
      <c r="G37" s="250">
        <v>103.033</v>
      </c>
      <c r="H37" s="250">
        <v>103.0185</v>
      </c>
      <c r="I37" s="250">
        <v>102.73779999999999</v>
      </c>
      <c r="J37" s="250">
        <v>103.52679999999999</v>
      </c>
      <c r="K37" s="250">
        <v>104.3295</v>
      </c>
      <c r="L37" s="250">
        <v>104.92010000000001</v>
      </c>
      <c r="M37" s="250">
        <v>104.88890000000001</v>
      </c>
      <c r="N37" s="250">
        <v>103.94499999999999</v>
      </c>
      <c r="O37" s="250">
        <v>101.4575</v>
      </c>
      <c r="P37" s="250">
        <v>100.0478</v>
      </c>
      <c r="Q37" s="250">
        <v>100.3412</v>
      </c>
      <c r="R37" s="250">
        <v>100.94199999999999</v>
      </c>
      <c r="S37" s="250">
        <v>99.638000000000005</v>
      </c>
      <c r="T37" s="250">
        <v>97.617199999999997</v>
      </c>
      <c r="U37" s="250">
        <v>97.802000000000007</v>
      </c>
      <c r="V37" s="250">
        <v>99.166499999999999</v>
      </c>
      <c r="W37" s="250">
        <v>98.301400000000001</v>
      </c>
      <c r="X37" s="250">
        <v>96.2714</v>
      </c>
      <c r="Y37" s="250">
        <v>96.188999999999993</v>
      </c>
      <c r="Z37" s="250">
        <v>97.891499999999994</v>
      </c>
      <c r="AA37" s="250">
        <v>98.485699999999994</v>
      </c>
      <c r="AB37" s="250">
        <v>96.045599999999993</v>
      </c>
      <c r="AC37" s="250">
        <v>93.126499999999993</v>
      </c>
      <c r="AD37" s="250">
        <v>72.87</v>
      </c>
      <c r="AE37" s="250">
        <v>70.461299999999994</v>
      </c>
      <c r="AF37" s="250">
        <v>75.311300000000003</v>
      </c>
      <c r="AG37" s="250">
        <v>79.540899999999993</v>
      </c>
      <c r="AH37" s="250">
        <v>83.485799999999998</v>
      </c>
      <c r="AI37" s="250">
        <v>86.9328</v>
      </c>
      <c r="AJ37" s="250">
        <v>89.056899999999999</v>
      </c>
      <c r="AK37" s="250">
        <v>91.521500000000003</v>
      </c>
      <c r="AL37" s="250">
        <v>90.260199999999998</v>
      </c>
      <c r="AM37" s="250">
        <v>91.631799999999998</v>
      </c>
      <c r="AN37" s="250">
        <v>91.579700000000003</v>
      </c>
      <c r="AO37" s="250">
        <v>94.016900000000007</v>
      </c>
      <c r="AP37" s="250">
        <v>97.290899999999993</v>
      </c>
      <c r="AQ37" s="250">
        <v>95.642700000000005</v>
      </c>
      <c r="AR37" s="250">
        <v>97.204499999999996</v>
      </c>
      <c r="AS37" s="250">
        <v>98.710599999999999</v>
      </c>
      <c r="AT37" s="250">
        <v>98.102999999999994</v>
      </c>
      <c r="AU37" s="250">
        <v>97.154600000000002</v>
      </c>
      <c r="AV37" s="250">
        <v>99.021699999999996</v>
      </c>
      <c r="AW37" s="250">
        <v>98.961600000000004</v>
      </c>
      <c r="AX37" s="250">
        <v>98.7423</v>
      </c>
      <c r="AY37" s="250">
        <v>99.317430616999999</v>
      </c>
      <c r="AZ37" s="250">
        <v>99.301979876999994</v>
      </c>
      <c r="BA37" s="316">
        <v>99.154589999999999</v>
      </c>
      <c r="BB37" s="316">
        <v>98.535659999999993</v>
      </c>
      <c r="BC37" s="316">
        <v>98.379090000000005</v>
      </c>
      <c r="BD37" s="316">
        <v>98.345280000000002</v>
      </c>
      <c r="BE37" s="316">
        <v>98.555629999999994</v>
      </c>
      <c r="BF37" s="316">
        <v>98.676310000000001</v>
      </c>
      <c r="BG37" s="316">
        <v>98.828710000000001</v>
      </c>
      <c r="BH37" s="316">
        <v>99.008719999999997</v>
      </c>
      <c r="BI37" s="316">
        <v>99.227639999999994</v>
      </c>
      <c r="BJ37" s="316">
        <v>99.481359999999995</v>
      </c>
      <c r="BK37" s="316">
        <v>99.757900000000006</v>
      </c>
      <c r="BL37" s="316">
        <v>100.0902</v>
      </c>
      <c r="BM37" s="316">
        <v>100.4663</v>
      </c>
      <c r="BN37" s="316">
        <v>101.05589999999999</v>
      </c>
      <c r="BO37" s="316">
        <v>101.3922</v>
      </c>
      <c r="BP37" s="316">
        <v>101.645</v>
      </c>
      <c r="BQ37" s="316">
        <v>101.6846</v>
      </c>
      <c r="BR37" s="316">
        <v>101.8676</v>
      </c>
      <c r="BS37" s="316">
        <v>102.06440000000001</v>
      </c>
      <c r="BT37" s="316">
        <v>102.3357</v>
      </c>
      <c r="BU37" s="316">
        <v>102.51430000000001</v>
      </c>
      <c r="BV37" s="316">
        <v>102.6611</v>
      </c>
    </row>
    <row r="38" spans="1:74" ht="11.1" customHeight="1" x14ac:dyDescent="0.2">
      <c r="A38" s="297" t="s">
        <v>879</v>
      </c>
      <c r="B38" s="41" t="s">
        <v>906</v>
      </c>
      <c r="C38" s="250">
        <v>98.941548218999998</v>
      </c>
      <c r="D38" s="250">
        <v>100.32506282999999</v>
      </c>
      <c r="E38" s="250">
        <v>100.71472161</v>
      </c>
      <c r="F38" s="250">
        <v>100.85243611</v>
      </c>
      <c r="G38" s="250">
        <v>101.38270568999999</v>
      </c>
      <c r="H38" s="250">
        <v>101.30815661</v>
      </c>
      <c r="I38" s="250">
        <v>101.45016119</v>
      </c>
      <c r="J38" s="250">
        <v>101.4769421</v>
      </c>
      <c r="K38" s="250">
        <v>101.25048221999999</v>
      </c>
      <c r="L38" s="250">
        <v>101.15282462</v>
      </c>
      <c r="M38" s="250">
        <v>100.52947682999999</v>
      </c>
      <c r="N38" s="250">
        <v>100.89211557</v>
      </c>
      <c r="O38" s="250">
        <v>100.22180358999999</v>
      </c>
      <c r="P38" s="250">
        <v>97.895466069999998</v>
      </c>
      <c r="Q38" s="250">
        <v>97.866259743000001</v>
      </c>
      <c r="R38" s="250">
        <v>98.227793481999996</v>
      </c>
      <c r="S38" s="250">
        <v>97.669411652999997</v>
      </c>
      <c r="T38" s="250">
        <v>96.955606273000001</v>
      </c>
      <c r="U38" s="250">
        <v>97.206968196999995</v>
      </c>
      <c r="V38" s="250">
        <v>98.119646248999999</v>
      </c>
      <c r="W38" s="250">
        <v>97.849092397999996</v>
      </c>
      <c r="X38" s="250">
        <v>96.518597381000006</v>
      </c>
      <c r="Y38" s="250">
        <v>95.980251851000006</v>
      </c>
      <c r="Z38" s="250">
        <v>96.938968048000007</v>
      </c>
      <c r="AA38" s="250">
        <v>98.478498986000005</v>
      </c>
      <c r="AB38" s="250">
        <v>97.577349999000006</v>
      </c>
      <c r="AC38" s="250">
        <v>94.510092804999999</v>
      </c>
      <c r="AD38" s="250">
        <v>79.331659729999998</v>
      </c>
      <c r="AE38" s="250">
        <v>80.361323337000002</v>
      </c>
      <c r="AF38" s="250">
        <v>83.833589829999994</v>
      </c>
      <c r="AG38" s="250">
        <v>86.632700744000005</v>
      </c>
      <c r="AH38" s="250">
        <v>88.127464834999998</v>
      </c>
      <c r="AI38" s="250">
        <v>89.228891261000001</v>
      </c>
      <c r="AJ38" s="250">
        <v>91.702737646000003</v>
      </c>
      <c r="AK38" s="250">
        <v>93.020343553000004</v>
      </c>
      <c r="AL38" s="250">
        <v>93.749311384999999</v>
      </c>
      <c r="AM38" s="250">
        <v>94.278713737000004</v>
      </c>
      <c r="AN38" s="250">
        <v>88.737375975999996</v>
      </c>
      <c r="AO38" s="250">
        <v>93.780616873</v>
      </c>
      <c r="AP38" s="250">
        <v>96.237375731</v>
      </c>
      <c r="AQ38" s="250">
        <v>96.090696328999996</v>
      </c>
      <c r="AR38" s="250">
        <v>96.741075137999999</v>
      </c>
      <c r="AS38" s="250">
        <v>97.146347055000007</v>
      </c>
      <c r="AT38" s="250">
        <v>96.490850778999999</v>
      </c>
      <c r="AU38" s="250">
        <v>95.196551580000005</v>
      </c>
      <c r="AV38" s="250">
        <v>96.795718851000004</v>
      </c>
      <c r="AW38" s="250">
        <v>97.888969115999998</v>
      </c>
      <c r="AX38" s="250">
        <v>97.929762761999996</v>
      </c>
      <c r="AY38" s="250">
        <v>98.442329477000001</v>
      </c>
      <c r="AZ38" s="250">
        <v>98.657800695999995</v>
      </c>
      <c r="BA38" s="316">
        <v>98.731300000000005</v>
      </c>
      <c r="BB38" s="316">
        <v>98.399349999999998</v>
      </c>
      <c r="BC38" s="316">
        <v>98.386520000000004</v>
      </c>
      <c r="BD38" s="316">
        <v>98.429329999999993</v>
      </c>
      <c r="BE38" s="316">
        <v>98.589699999999993</v>
      </c>
      <c r="BF38" s="316">
        <v>98.697339999999997</v>
      </c>
      <c r="BG38" s="316">
        <v>98.814170000000004</v>
      </c>
      <c r="BH38" s="316">
        <v>98.930139999999994</v>
      </c>
      <c r="BI38" s="316">
        <v>99.072909999999993</v>
      </c>
      <c r="BJ38" s="316">
        <v>99.232420000000005</v>
      </c>
      <c r="BK38" s="316">
        <v>99.404309999999995</v>
      </c>
      <c r="BL38" s="316">
        <v>99.600579999999994</v>
      </c>
      <c r="BM38" s="316">
        <v>99.816860000000005</v>
      </c>
      <c r="BN38" s="316">
        <v>100.1361</v>
      </c>
      <c r="BO38" s="316">
        <v>100.3302</v>
      </c>
      <c r="BP38" s="316">
        <v>100.48220000000001</v>
      </c>
      <c r="BQ38" s="316">
        <v>100.51739999999999</v>
      </c>
      <c r="BR38" s="316">
        <v>100.6408</v>
      </c>
      <c r="BS38" s="316">
        <v>100.7779</v>
      </c>
      <c r="BT38" s="316">
        <v>100.9652</v>
      </c>
      <c r="BU38" s="316">
        <v>101.1022</v>
      </c>
      <c r="BV38" s="316">
        <v>101.22539999999999</v>
      </c>
    </row>
    <row r="39" spans="1:74" ht="11.1" customHeight="1" x14ac:dyDescent="0.2">
      <c r="A39" s="297" t="s">
        <v>880</v>
      </c>
      <c r="B39" s="41" t="s">
        <v>907</v>
      </c>
      <c r="C39" s="250">
        <v>104.85461468</v>
      </c>
      <c r="D39" s="250">
        <v>106.49694331000001</v>
      </c>
      <c r="E39" s="250">
        <v>106.43008355000001</v>
      </c>
      <c r="F39" s="250">
        <v>106.99261437</v>
      </c>
      <c r="G39" s="250">
        <v>106.66952173</v>
      </c>
      <c r="H39" s="250">
        <v>106.75947402</v>
      </c>
      <c r="I39" s="250">
        <v>106.90671140000001</v>
      </c>
      <c r="J39" s="250">
        <v>107.06410145</v>
      </c>
      <c r="K39" s="250">
        <v>106.70801465</v>
      </c>
      <c r="L39" s="250">
        <v>106.25824322</v>
      </c>
      <c r="M39" s="250">
        <v>105.49542510000001</v>
      </c>
      <c r="N39" s="250">
        <v>105.95986739</v>
      </c>
      <c r="O39" s="250">
        <v>105.78637798</v>
      </c>
      <c r="P39" s="250">
        <v>103.77648791</v>
      </c>
      <c r="Q39" s="250">
        <v>103.67500108</v>
      </c>
      <c r="R39" s="250">
        <v>103.65329839</v>
      </c>
      <c r="S39" s="250">
        <v>103.63870734</v>
      </c>
      <c r="T39" s="250">
        <v>103.62384572000001</v>
      </c>
      <c r="U39" s="250">
        <v>103.58757226</v>
      </c>
      <c r="V39" s="250">
        <v>104.14753542</v>
      </c>
      <c r="W39" s="250">
        <v>103.89721912</v>
      </c>
      <c r="X39" s="250">
        <v>103.16863768</v>
      </c>
      <c r="Y39" s="250">
        <v>103.18969552</v>
      </c>
      <c r="Z39" s="250">
        <v>103.74091730000001</v>
      </c>
      <c r="AA39" s="250">
        <v>104.8430182</v>
      </c>
      <c r="AB39" s="250">
        <v>104.46370073999999</v>
      </c>
      <c r="AC39" s="250">
        <v>100.151714</v>
      </c>
      <c r="AD39" s="250">
        <v>84.401963029000001</v>
      </c>
      <c r="AE39" s="250">
        <v>88.219455217000004</v>
      </c>
      <c r="AF39" s="250">
        <v>93.424209957000002</v>
      </c>
      <c r="AG39" s="250">
        <v>96.843671559000001</v>
      </c>
      <c r="AH39" s="250">
        <v>97.576565295999998</v>
      </c>
      <c r="AI39" s="250">
        <v>97.710070465000001</v>
      </c>
      <c r="AJ39" s="250">
        <v>99.900288786000004</v>
      </c>
      <c r="AK39" s="250">
        <v>100.79048195999999</v>
      </c>
      <c r="AL39" s="250">
        <v>102.38383364000001</v>
      </c>
      <c r="AM39" s="250">
        <v>103.04516068</v>
      </c>
      <c r="AN39" s="250">
        <v>98.047883096000007</v>
      </c>
      <c r="AO39" s="250">
        <v>102.42266558</v>
      </c>
      <c r="AP39" s="250">
        <v>102.58348071</v>
      </c>
      <c r="AQ39" s="250">
        <v>102.47147497</v>
      </c>
      <c r="AR39" s="250">
        <v>102.40860309</v>
      </c>
      <c r="AS39" s="250">
        <v>103.36126412</v>
      </c>
      <c r="AT39" s="250">
        <v>102.67926229</v>
      </c>
      <c r="AU39" s="250">
        <v>102.1054903</v>
      </c>
      <c r="AV39" s="250">
        <v>103.22013489</v>
      </c>
      <c r="AW39" s="250">
        <v>104.50698961000001</v>
      </c>
      <c r="AX39" s="250">
        <v>104.84768994</v>
      </c>
      <c r="AY39" s="250">
        <v>105.46406927</v>
      </c>
      <c r="AZ39" s="250">
        <v>105.86800171</v>
      </c>
      <c r="BA39" s="316">
        <v>106.1326</v>
      </c>
      <c r="BB39" s="316">
        <v>106.0741</v>
      </c>
      <c r="BC39" s="316">
        <v>106.19759999999999</v>
      </c>
      <c r="BD39" s="316">
        <v>106.31950000000001</v>
      </c>
      <c r="BE39" s="316">
        <v>106.4393</v>
      </c>
      <c r="BF39" s="316">
        <v>106.5581</v>
      </c>
      <c r="BG39" s="316">
        <v>106.6756</v>
      </c>
      <c r="BH39" s="316">
        <v>106.7966</v>
      </c>
      <c r="BI39" s="316">
        <v>106.9076</v>
      </c>
      <c r="BJ39" s="316">
        <v>107.01349999999999</v>
      </c>
      <c r="BK39" s="316">
        <v>107.08710000000001</v>
      </c>
      <c r="BL39" s="316">
        <v>107.2033</v>
      </c>
      <c r="BM39" s="316">
        <v>107.3349</v>
      </c>
      <c r="BN39" s="316">
        <v>107.5188</v>
      </c>
      <c r="BO39" s="316">
        <v>107.6533</v>
      </c>
      <c r="BP39" s="316">
        <v>107.77549999999999</v>
      </c>
      <c r="BQ39" s="316">
        <v>107.8395</v>
      </c>
      <c r="BR39" s="316">
        <v>107.9712</v>
      </c>
      <c r="BS39" s="316">
        <v>108.12479999999999</v>
      </c>
      <c r="BT39" s="316">
        <v>108.3301</v>
      </c>
      <c r="BU39" s="316">
        <v>108.50530000000001</v>
      </c>
      <c r="BV39" s="316">
        <v>108.6803</v>
      </c>
    </row>
    <row r="40" spans="1:74" ht="11.1" customHeight="1" x14ac:dyDescent="0.2">
      <c r="A40" s="297" t="s">
        <v>881</v>
      </c>
      <c r="B40" s="41" t="s">
        <v>908</v>
      </c>
      <c r="C40" s="250">
        <v>99.478297213999994</v>
      </c>
      <c r="D40" s="250">
        <v>100.58436085</v>
      </c>
      <c r="E40" s="250">
        <v>101.1904911</v>
      </c>
      <c r="F40" s="250">
        <v>101.54266661</v>
      </c>
      <c r="G40" s="250">
        <v>101.34810955</v>
      </c>
      <c r="H40" s="250">
        <v>101.77218223</v>
      </c>
      <c r="I40" s="250">
        <v>102.09290676000001</v>
      </c>
      <c r="J40" s="250">
        <v>102.08618199999999</v>
      </c>
      <c r="K40" s="250">
        <v>101.91393702000001</v>
      </c>
      <c r="L40" s="250">
        <v>101.34471483999999</v>
      </c>
      <c r="M40" s="250">
        <v>100.8489975</v>
      </c>
      <c r="N40" s="250">
        <v>101.05038722</v>
      </c>
      <c r="O40" s="250">
        <v>100.2558484</v>
      </c>
      <c r="P40" s="250">
        <v>98.980128304999994</v>
      </c>
      <c r="Q40" s="250">
        <v>98.525959466000003</v>
      </c>
      <c r="R40" s="250">
        <v>98.318929511999997</v>
      </c>
      <c r="S40" s="250">
        <v>97.966075473000004</v>
      </c>
      <c r="T40" s="250">
        <v>97.668048838999994</v>
      </c>
      <c r="U40" s="250">
        <v>97.491105924999999</v>
      </c>
      <c r="V40" s="250">
        <v>98.157341029999998</v>
      </c>
      <c r="W40" s="250">
        <v>97.799218570999997</v>
      </c>
      <c r="X40" s="250">
        <v>97.008780783999995</v>
      </c>
      <c r="Y40" s="250">
        <v>97.084516786999998</v>
      </c>
      <c r="Z40" s="250">
        <v>97.522735589000007</v>
      </c>
      <c r="AA40" s="250">
        <v>98.042975690999995</v>
      </c>
      <c r="AB40" s="250">
        <v>97.794214171999997</v>
      </c>
      <c r="AC40" s="250">
        <v>94.626972996999996</v>
      </c>
      <c r="AD40" s="250">
        <v>80.173553299999995</v>
      </c>
      <c r="AE40" s="250">
        <v>82.282899467999997</v>
      </c>
      <c r="AF40" s="250">
        <v>87.357251281000003</v>
      </c>
      <c r="AG40" s="250">
        <v>90.342887207999993</v>
      </c>
      <c r="AH40" s="250">
        <v>91.797599985999994</v>
      </c>
      <c r="AI40" s="250">
        <v>92.562297361000006</v>
      </c>
      <c r="AJ40" s="250">
        <v>94.588017762999996</v>
      </c>
      <c r="AK40" s="250">
        <v>95.635248993999994</v>
      </c>
      <c r="AL40" s="250">
        <v>95.875670752999994</v>
      </c>
      <c r="AM40" s="250">
        <v>96.735422990000004</v>
      </c>
      <c r="AN40" s="250">
        <v>90.718382331000001</v>
      </c>
      <c r="AO40" s="250">
        <v>95.085637625000004</v>
      </c>
      <c r="AP40" s="250">
        <v>97.000730207000004</v>
      </c>
      <c r="AQ40" s="250">
        <v>97.786833869999995</v>
      </c>
      <c r="AR40" s="250">
        <v>98.119593022999993</v>
      </c>
      <c r="AS40" s="250">
        <v>98.713832596000003</v>
      </c>
      <c r="AT40" s="250">
        <v>97.918532854000006</v>
      </c>
      <c r="AU40" s="250">
        <v>96.425683358000001</v>
      </c>
      <c r="AV40" s="250">
        <v>98.508133825000002</v>
      </c>
      <c r="AW40" s="250">
        <v>99.264297569999997</v>
      </c>
      <c r="AX40" s="250">
        <v>99.259233692999999</v>
      </c>
      <c r="AY40" s="250">
        <v>100.00099329</v>
      </c>
      <c r="AZ40" s="250">
        <v>100.33308072</v>
      </c>
      <c r="BA40" s="316">
        <v>100.5673</v>
      </c>
      <c r="BB40" s="316">
        <v>100.5463</v>
      </c>
      <c r="BC40" s="316">
        <v>100.70269999999999</v>
      </c>
      <c r="BD40" s="316">
        <v>100.8792</v>
      </c>
      <c r="BE40" s="316">
        <v>101.0899</v>
      </c>
      <c r="BF40" s="316">
        <v>101.29600000000001</v>
      </c>
      <c r="BG40" s="316">
        <v>101.5117</v>
      </c>
      <c r="BH40" s="316">
        <v>101.75320000000001</v>
      </c>
      <c r="BI40" s="316">
        <v>101.9759</v>
      </c>
      <c r="BJ40" s="316">
        <v>102.19589999999999</v>
      </c>
      <c r="BK40" s="316">
        <v>102.39619999999999</v>
      </c>
      <c r="BL40" s="316">
        <v>102.624</v>
      </c>
      <c r="BM40" s="316">
        <v>102.8622</v>
      </c>
      <c r="BN40" s="316">
        <v>103.17440000000001</v>
      </c>
      <c r="BO40" s="316">
        <v>103.3854</v>
      </c>
      <c r="BP40" s="316">
        <v>103.5591</v>
      </c>
      <c r="BQ40" s="316">
        <v>103.6294</v>
      </c>
      <c r="BR40" s="316">
        <v>103.7775</v>
      </c>
      <c r="BS40" s="316">
        <v>103.93770000000001</v>
      </c>
      <c r="BT40" s="316">
        <v>104.139</v>
      </c>
      <c r="BU40" s="316">
        <v>104.30119999999999</v>
      </c>
      <c r="BV40" s="316">
        <v>104.45350000000001</v>
      </c>
    </row>
    <row r="41" spans="1:74" ht="11.1" customHeight="1" x14ac:dyDescent="0.2">
      <c r="A41" s="297" t="s">
        <v>882</v>
      </c>
      <c r="B41" s="41" t="s">
        <v>909</v>
      </c>
      <c r="C41" s="250">
        <v>98.416879855999994</v>
      </c>
      <c r="D41" s="250">
        <v>99.574625389999994</v>
      </c>
      <c r="E41" s="250">
        <v>100.37464118</v>
      </c>
      <c r="F41" s="250">
        <v>100.80667526000001</v>
      </c>
      <c r="G41" s="250">
        <v>100.86098843000001</v>
      </c>
      <c r="H41" s="250">
        <v>101.17588506</v>
      </c>
      <c r="I41" s="250">
        <v>101.54380676</v>
      </c>
      <c r="J41" s="250">
        <v>101.15277849</v>
      </c>
      <c r="K41" s="250">
        <v>100.76699549</v>
      </c>
      <c r="L41" s="250">
        <v>99.865528666000003</v>
      </c>
      <c r="M41" s="250">
        <v>99.240988901999998</v>
      </c>
      <c r="N41" s="250">
        <v>99.468815348000007</v>
      </c>
      <c r="O41" s="250">
        <v>98.779297678999995</v>
      </c>
      <c r="P41" s="250">
        <v>97.100560462999994</v>
      </c>
      <c r="Q41" s="250">
        <v>96.387845046999999</v>
      </c>
      <c r="R41" s="250">
        <v>96.420383013999995</v>
      </c>
      <c r="S41" s="250">
        <v>95.989556828999994</v>
      </c>
      <c r="T41" s="250">
        <v>95.586820626000005</v>
      </c>
      <c r="U41" s="250">
        <v>95.508006989999998</v>
      </c>
      <c r="V41" s="250">
        <v>96.205332033999994</v>
      </c>
      <c r="W41" s="250">
        <v>96.159644334000006</v>
      </c>
      <c r="X41" s="250">
        <v>95.250029967000003</v>
      </c>
      <c r="Y41" s="250">
        <v>94.722718842000006</v>
      </c>
      <c r="Z41" s="250">
        <v>95.297448094999993</v>
      </c>
      <c r="AA41" s="250">
        <v>96.249537250000003</v>
      </c>
      <c r="AB41" s="250">
        <v>96.118105865999993</v>
      </c>
      <c r="AC41" s="250">
        <v>94.088092407000005</v>
      </c>
      <c r="AD41" s="250">
        <v>81.996403790000002</v>
      </c>
      <c r="AE41" s="250">
        <v>83.528734826999994</v>
      </c>
      <c r="AF41" s="250">
        <v>86.921484280000001</v>
      </c>
      <c r="AG41" s="250">
        <v>89.192875616999999</v>
      </c>
      <c r="AH41" s="250">
        <v>90.207541441000004</v>
      </c>
      <c r="AI41" s="250">
        <v>90.742600515000007</v>
      </c>
      <c r="AJ41" s="250">
        <v>93.346964145000001</v>
      </c>
      <c r="AK41" s="250">
        <v>94.486944433000005</v>
      </c>
      <c r="AL41" s="250">
        <v>94.670591451000007</v>
      </c>
      <c r="AM41" s="250">
        <v>95.119308584999999</v>
      </c>
      <c r="AN41" s="250">
        <v>85.397563766000005</v>
      </c>
      <c r="AO41" s="250">
        <v>91.718747180999998</v>
      </c>
      <c r="AP41" s="250">
        <v>95.747981053000004</v>
      </c>
      <c r="AQ41" s="250">
        <v>97.113166980000003</v>
      </c>
      <c r="AR41" s="250">
        <v>97.517951881000002</v>
      </c>
      <c r="AS41" s="250">
        <v>97.394488549000002</v>
      </c>
      <c r="AT41" s="250">
        <v>96.232563337000002</v>
      </c>
      <c r="AU41" s="250">
        <v>93.765802422999997</v>
      </c>
      <c r="AV41" s="250">
        <v>96.583267988000003</v>
      </c>
      <c r="AW41" s="250">
        <v>97.460668737999995</v>
      </c>
      <c r="AX41" s="250">
        <v>97.703195589000003</v>
      </c>
      <c r="AY41" s="250">
        <v>98.187843185999995</v>
      </c>
      <c r="AZ41" s="250">
        <v>98.484998232999999</v>
      </c>
      <c r="BA41" s="316">
        <v>98.678809999999999</v>
      </c>
      <c r="BB41" s="316">
        <v>98.59151</v>
      </c>
      <c r="BC41" s="316">
        <v>98.711939999999998</v>
      </c>
      <c r="BD41" s="316">
        <v>98.862350000000006</v>
      </c>
      <c r="BE41" s="316">
        <v>99.073700000000002</v>
      </c>
      <c r="BF41" s="316">
        <v>99.260840000000002</v>
      </c>
      <c r="BG41" s="316">
        <v>99.454750000000004</v>
      </c>
      <c r="BH41" s="316">
        <v>99.661079999999998</v>
      </c>
      <c r="BI41" s="316">
        <v>99.864239999999995</v>
      </c>
      <c r="BJ41" s="316">
        <v>100.0699</v>
      </c>
      <c r="BK41" s="316">
        <v>100.2734</v>
      </c>
      <c r="BL41" s="316">
        <v>100.4876</v>
      </c>
      <c r="BM41" s="316">
        <v>100.70780000000001</v>
      </c>
      <c r="BN41" s="316">
        <v>101.0033</v>
      </c>
      <c r="BO41" s="316">
        <v>101.1837</v>
      </c>
      <c r="BP41" s="316">
        <v>101.31829999999999</v>
      </c>
      <c r="BQ41" s="316">
        <v>101.3296</v>
      </c>
      <c r="BR41" s="316">
        <v>101.4306</v>
      </c>
      <c r="BS41" s="316">
        <v>101.544</v>
      </c>
      <c r="BT41" s="316">
        <v>101.7039</v>
      </c>
      <c r="BU41" s="316">
        <v>101.81619999999999</v>
      </c>
      <c r="BV41" s="316">
        <v>101.9152</v>
      </c>
    </row>
    <row r="42" spans="1:74" ht="11.1" customHeight="1" x14ac:dyDescent="0.2">
      <c r="A42" s="37"/>
      <c r="B42" s="41"/>
      <c r="C42" s="250"/>
      <c r="D42" s="250"/>
      <c r="E42" s="250"/>
      <c r="F42" s="250"/>
      <c r="G42" s="250"/>
      <c r="H42" s="250"/>
      <c r="I42" s="250"/>
      <c r="J42" s="250"/>
      <c r="K42" s="250"/>
      <c r="L42" s="250"/>
      <c r="M42" s="250"/>
      <c r="N42" s="250"/>
      <c r="O42" s="250"/>
      <c r="P42" s="250"/>
      <c r="Q42" s="250"/>
      <c r="R42" s="250"/>
      <c r="S42" s="250"/>
      <c r="T42" s="250"/>
      <c r="U42" s="250"/>
      <c r="V42" s="250"/>
      <c r="W42" s="250"/>
      <c r="X42" s="250"/>
      <c r="Y42" s="250"/>
      <c r="Z42" s="250"/>
      <c r="AA42" s="250"/>
      <c r="AB42" s="250"/>
      <c r="AC42" s="250"/>
      <c r="AD42" s="250"/>
      <c r="AE42" s="250"/>
      <c r="AF42" s="250"/>
      <c r="AG42" s="250"/>
      <c r="AH42" s="250"/>
      <c r="AI42" s="250"/>
      <c r="AJ42" s="250"/>
      <c r="AK42" s="250"/>
      <c r="AL42" s="250"/>
      <c r="AM42" s="250"/>
      <c r="AN42" s="250"/>
      <c r="AO42" s="250"/>
      <c r="AP42" s="250"/>
      <c r="AQ42" s="250"/>
      <c r="AR42" s="250"/>
      <c r="AS42" s="250"/>
      <c r="AT42" s="250"/>
      <c r="AU42" s="250"/>
      <c r="AV42" s="250"/>
      <c r="AW42" s="250"/>
      <c r="AX42" s="250"/>
      <c r="AY42" s="250"/>
      <c r="AZ42" s="250"/>
      <c r="BA42" s="316"/>
      <c r="BB42" s="316"/>
      <c r="BC42" s="316"/>
      <c r="BD42" s="316"/>
      <c r="BE42" s="316"/>
      <c r="BF42" s="316"/>
      <c r="BG42" s="316"/>
      <c r="BH42" s="316"/>
      <c r="BI42" s="316"/>
      <c r="BJ42" s="316"/>
      <c r="BK42" s="316"/>
      <c r="BL42" s="316"/>
      <c r="BM42" s="316"/>
      <c r="BN42" s="316"/>
      <c r="BO42" s="316"/>
      <c r="BP42" s="316"/>
      <c r="BQ42" s="316"/>
      <c r="BR42" s="316"/>
      <c r="BS42" s="316"/>
      <c r="BT42" s="316"/>
      <c r="BU42" s="316"/>
      <c r="BV42" s="316"/>
    </row>
    <row r="43" spans="1:74" ht="11.1" customHeight="1" x14ac:dyDescent="0.2">
      <c r="A43" s="140"/>
      <c r="B43" s="144" t="s">
        <v>17</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301"/>
      <c r="BB43" s="301"/>
      <c r="BC43" s="301"/>
      <c r="BD43" s="301"/>
      <c r="BE43" s="301"/>
      <c r="BF43" s="301"/>
      <c r="BG43" s="301"/>
      <c r="BH43" s="301"/>
      <c r="BI43" s="301"/>
      <c r="BJ43" s="301"/>
      <c r="BK43" s="301"/>
      <c r="BL43" s="301"/>
      <c r="BM43" s="301"/>
      <c r="BN43" s="301"/>
      <c r="BO43" s="301"/>
      <c r="BP43" s="301"/>
      <c r="BQ43" s="301"/>
      <c r="BR43" s="301"/>
      <c r="BS43" s="301"/>
      <c r="BT43" s="301"/>
      <c r="BU43" s="301"/>
      <c r="BV43" s="301"/>
    </row>
    <row r="44" spans="1:74" ht="11.1" customHeight="1" x14ac:dyDescent="0.2">
      <c r="A44" s="134"/>
      <c r="B44" s="139" t="s">
        <v>877</v>
      </c>
      <c r="C44" s="236"/>
      <c r="D44" s="236"/>
      <c r="E44" s="236"/>
      <c r="F44" s="236"/>
      <c r="G44" s="236"/>
      <c r="H44" s="236"/>
      <c r="I44" s="236"/>
      <c r="J44" s="236"/>
      <c r="K44" s="236"/>
      <c r="L44" s="236"/>
      <c r="M44" s="236"/>
      <c r="N44" s="236"/>
      <c r="O44" s="236"/>
      <c r="P44" s="236"/>
      <c r="Q44" s="236"/>
      <c r="R44" s="236"/>
      <c r="S44" s="236"/>
      <c r="T44" s="236"/>
      <c r="U44" s="236"/>
      <c r="V44" s="236"/>
      <c r="W44" s="236"/>
      <c r="X44" s="236"/>
      <c r="Y44" s="236"/>
      <c r="Z44" s="236"/>
      <c r="AA44" s="236"/>
      <c r="AB44" s="236"/>
      <c r="AC44" s="236"/>
      <c r="AD44" s="236"/>
      <c r="AE44" s="236"/>
      <c r="AF44" s="236"/>
      <c r="AG44" s="236"/>
      <c r="AH44" s="236"/>
      <c r="AI44" s="236"/>
      <c r="AJ44" s="236"/>
      <c r="AK44" s="236"/>
      <c r="AL44" s="236"/>
      <c r="AM44" s="236"/>
      <c r="AN44" s="236"/>
      <c r="AO44" s="236"/>
      <c r="AP44" s="236"/>
      <c r="AQ44" s="236"/>
      <c r="AR44" s="236"/>
      <c r="AS44" s="236"/>
      <c r="AT44" s="236"/>
      <c r="AU44" s="236"/>
      <c r="AV44" s="236"/>
      <c r="AW44" s="236"/>
      <c r="AX44" s="236"/>
      <c r="AY44" s="236"/>
      <c r="AZ44" s="236"/>
      <c r="BA44" s="326"/>
      <c r="BB44" s="326"/>
      <c r="BC44" s="326"/>
      <c r="BD44" s="326"/>
      <c r="BE44" s="326"/>
      <c r="BF44" s="326"/>
      <c r="BG44" s="326"/>
      <c r="BH44" s="326"/>
      <c r="BI44" s="326"/>
      <c r="BJ44" s="326"/>
      <c r="BK44" s="326"/>
      <c r="BL44" s="326"/>
      <c r="BM44" s="326"/>
      <c r="BN44" s="326"/>
      <c r="BO44" s="326"/>
      <c r="BP44" s="326"/>
      <c r="BQ44" s="326"/>
      <c r="BR44" s="326"/>
      <c r="BS44" s="326"/>
      <c r="BT44" s="326"/>
      <c r="BU44" s="326"/>
      <c r="BV44" s="326"/>
    </row>
    <row r="45" spans="1:74" ht="11.1" customHeight="1" x14ac:dyDescent="0.2">
      <c r="A45" s="140" t="s">
        <v>576</v>
      </c>
      <c r="B45" s="203" t="s">
        <v>460</v>
      </c>
      <c r="C45" s="208">
        <v>2.4874299999999998</v>
      </c>
      <c r="D45" s="208">
        <v>2.4943900000000001</v>
      </c>
      <c r="E45" s="208">
        <v>2.4958100000000001</v>
      </c>
      <c r="F45" s="208">
        <v>2.5014599999999998</v>
      </c>
      <c r="G45" s="208">
        <v>2.50779</v>
      </c>
      <c r="H45" s="208">
        <v>2.51118</v>
      </c>
      <c r="I45" s="208">
        <v>2.5132300000000001</v>
      </c>
      <c r="J45" s="208">
        <v>2.51749</v>
      </c>
      <c r="K45" s="208">
        <v>2.5223900000000001</v>
      </c>
      <c r="L45" s="208">
        <v>2.5286200000000001</v>
      </c>
      <c r="M45" s="208">
        <v>2.52657</v>
      </c>
      <c r="N45" s="208">
        <v>2.5255100000000001</v>
      </c>
      <c r="O45" s="208">
        <v>2.5247000000000002</v>
      </c>
      <c r="P45" s="208">
        <v>2.5313500000000002</v>
      </c>
      <c r="Q45" s="208">
        <v>2.5427300000000002</v>
      </c>
      <c r="R45" s="208">
        <v>2.5516299999999998</v>
      </c>
      <c r="S45" s="208">
        <v>2.5532499999999998</v>
      </c>
      <c r="T45" s="208">
        <v>2.5536099999999999</v>
      </c>
      <c r="U45" s="208">
        <v>2.5590000000000002</v>
      </c>
      <c r="V45" s="208">
        <v>2.5617899999999998</v>
      </c>
      <c r="W45" s="208">
        <v>2.56596</v>
      </c>
      <c r="X45" s="208">
        <v>2.5730499999999998</v>
      </c>
      <c r="Y45" s="208">
        <v>2.5778799999999999</v>
      </c>
      <c r="Z45" s="208">
        <v>2.58263</v>
      </c>
      <c r="AA45" s="208">
        <v>2.5868199999999999</v>
      </c>
      <c r="AB45" s="208">
        <v>2.5900699999999999</v>
      </c>
      <c r="AC45" s="208">
        <v>2.5816499999999998</v>
      </c>
      <c r="AD45" s="208">
        <v>2.56094</v>
      </c>
      <c r="AE45" s="208">
        <v>2.5594399999999999</v>
      </c>
      <c r="AF45" s="208">
        <v>2.5721699999999998</v>
      </c>
      <c r="AG45" s="208">
        <v>2.5854300000000001</v>
      </c>
      <c r="AH45" s="208">
        <v>2.5958000000000001</v>
      </c>
      <c r="AI45" s="208">
        <v>2.6019000000000001</v>
      </c>
      <c r="AJ45" s="208">
        <v>2.6035200000000001</v>
      </c>
      <c r="AK45" s="208">
        <v>2.6072099999999998</v>
      </c>
      <c r="AL45" s="208">
        <v>2.61564</v>
      </c>
      <c r="AM45" s="208">
        <v>2.6219999999999999</v>
      </c>
      <c r="AN45" s="208">
        <v>2.6334599999999999</v>
      </c>
      <c r="AO45" s="208">
        <v>2.65028</v>
      </c>
      <c r="AP45" s="208">
        <v>2.6672699999999998</v>
      </c>
      <c r="AQ45" s="208">
        <v>2.6859899999999999</v>
      </c>
      <c r="AR45" s="208">
        <v>2.7095500000000001</v>
      </c>
      <c r="AS45" s="208">
        <v>2.7218399999999998</v>
      </c>
      <c r="AT45" s="208">
        <v>2.7309199999999998</v>
      </c>
      <c r="AU45" s="208">
        <v>2.74214</v>
      </c>
      <c r="AV45" s="208">
        <v>2.7658999999999998</v>
      </c>
      <c r="AW45" s="208">
        <v>2.7852399999999999</v>
      </c>
      <c r="AX45" s="208">
        <v>2.8012600000000001</v>
      </c>
      <c r="AY45" s="208">
        <v>2.8193299999999999</v>
      </c>
      <c r="AZ45" s="208">
        <v>2.8173139382999999</v>
      </c>
      <c r="BA45" s="324">
        <v>2.8249460000000002</v>
      </c>
      <c r="BB45" s="324">
        <v>2.8298779999999999</v>
      </c>
      <c r="BC45" s="324">
        <v>2.83507</v>
      </c>
      <c r="BD45" s="324">
        <v>2.839445</v>
      </c>
      <c r="BE45" s="324">
        <v>2.842152</v>
      </c>
      <c r="BF45" s="324">
        <v>2.8455349999999999</v>
      </c>
      <c r="BG45" s="324">
        <v>2.8487399999999998</v>
      </c>
      <c r="BH45" s="324">
        <v>2.8511190000000002</v>
      </c>
      <c r="BI45" s="324">
        <v>2.854457</v>
      </c>
      <c r="BJ45" s="324">
        <v>2.8581059999999998</v>
      </c>
      <c r="BK45" s="324">
        <v>2.8620209999999999</v>
      </c>
      <c r="BL45" s="324">
        <v>2.866323</v>
      </c>
      <c r="BM45" s="324">
        <v>2.8709690000000001</v>
      </c>
      <c r="BN45" s="324">
        <v>2.8762819999999998</v>
      </c>
      <c r="BO45" s="324">
        <v>2.8813710000000001</v>
      </c>
      <c r="BP45" s="324">
        <v>2.886558</v>
      </c>
      <c r="BQ45" s="324">
        <v>2.8923239999999999</v>
      </c>
      <c r="BR45" s="324">
        <v>2.897351</v>
      </c>
      <c r="BS45" s="324">
        <v>2.9021189999999999</v>
      </c>
      <c r="BT45" s="324">
        <v>2.9064429999999999</v>
      </c>
      <c r="BU45" s="324">
        <v>2.9108290000000001</v>
      </c>
      <c r="BV45" s="324">
        <v>2.9150939999999999</v>
      </c>
    </row>
    <row r="46" spans="1:74" ht="11.1" customHeight="1" x14ac:dyDescent="0.2">
      <c r="A46" s="145"/>
      <c r="B46" s="139" t="s">
        <v>18</v>
      </c>
      <c r="C46" s="213"/>
      <c r="D46" s="213"/>
      <c r="E46" s="213"/>
      <c r="F46" s="213"/>
      <c r="G46" s="213"/>
      <c r="H46" s="213"/>
      <c r="I46" s="213"/>
      <c r="J46" s="213"/>
      <c r="K46" s="213"/>
      <c r="L46" s="213"/>
      <c r="M46" s="213"/>
      <c r="N46" s="213"/>
      <c r="O46" s="213"/>
      <c r="P46" s="213"/>
      <c r="Q46" s="213"/>
      <c r="R46" s="213"/>
      <c r="S46" s="213"/>
      <c r="T46" s="213"/>
      <c r="U46" s="213"/>
      <c r="V46" s="213"/>
      <c r="W46" s="213"/>
      <c r="X46" s="213"/>
      <c r="Y46" s="213"/>
      <c r="Z46" s="213"/>
      <c r="AA46" s="213"/>
      <c r="AB46" s="213"/>
      <c r="AC46" s="213"/>
      <c r="AD46" s="213"/>
      <c r="AE46" s="213"/>
      <c r="AF46" s="213"/>
      <c r="AG46" s="213"/>
      <c r="AH46" s="213"/>
      <c r="AI46" s="213"/>
      <c r="AJ46" s="213"/>
      <c r="AK46" s="213"/>
      <c r="AL46" s="213"/>
      <c r="AM46" s="213"/>
      <c r="AN46" s="213"/>
      <c r="AO46" s="213"/>
      <c r="AP46" s="213"/>
      <c r="AQ46" s="213"/>
      <c r="AR46" s="213"/>
      <c r="AS46" s="213"/>
      <c r="AT46" s="213"/>
      <c r="AU46" s="213"/>
      <c r="AV46" s="213"/>
      <c r="AW46" s="213"/>
      <c r="AX46" s="213"/>
      <c r="AY46" s="213"/>
      <c r="AZ46" s="213"/>
      <c r="BA46" s="304"/>
      <c r="BB46" s="304"/>
      <c r="BC46" s="304"/>
      <c r="BD46" s="304"/>
      <c r="BE46" s="304"/>
      <c r="BF46" s="304"/>
      <c r="BG46" s="304"/>
      <c r="BH46" s="304"/>
      <c r="BI46" s="304"/>
      <c r="BJ46" s="304"/>
      <c r="BK46" s="304"/>
      <c r="BL46" s="304"/>
      <c r="BM46" s="304"/>
      <c r="BN46" s="304"/>
      <c r="BO46" s="304"/>
      <c r="BP46" s="304"/>
      <c r="BQ46" s="304"/>
      <c r="BR46" s="304"/>
      <c r="BS46" s="304"/>
      <c r="BT46" s="304"/>
      <c r="BU46" s="304"/>
      <c r="BV46" s="304"/>
    </row>
    <row r="47" spans="1:74" ht="11.1" customHeight="1" x14ac:dyDescent="0.2">
      <c r="A47" s="140" t="s">
        <v>575</v>
      </c>
      <c r="B47" s="203" t="s">
        <v>461</v>
      </c>
      <c r="C47" s="208">
        <v>1.9845186272999999</v>
      </c>
      <c r="D47" s="208">
        <v>1.9945618689</v>
      </c>
      <c r="E47" s="208">
        <v>2.0040841052</v>
      </c>
      <c r="F47" s="208">
        <v>2.0147920157999999</v>
      </c>
      <c r="G47" s="208">
        <v>2.0219922322000001</v>
      </c>
      <c r="H47" s="208">
        <v>2.0273914339000001</v>
      </c>
      <c r="I47" s="208">
        <v>2.0304652024999998</v>
      </c>
      <c r="J47" s="208">
        <v>2.0326556884999998</v>
      </c>
      <c r="K47" s="208">
        <v>2.0334384736</v>
      </c>
      <c r="L47" s="208">
        <v>2.0351529497</v>
      </c>
      <c r="M47" s="208">
        <v>2.0313657888000001</v>
      </c>
      <c r="N47" s="208">
        <v>2.0244163831000002</v>
      </c>
      <c r="O47" s="208">
        <v>2.0037883595000001</v>
      </c>
      <c r="P47" s="208">
        <v>1.9984017435000001</v>
      </c>
      <c r="Q47" s="208">
        <v>1.9977401620999999</v>
      </c>
      <c r="R47" s="208">
        <v>2.0130842121999999</v>
      </c>
      <c r="S47" s="208">
        <v>2.0134122525000002</v>
      </c>
      <c r="T47" s="208">
        <v>2.0100048796999999</v>
      </c>
      <c r="U47" s="208">
        <v>1.9946808707999999</v>
      </c>
      <c r="V47" s="208">
        <v>1.9899385893999999</v>
      </c>
      <c r="W47" s="208">
        <v>1.9875968123000001</v>
      </c>
      <c r="X47" s="208">
        <v>1.9947566001999999</v>
      </c>
      <c r="Y47" s="208">
        <v>1.9918900364000001</v>
      </c>
      <c r="Z47" s="208">
        <v>1.9860981814000001</v>
      </c>
      <c r="AA47" s="208">
        <v>1.9814886933</v>
      </c>
      <c r="AB47" s="208">
        <v>1.9667655127000001</v>
      </c>
      <c r="AC47" s="208">
        <v>1.9460362976000001</v>
      </c>
      <c r="AD47" s="208">
        <v>1.8911624353000001</v>
      </c>
      <c r="AE47" s="208">
        <v>1.8795251104999999</v>
      </c>
      <c r="AF47" s="208">
        <v>1.8829857105000001</v>
      </c>
      <c r="AG47" s="208">
        <v>1.9232493367000001</v>
      </c>
      <c r="AH47" s="208">
        <v>1.9406269606</v>
      </c>
      <c r="AI47" s="208">
        <v>1.9568236833999999</v>
      </c>
      <c r="AJ47" s="208">
        <v>1.9596868677999999</v>
      </c>
      <c r="AK47" s="208">
        <v>1.9826362663999999</v>
      </c>
      <c r="AL47" s="208">
        <v>2.0135192419000001</v>
      </c>
      <c r="AM47" s="208">
        <v>2.0596308157999998</v>
      </c>
      <c r="AN47" s="208">
        <v>2.1009096787999999</v>
      </c>
      <c r="AO47" s="208">
        <v>2.1446508524999999</v>
      </c>
      <c r="AP47" s="208">
        <v>2.2008438735999998</v>
      </c>
      <c r="AQ47" s="208">
        <v>2.2420175161000002</v>
      </c>
      <c r="AR47" s="208">
        <v>2.2781613168999999</v>
      </c>
      <c r="AS47" s="208">
        <v>2.3042151460000002</v>
      </c>
      <c r="AT47" s="208">
        <v>2.3340943604</v>
      </c>
      <c r="AU47" s="208">
        <v>2.3627388303000001</v>
      </c>
      <c r="AV47" s="208">
        <v>2.4033748417999998</v>
      </c>
      <c r="AW47" s="208">
        <v>2.4196301080999998</v>
      </c>
      <c r="AX47" s="208">
        <v>2.4247309154000001</v>
      </c>
      <c r="AY47" s="208">
        <v>2.3993802138999998</v>
      </c>
      <c r="AZ47" s="208">
        <v>2.3966448906000002</v>
      </c>
      <c r="BA47" s="324">
        <v>2.3972280000000001</v>
      </c>
      <c r="BB47" s="324">
        <v>2.4074070000000001</v>
      </c>
      <c r="BC47" s="324">
        <v>2.4099179999999998</v>
      </c>
      <c r="BD47" s="324">
        <v>2.4110399999999998</v>
      </c>
      <c r="BE47" s="324">
        <v>2.4102790000000001</v>
      </c>
      <c r="BF47" s="324">
        <v>2.4089900000000002</v>
      </c>
      <c r="BG47" s="324">
        <v>2.4066809999999998</v>
      </c>
      <c r="BH47" s="324">
        <v>2.4001920000000001</v>
      </c>
      <c r="BI47" s="324">
        <v>2.3982100000000002</v>
      </c>
      <c r="BJ47" s="324">
        <v>2.3975749999999998</v>
      </c>
      <c r="BK47" s="324">
        <v>2.3997839999999999</v>
      </c>
      <c r="BL47" s="324">
        <v>2.4007239999999999</v>
      </c>
      <c r="BM47" s="324">
        <v>2.4018890000000002</v>
      </c>
      <c r="BN47" s="324">
        <v>2.4036029999999999</v>
      </c>
      <c r="BO47" s="324">
        <v>2.4049779999999998</v>
      </c>
      <c r="BP47" s="324">
        <v>2.4063349999999999</v>
      </c>
      <c r="BQ47" s="324">
        <v>2.40801</v>
      </c>
      <c r="BR47" s="324">
        <v>2.409084</v>
      </c>
      <c r="BS47" s="324">
        <v>2.4098899999999999</v>
      </c>
      <c r="BT47" s="324">
        <v>2.4100980000000001</v>
      </c>
      <c r="BU47" s="324">
        <v>2.4106179999999999</v>
      </c>
      <c r="BV47" s="324">
        <v>2.4111199999999999</v>
      </c>
    </row>
    <row r="48" spans="1:74" ht="11.1" customHeight="1" x14ac:dyDescent="0.2">
      <c r="A48" s="134"/>
      <c r="B48" s="139" t="s">
        <v>679</v>
      </c>
      <c r="C48" s="236"/>
      <c r="D48" s="236"/>
      <c r="E48" s="236"/>
      <c r="F48" s="236"/>
      <c r="G48" s="236"/>
      <c r="H48" s="236"/>
      <c r="I48" s="236"/>
      <c r="J48" s="236"/>
      <c r="K48" s="236"/>
      <c r="L48" s="236"/>
      <c r="M48" s="236"/>
      <c r="N48" s="236"/>
      <c r="O48" s="236"/>
      <c r="P48" s="236"/>
      <c r="Q48" s="236"/>
      <c r="R48" s="236"/>
      <c r="S48" s="236"/>
      <c r="T48" s="236"/>
      <c r="U48" s="236"/>
      <c r="V48" s="236"/>
      <c r="W48" s="236"/>
      <c r="X48" s="236"/>
      <c r="Y48" s="236"/>
      <c r="Z48" s="236"/>
      <c r="AA48" s="236"/>
      <c r="AB48" s="236"/>
      <c r="AC48" s="236"/>
      <c r="AD48" s="236"/>
      <c r="AE48" s="236"/>
      <c r="AF48" s="236"/>
      <c r="AG48" s="236"/>
      <c r="AH48" s="236"/>
      <c r="AI48" s="236"/>
      <c r="AJ48" s="236"/>
      <c r="AK48" s="236"/>
      <c r="AL48" s="236"/>
      <c r="AM48" s="236"/>
      <c r="AN48" s="236"/>
      <c r="AO48" s="236"/>
      <c r="AP48" s="236"/>
      <c r="AQ48" s="236"/>
      <c r="AR48" s="236"/>
      <c r="AS48" s="236"/>
      <c r="AT48" s="236"/>
      <c r="AU48" s="236"/>
      <c r="AV48" s="236"/>
      <c r="AW48" s="236"/>
      <c r="AX48" s="236"/>
      <c r="AY48" s="236"/>
      <c r="AZ48" s="236"/>
      <c r="BA48" s="326"/>
      <c r="BB48" s="326"/>
      <c r="BC48" s="326"/>
      <c r="BD48" s="326"/>
      <c r="BE48" s="326"/>
      <c r="BF48" s="326"/>
      <c r="BG48" s="326"/>
      <c r="BH48" s="326"/>
      <c r="BI48" s="326"/>
      <c r="BJ48" s="326"/>
      <c r="BK48" s="326"/>
      <c r="BL48" s="326"/>
      <c r="BM48" s="326"/>
      <c r="BN48" s="326"/>
      <c r="BO48" s="326"/>
      <c r="BP48" s="326"/>
      <c r="BQ48" s="326"/>
      <c r="BR48" s="326"/>
      <c r="BS48" s="326"/>
      <c r="BT48" s="326"/>
      <c r="BU48" s="326"/>
      <c r="BV48" s="326"/>
    </row>
    <row r="49" spans="1:74" ht="11.1" customHeight="1" x14ac:dyDescent="0.2">
      <c r="A49" s="140" t="s">
        <v>577</v>
      </c>
      <c r="B49" s="203" t="s">
        <v>461</v>
      </c>
      <c r="C49" s="208">
        <v>1.97</v>
      </c>
      <c r="D49" s="208">
        <v>1.9970000000000001</v>
      </c>
      <c r="E49" s="208">
        <v>1.9770000000000001</v>
      </c>
      <c r="F49" s="208">
        <v>2.077</v>
      </c>
      <c r="G49" s="208">
        <v>2.2829999999999999</v>
      </c>
      <c r="H49" s="208">
        <v>2.294</v>
      </c>
      <c r="I49" s="208">
        <v>2.282</v>
      </c>
      <c r="J49" s="208">
        <v>2.2389999999999999</v>
      </c>
      <c r="K49" s="208">
        <v>2.266</v>
      </c>
      <c r="L49" s="208">
        <v>2.331</v>
      </c>
      <c r="M49" s="208">
        <v>2.1429999999999998</v>
      </c>
      <c r="N49" s="208">
        <v>1.8380000000000001</v>
      </c>
      <c r="O49" s="208">
        <v>1.6759999999999999</v>
      </c>
      <c r="P49" s="208">
        <v>1.776</v>
      </c>
      <c r="Q49" s="208">
        <v>1.9710000000000001</v>
      </c>
      <c r="R49" s="208">
        <v>2.117</v>
      </c>
      <c r="S49" s="208">
        <v>2.1509999999999998</v>
      </c>
      <c r="T49" s="208">
        <v>1.972</v>
      </c>
      <c r="U49" s="208">
        <v>2.0190000000000001</v>
      </c>
      <c r="V49" s="208">
        <v>1.9419999999999999</v>
      </c>
      <c r="W49" s="208">
        <v>1.903</v>
      </c>
      <c r="X49" s="208">
        <v>1.956</v>
      </c>
      <c r="Y49" s="208">
        <v>1.921</v>
      </c>
      <c r="Z49" s="208">
        <v>1.913</v>
      </c>
      <c r="AA49" s="208">
        <v>1.903</v>
      </c>
      <c r="AB49" s="208">
        <v>1.758</v>
      </c>
      <c r="AC49" s="208">
        <v>1.478</v>
      </c>
      <c r="AD49" s="208">
        <v>0.90300000000000002</v>
      </c>
      <c r="AE49" s="208">
        <v>0.98299999999999998</v>
      </c>
      <c r="AF49" s="208">
        <v>1.262</v>
      </c>
      <c r="AG49" s="208">
        <v>1.46</v>
      </c>
      <c r="AH49" s="208">
        <v>1.4950000000000001</v>
      </c>
      <c r="AI49" s="208">
        <v>1.444</v>
      </c>
      <c r="AJ49" s="208">
        <v>1.466</v>
      </c>
      <c r="AK49" s="208">
        <v>1.4890000000000001</v>
      </c>
      <c r="AL49" s="208">
        <v>1.6459999999999999</v>
      </c>
      <c r="AM49" s="208">
        <v>1.784</v>
      </c>
      <c r="AN49" s="208">
        <v>1.968</v>
      </c>
      <c r="AO49" s="208">
        <v>2.2519999999999998</v>
      </c>
      <c r="AP49" s="208">
        <v>2.222</v>
      </c>
      <c r="AQ49" s="208">
        <v>2.4039999999999999</v>
      </c>
      <c r="AR49" s="208">
        <v>2.4420000000000002</v>
      </c>
      <c r="AS49" s="208">
        <v>2.5663299999999998</v>
      </c>
      <c r="AT49" s="208">
        <v>2.5160800000000001</v>
      </c>
      <c r="AU49" s="208">
        <v>2.5707</v>
      </c>
      <c r="AV49" s="208">
        <v>2.7879999999999998</v>
      </c>
      <c r="AW49" s="208">
        <v>2.7889699999999999</v>
      </c>
      <c r="AX49" s="208">
        <v>2.59199</v>
      </c>
      <c r="AY49" s="208">
        <v>2.5528439999999999</v>
      </c>
      <c r="AZ49" s="208">
        <v>2.7393459999999998</v>
      </c>
      <c r="BA49" s="324">
        <v>3.1522540000000001</v>
      </c>
      <c r="BB49" s="324">
        <v>3.266451</v>
      </c>
      <c r="BC49" s="324">
        <v>3.2648480000000002</v>
      </c>
      <c r="BD49" s="324">
        <v>3.2294580000000002</v>
      </c>
      <c r="BE49" s="324">
        <v>3.1416620000000002</v>
      </c>
      <c r="BF49" s="324">
        <v>3.0754640000000002</v>
      </c>
      <c r="BG49" s="324">
        <v>2.9530370000000001</v>
      </c>
      <c r="BH49" s="324">
        <v>2.8566340000000001</v>
      </c>
      <c r="BI49" s="324">
        <v>2.762114</v>
      </c>
      <c r="BJ49" s="324">
        <v>2.6498940000000002</v>
      </c>
      <c r="BK49" s="324">
        <v>2.6674030000000002</v>
      </c>
      <c r="BL49" s="324">
        <v>2.6917140000000002</v>
      </c>
      <c r="BM49" s="324">
        <v>2.6870989999999999</v>
      </c>
      <c r="BN49" s="324">
        <v>2.6774710000000002</v>
      </c>
      <c r="BO49" s="324">
        <v>2.6762860000000002</v>
      </c>
      <c r="BP49" s="324">
        <v>2.6396380000000002</v>
      </c>
      <c r="BQ49" s="324">
        <v>2.6081660000000002</v>
      </c>
      <c r="BR49" s="324">
        <v>2.6012749999999998</v>
      </c>
      <c r="BS49" s="324">
        <v>2.5456940000000001</v>
      </c>
      <c r="BT49" s="324">
        <v>2.4975670000000001</v>
      </c>
      <c r="BU49" s="324">
        <v>2.4638640000000001</v>
      </c>
      <c r="BV49" s="324">
        <v>2.4080810000000001</v>
      </c>
    </row>
    <row r="50" spans="1:74" ht="11.1" customHeight="1" x14ac:dyDescent="0.2">
      <c r="A50" s="140"/>
      <c r="B50" s="139" t="s">
        <v>555</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301"/>
      <c r="BB50" s="301"/>
      <c r="BC50" s="301"/>
      <c r="BD50" s="301"/>
      <c r="BE50" s="301"/>
      <c r="BF50" s="301"/>
      <c r="BG50" s="301"/>
      <c r="BH50" s="301"/>
      <c r="BI50" s="301"/>
      <c r="BJ50" s="301"/>
      <c r="BK50" s="301"/>
      <c r="BL50" s="301"/>
      <c r="BM50" s="301"/>
      <c r="BN50" s="301"/>
      <c r="BO50" s="301"/>
      <c r="BP50" s="301"/>
      <c r="BQ50" s="301"/>
      <c r="BR50" s="301"/>
      <c r="BS50" s="301"/>
      <c r="BT50" s="301"/>
      <c r="BU50" s="301"/>
      <c r="BV50" s="301"/>
    </row>
    <row r="51" spans="1:74" ht="11.1" customHeight="1" x14ac:dyDescent="0.2">
      <c r="A51" s="37" t="s">
        <v>556</v>
      </c>
      <c r="B51" s="556" t="s">
        <v>1097</v>
      </c>
      <c r="C51" s="250">
        <v>109.312</v>
      </c>
      <c r="D51" s="250">
        <v>109.312</v>
      </c>
      <c r="E51" s="250">
        <v>109.312</v>
      </c>
      <c r="F51" s="250">
        <v>110.15600000000001</v>
      </c>
      <c r="G51" s="250">
        <v>110.15600000000001</v>
      </c>
      <c r="H51" s="250">
        <v>110.15600000000001</v>
      </c>
      <c r="I51" s="250">
        <v>110.64700000000001</v>
      </c>
      <c r="J51" s="250">
        <v>110.64700000000001</v>
      </c>
      <c r="K51" s="250">
        <v>110.64700000000001</v>
      </c>
      <c r="L51" s="250">
        <v>111.191</v>
      </c>
      <c r="M51" s="250">
        <v>111.191</v>
      </c>
      <c r="N51" s="250">
        <v>111.191</v>
      </c>
      <c r="O51" s="250">
        <v>111.502</v>
      </c>
      <c r="P51" s="250">
        <v>111.502</v>
      </c>
      <c r="Q51" s="250">
        <v>111.502</v>
      </c>
      <c r="R51" s="250">
        <v>112.142</v>
      </c>
      <c r="S51" s="250">
        <v>112.142</v>
      </c>
      <c r="T51" s="250">
        <v>112.142</v>
      </c>
      <c r="U51" s="250">
        <v>112.524</v>
      </c>
      <c r="V51" s="250">
        <v>112.524</v>
      </c>
      <c r="W51" s="250">
        <v>112.524</v>
      </c>
      <c r="X51" s="250">
        <v>112.947</v>
      </c>
      <c r="Y51" s="250">
        <v>112.947</v>
      </c>
      <c r="Z51" s="250">
        <v>112.947</v>
      </c>
      <c r="AA51" s="250">
        <v>113.39700000000001</v>
      </c>
      <c r="AB51" s="250">
        <v>113.39700000000001</v>
      </c>
      <c r="AC51" s="250">
        <v>113.39700000000001</v>
      </c>
      <c r="AD51" s="250">
        <v>112.96899999999999</v>
      </c>
      <c r="AE51" s="250">
        <v>112.96899999999999</v>
      </c>
      <c r="AF51" s="250">
        <v>112.96899999999999</v>
      </c>
      <c r="AG51" s="250">
        <v>113.98399999999999</v>
      </c>
      <c r="AH51" s="250">
        <v>113.98399999999999</v>
      </c>
      <c r="AI51" s="250">
        <v>113.98399999999999</v>
      </c>
      <c r="AJ51" s="250">
        <v>114.611</v>
      </c>
      <c r="AK51" s="250">
        <v>114.611</v>
      </c>
      <c r="AL51" s="250">
        <v>114.611</v>
      </c>
      <c r="AM51" s="250">
        <v>115.82599999999999</v>
      </c>
      <c r="AN51" s="250">
        <v>115.82599999999999</v>
      </c>
      <c r="AO51" s="250">
        <v>115.82599999999999</v>
      </c>
      <c r="AP51" s="250">
        <v>117.54600000000001</v>
      </c>
      <c r="AQ51" s="250">
        <v>117.54600000000001</v>
      </c>
      <c r="AR51" s="250">
        <v>117.54600000000001</v>
      </c>
      <c r="AS51" s="250">
        <v>119.259</v>
      </c>
      <c r="AT51" s="250">
        <v>119.259</v>
      </c>
      <c r="AU51" s="250">
        <v>119.259</v>
      </c>
      <c r="AV51" s="250">
        <v>121.277</v>
      </c>
      <c r="AW51" s="250">
        <v>121.277</v>
      </c>
      <c r="AX51" s="250">
        <v>121.277</v>
      </c>
      <c r="AY51" s="250">
        <v>122.06806666999999</v>
      </c>
      <c r="AZ51" s="250">
        <v>122.4726</v>
      </c>
      <c r="BA51" s="316">
        <v>122.88249999999999</v>
      </c>
      <c r="BB51" s="316">
        <v>123.35850000000001</v>
      </c>
      <c r="BC51" s="316">
        <v>123.7338</v>
      </c>
      <c r="BD51" s="316">
        <v>124.0689</v>
      </c>
      <c r="BE51" s="316">
        <v>124.34269999999999</v>
      </c>
      <c r="BF51" s="316">
        <v>124.61360000000001</v>
      </c>
      <c r="BG51" s="316">
        <v>124.8605</v>
      </c>
      <c r="BH51" s="316">
        <v>125.0544</v>
      </c>
      <c r="BI51" s="316">
        <v>125.2748</v>
      </c>
      <c r="BJ51" s="316">
        <v>125.4928</v>
      </c>
      <c r="BK51" s="316">
        <v>125.6935</v>
      </c>
      <c r="BL51" s="316">
        <v>125.9177</v>
      </c>
      <c r="BM51" s="316">
        <v>126.1506</v>
      </c>
      <c r="BN51" s="316">
        <v>126.4025</v>
      </c>
      <c r="BO51" s="316">
        <v>126.64490000000001</v>
      </c>
      <c r="BP51" s="316">
        <v>126.8882</v>
      </c>
      <c r="BQ51" s="316">
        <v>127.1337</v>
      </c>
      <c r="BR51" s="316">
        <v>127.3777</v>
      </c>
      <c r="BS51" s="316">
        <v>127.6215</v>
      </c>
      <c r="BT51" s="316">
        <v>127.8686</v>
      </c>
      <c r="BU51" s="316">
        <v>128.1095</v>
      </c>
      <c r="BV51" s="316">
        <v>128.3477</v>
      </c>
    </row>
    <row r="52" spans="1:74" ht="11.1" customHeight="1" x14ac:dyDescent="0.2">
      <c r="A52" s="134"/>
      <c r="B52" s="139" t="s">
        <v>501</v>
      </c>
      <c r="C52" s="213"/>
      <c r="D52" s="213"/>
      <c r="E52" s="213"/>
      <c r="F52" s="213"/>
      <c r="G52" s="213"/>
      <c r="H52" s="213"/>
      <c r="I52" s="213"/>
      <c r="J52" s="213"/>
      <c r="K52" s="213"/>
      <c r="L52" s="213"/>
      <c r="M52" s="213"/>
      <c r="N52" s="213"/>
      <c r="O52" s="213"/>
      <c r="P52" s="213"/>
      <c r="Q52" s="213"/>
      <c r="R52" s="213"/>
      <c r="S52" s="213"/>
      <c r="T52" s="213"/>
      <c r="U52" s="213"/>
      <c r="V52" s="213"/>
      <c r="W52" s="213"/>
      <c r="X52" s="213"/>
      <c r="Y52" s="213"/>
      <c r="Z52" s="213"/>
      <c r="AA52" s="213"/>
      <c r="AB52" s="213"/>
      <c r="AC52" s="213"/>
      <c r="AD52" s="213"/>
      <c r="AE52" s="213"/>
      <c r="AF52" s="213"/>
      <c r="AG52" s="213"/>
      <c r="AH52" s="213"/>
      <c r="AI52" s="213"/>
      <c r="AJ52" s="213"/>
      <c r="AK52" s="213"/>
      <c r="AL52" s="213"/>
      <c r="AM52" s="213"/>
      <c r="AN52" s="213"/>
      <c r="AO52" s="213"/>
      <c r="AP52" s="213"/>
      <c r="AQ52" s="213"/>
      <c r="AR52" s="213"/>
      <c r="AS52" s="213"/>
      <c r="AT52" s="213"/>
      <c r="AU52" s="213"/>
      <c r="AV52" s="213"/>
      <c r="AW52" s="213"/>
      <c r="AX52" s="213"/>
      <c r="AY52" s="213"/>
      <c r="AZ52" s="213"/>
      <c r="BA52" s="304"/>
      <c r="BB52" s="304"/>
      <c r="BC52" s="304"/>
      <c r="BD52" s="304"/>
      <c r="BE52" s="304"/>
      <c r="BF52" s="304"/>
      <c r="BG52" s="304"/>
      <c r="BH52" s="304"/>
      <c r="BI52" s="304"/>
      <c r="BJ52" s="304"/>
      <c r="BK52" s="304"/>
      <c r="BL52" s="304"/>
      <c r="BM52" s="304"/>
      <c r="BN52" s="304"/>
      <c r="BO52" s="304"/>
      <c r="BP52" s="304"/>
      <c r="BQ52" s="304"/>
      <c r="BR52" s="304"/>
      <c r="BS52" s="304"/>
      <c r="BT52" s="304"/>
      <c r="BU52" s="304"/>
      <c r="BV52" s="304"/>
    </row>
    <row r="53" spans="1:74" ht="11.1" customHeight="1" x14ac:dyDescent="0.2">
      <c r="A53" s="134"/>
      <c r="B53" s="144" t="s">
        <v>582</v>
      </c>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304"/>
      <c r="BB53" s="304"/>
      <c r="BC53" s="304"/>
      <c r="BD53" s="304"/>
      <c r="BE53" s="304"/>
      <c r="BF53" s="304"/>
      <c r="BG53" s="304"/>
      <c r="BH53" s="304"/>
      <c r="BI53" s="304"/>
      <c r="BJ53" s="304"/>
      <c r="BK53" s="304"/>
      <c r="BL53" s="304"/>
      <c r="BM53" s="304"/>
      <c r="BN53" s="304"/>
      <c r="BO53" s="304"/>
      <c r="BP53" s="304"/>
      <c r="BQ53" s="304"/>
      <c r="BR53" s="304"/>
      <c r="BS53" s="304"/>
      <c r="BT53" s="304"/>
      <c r="BU53" s="304"/>
      <c r="BV53" s="304"/>
    </row>
    <row r="54" spans="1:74" ht="11.1" customHeight="1" x14ac:dyDescent="0.2">
      <c r="A54" s="134"/>
      <c r="B54" s="139" t="s">
        <v>50</v>
      </c>
      <c r="C54" s="213"/>
      <c r="D54" s="213"/>
      <c r="E54" s="213"/>
      <c r="F54" s="213"/>
      <c r="G54" s="213"/>
      <c r="H54" s="213"/>
      <c r="I54" s="213"/>
      <c r="J54" s="213"/>
      <c r="K54" s="213"/>
      <c r="L54" s="213"/>
      <c r="M54" s="213"/>
      <c r="N54" s="213"/>
      <c r="O54" s="213"/>
      <c r="P54" s="213"/>
      <c r="Q54" s="213"/>
      <c r="R54" s="213"/>
      <c r="S54" s="213"/>
      <c r="T54" s="213"/>
      <c r="U54" s="213"/>
      <c r="V54" s="213"/>
      <c r="W54" s="213"/>
      <c r="X54" s="213"/>
      <c r="Y54" s="213"/>
      <c r="Z54" s="213"/>
      <c r="AA54" s="213"/>
      <c r="AB54" s="213"/>
      <c r="AC54" s="213"/>
      <c r="AD54" s="213"/>
      <c r="AE54" s="213"/>
      <c r="AF54" s="213"/>
      <c r="AG54" s="213"/>
      <c r="AH54" s="213"/>
      <c r="AI54" s="213"/>
      <c r="AJ54" s="213"/>
      <c r="AK54" s="213"/>
      <c r="AL54" s="213"/>
      <c r="AM54" s="213"/>
      <c r="AN54" s="213"/>
      <c r="AO54" s="213"/>
      <c r="AP54" s="213"/>
      <c r="AQ54" s="213"/>
      <c r="AR54" s="213"/>
      <c r="AS54" s="213"/>
      <c r="AT54" s="213"/>
      <c r="AU54" s="213"/>
      <c r="AV54" s="213"/>
      <c r="AW54" s="213"/>
      <c r="AX54" s="213"/>
      <c r="AY54" s="213"/>
      <c r="AZ54" s="213"/>
      <c r="BA54" s="304"/>
      <c r="BB54" s="304"/>
      <c r="BC54" s="304"/>
      <c r="BD54" s="304"/>
      <c r="BE54" s="304"/>
      <c r="BF54" s="304"/>
      <c r="BG54" s="304"/>
      <c r="BH54" s="304"/>
      <c r="BI54" s="304"/>
      <c r="BJ54" s="304"/>
      <c r="BK54" s="304"/>
      <c r="BL54" s="304"/>
      <c r="BM54" s="304"/>
      <c r="BN54" s="304"/>
      <c r="BO54" s="304"/>
      <c r="BP54" s="304"/>
      <c r="BQ54" s="304"/>
      <c r="BR54" s="304"/>
      <c r="BS54" s="304"/>
      <c r="BT54" s="304"/>
      <c r="BU54" s="304"/>
      <c r="BV54" s="304"/>
    </row>
    <row r="55" spans="1:74" ht="11.1" customHeight="1" x14ac:dyDescent="0.2">
      <c r="A55" s="146" t="s">
        <v>583</v>
      </c>
      <c r="B55" s="203" t="s">
        <v>462</v>
      </c>
      <c r="C55" s="232">
        <v>7894.7096774000001</v>
      </c>
      <c r="D55" s="232">
        <v>8134.25</v>
      </c>
      <c r="E55" s="232">
        <v>8732.4193548000003</v>
      </c>
      <c r="F55" s="232">
        <v>9170.9</v>
      </c>
      <c r="G55" s="232">
        <v>9152.0322581</v>
      </c>
      <c r="H55" s="232">
        <v>9421.6</v>
      </c>
      <c r="I55" s="232">
        <v>9386.7419355000002</v>
      </c>
      <c r="J55" s="232">
        <v>9193.1935484000005</v>
      </c>
      <c r="K55" s="232">
        <v>8914.4666667000001</v>
      </c>
      <c r="L55" s="232">
        <v>9076.8387096999995</v>
      </c>
      <c r="M55" s="232">
        <v>8682.4333332999995</v>
      </c>
      <c r="N55" s="232">
        <v>8721.6129032000008</v>
      </c>
      <c r="O55" s="232">
        <v>8029.9032257999997</v>
      </c>
      <c r="P55" s="232">
        <v>8278.25</v>
      </c>
      <c r="Q55" s="232">
        <v>8786.4193548000003</v>
      </c>
      <c r="R55" s="232">
        <v>9113.7666666999994</v>
      </c>
      <c r="S55" s="232">
        <v>9345.5161289999996</v>
      </c>
      <c r="T55" s="232">
        <v>9378.6333333000002</v>
      </c>
      <c r="U55" s="232">
        <v>9403.8709677000006</v>
      </c>
      <c r="V55" s="232">
        <v>9461.5483870999997</v>
      </c>
      <c r="W55" s="232">
        <v>9110.6333333000002</v>
      </c>
      <c r="X55" s="232">
        <v>9160.0322581</v>
      </c>
      <c r="Y55" s="232">
        <v>8677.5333332999999</v>
      </c>
      <c r="Z55" s="232">
        <v>8443.7741934999995</v>
      </c>
      <c r="AA55" s="232">
        <v>8414.4193548000003</v>
      </c>
      <c r="AB55" s="232">
        <v>8368.7931033999994</v>
      </c>
      <c r="AC55" s="232">
        <v>7310.9032257999997</v>
      </c>
      <c r="AD55" s="232">
        <v>5587.2333332999997</v>
      </c>
      <c r="AE55" s="232">
        <v>7129.2258064999996</v>
      </c>
      <c r="AF55" s="232">
        <v>8344.3333332999991</v>
      </c>
      <c r="AG55" s="232">
        <v>8566.1290322999994</v>
      </c>
      <c r="AH55" s="232">
        <v>8550.3225805999991</v>
      </c>
      <c r="AI55" s="232">
        <v>8584.3666666999998</v>
      </c>
      <c r="AJ55" s="232">
        <v>8599.8709677000006</v>
      </c>
      <c r="AK55" s="232">
        <v>7943.3333333</v>
      </c>
      <c r="AL55" s="232">
        <v>7788.7419355000002</v>
      </c>
      <c r="AM55" s="232">
        <v>7452.1290323000003</v>
      </c>
      <c r="AN55" s="232">
        <v>7608.1071429000003</v>
      </c>
      <c r="AO55" s="232">
        <v>8693.0967741999993</v>
      </c>
      <c r="AP55" s="232">
        <v>8675.2666666999994</v>
      </c>
      <c r="AQ55" s="232">
        <v>9176.6129032000008</v>
      </c>
      <c r="AR55" s="232">
        <v>9563.9</v>
      </c>
      <c r="AS55" s="232">
        <v>9563.7096774000001</v>
      </c>
      <c r="AT55" s="232">
        <v>9270.8709677000006</v>
      </c>
      <c r="AU55" s="232">
        <v>9265.9666667000001</v>
      </c>
      <c r="AV55" s="232">
        <v>9218.0645160999993</v>
      </c>
      <c r="AW55" s="232">
        <v>8921.5666667000005</v>
      </c>
      <c r="AX55" s="232">
        <v>8658</v>
      </c>
      <c r="AY55" s="232">
        <v>8054.4089999999997</v>
      </c>
      <c r="AZ55" s="232">
        <v>8324.2939999999999</v>
      </c>
      <c r="BA55" s="305">
        <v>8772.4789999999994</v>
      </c>
      <c r="BB55" s="305">
        <v>9095.7139999999999</v>
      </c>
      <c r="BC55" s="305">
        <v>9350.5759999999991</v>
      </c>
      <c r="BD55" s="305">
        <v>9674.348</v>
      </c>
      <c r="BE55" s="305">
        <v>9703.0210000000006</v>
      </c>
      <c r="BF55" s="305">
        <v>9513.6859999999997</v>
      </c>
      <c r="BG55" s="305">
        <v>9369.7810000000009</v>
      </c>
      <c r="BH55" s="305">
        <v>9321.5540000000001</v>
      </c>
      <c r="BI55" s="305">
        <v>8987.3359999999993</v>
      </c>
      <c r="BJ55" s="305">
        <v>8892.3850000000002</v>
      </c>
      <c r="BK55" s="305">
        <v>8165.5770000000002</v>
      </c>
      <c r="BL55" s="305">
        <v>8439.2389999999996</v>
      </c>
      <c r="BM55" s="305">
        <v>8964.7350000000006</v>
      </c>
      <c r="BN55" s="305">
        <v>9247.7180000000008</v>
      </c>
      <c r="BO55" s="305">
        <v>9455.5139999999992</v>
      </c>
      <c r="BP55" s="305">
        <v>9820.31</v>
      </c>
      <c r="BQ55" s="305">
        <v>9869.49</v>
      </c>
      <c r="BR55" s="305">
        <v>9664.7800000000007</v>
      </c>
      <c r="BS55" s="305">
        <v>9513.5310000000009</v>
      </c>
      <c r="BT55" s="305">
        <v>9510.598</v>
      </c>
      <c r="BU55" s="305">
        <v>9190.8889999999992</v>
      </c>
      <c r="BV55" s="305">
        <v>9069.0849999999991</v>
      </c>
    </row>
    <row r="56" spans="1:74" ht="11.1" customHeight="1" x14ac:dyDescent="0.2">
      <c r="A56" s="134"/>
      <c r="B56" s="139" t="s">
        <v>584</v>
      </c>
      <c r="C56" s="213"/>
      <c r="D56" s="213"/>
      <c r="E56" s="213"/>
      <c r="F56" s="213"/>
      <c r="G56" s="213"/>
      <c r="H56" s="213"/>
      <c r="I56" s="213"/>
      <c r="J56" s="213"/>
      <c r="K56" s="213"/>
      <c r="L56" s="213"/>
      <c r="M56" s="213"/>
      <c r="N56" s="213"/>
      <c r="O56" s="213"/>
      <c r="P56" s="213"/>
      <c r="Q56" s="213"/>
      <c r="R56" s="213"/>
      <c r="S56" s="213"/>
      <c r="T56" s="213"/>
      <c r="U56" s="213"/>
      <c r="V56" s="213"/>
      <c r="W56" s="213"/>
      <c r="X56" s="213"/>
      <c r="Y56" s="213"/>
      <c r="Z56" s="213"/>
      <c r="AA56" s="213"/>
      <c r="AB56" s="213"/>
      <c r="AC56" s="213"/>
      <c r="AD56" s="213"/>
      <c r="AE56" s="213"/>
      <c r="AF56" s="213"/>
      <c r="AG56" s="213"/>
      <c r="AH56" s="213"/>
      <c r="AI56" s="213"/>
      <c r="AJ56" s="213"/>
      <c r="AK56" s="213"/>
      <c r="AL56" s="213"/>
      <c r="AM56" s="213"/>
      <c r="AN56" s="213"/>
      <c r="AO56" s="213"/>
      <c r="AP56" s="213"/>
      <c r="AQ56" s="213"/>
      <c r="AR56" s="213"/>
      <c r="AS56" s="213"/>
      <c r="AT56" s="213"/>
      <c r="AU56" s="213"/>
      <c r="AV56" s="213"/>
      <c r="AW56" s="213"/>
      <c r="AX56" s="213"/>
      <c r="AY56" s="213"/>
      <c r="AZ56" s="213"/>
      <c r="BA56" s="304"/>
      <c r="BB56" s="304"/>
      <c r="BC56" s="304"/>
      <c r="BD56" s="304"/>
      <c r="BE56" s="304"/>
      <c r="BF56" s="304"/>
      <c r="BG56" s="304"/>
      <c r="BH56" s="304"/>
      <c r="BI56" s="304"/>
      <c r="BJ56" s="304"/>
      <c r="BK56" s="304"/>
      <c r="BL56" s="304"/>
      <c r="BM56" s="304"/>
      <c r="BN56" s="304"/>
      <c r="BO56" s="304"/>
      <c r="BP56" s="304"/>
      <c r="BQ56" s="304"/>
      <c r="BR56" s="304"/>
      <c r="BS56" s="304"/>
      <c r="BT56" s="304"/>
      <c r="BU56" s="304"/>
      <c r="BV56" s="304"/>
    </row>
    <row r="57" spans="1:74" ht="11.1" customHeight="1" x14ac:dyDescent="0.2">
      <c r="A57" s="140" t="s">
        <v>585</v>
      </c>
      <c r="B57" s="203" t="s">
        <v>798</v>
      </c>
      <c r="C57" s="232">
        <v>582.11603709999997</v>
      </c>
      <c r="D57" s="232">
        <v>602.28317554</v>
      </c>
      <c r="E57" s="232">
        <v>623.31326096999999</v>
      </c>
      <c r="F57" s="232">
        <v>630.81710120000002</v>
      </c>
      <c r="G57" s="232">
        <v>666.70325661000004</v>
      </c>
      <c r="H57" s="232">
        <v>694.44226222999998</v>
      </c>
      <c r="I57" s="232">
        <v>692.10183689999997</v>
      </c>
      <c r="J57" s="232">
        <v>665.63464032000002</v>
      </c>
      <c r="K57" s="232">
        <v>640.97481983</v>
      </c>
      <c r="L57" s="232">
        <v>676.68536758000005</v>
      </c>
      <c r="M57" s="232">
        <v>634.14949533000004</v>
      </c>
      <c r="N57" s="232">
        <v>670.80145674000005</v>
      </c>
      <c r="O57" s="232">
        <v>634.16665606000004</v>
      </c>
      <c r="P57" s="232">
        <v>616.29988029000003</v>
      </c>
      <c r="Q57" s="232">
        <v>674.55900328999996</v>
      </c>
      <c r="R57" s="232">
        <v>652.32828213000005</v>
      </c>
      <c r="S57" s="232">
        <v>692.70975019000002</v>
      </c>
      <c r="T57" s="232">
        <v>709.35740983000005</v>
      </c>
      <c r="U57" s="232">
        <v>725.07968452</v>
      </c>
      <c r="V57" s="232">
        <v>732.88319767999997</v>
      </c>
      <c r="W57" s="232">
        <v>675.58583942999996</v>
      </c>
      <c r="X57" s="232">
        <v>690.57795581000005</v>
      </c>
      <c r="Y57" s="232">
        <v>679.16819137000005</v>
      </c>
      <c r="Z57" s="232">
        <v>693.56099210000002</v>
      </c>
      <c r="AA57" s="232">
        <v>662.84465112999999</v>
      </c>
      <c r="AB57" s="232">
        <v>638.55911024</v>
      </c>
      <c r="AC57" s="232">
        <v>588.93546719000005</v>
      </c>
      <c r="AD57" s="232">
        <v>348.16062817</v>
      </c>
      <c r="AE57" s="232">
        <v>335.65801422999999</v>
      </c>
      <c r="AF57" s="232">
        <v>401.88132546999998</v>
      </c>
      <c r="AG57" s="232">
        <v>472.03730654999998</v>
      </c>
      <c r="AH57" s="232">
        <v>481.58655755000001</v>
      </c>
      <c r="AI57" s="232">
        <v>480.99070160000002</v>
      </c>
      <c r="AJ57" s="232">
        <v>508.19714426000002</v>
      </c>
      <c r="AK57" s="232">
        <v>542.2569833</v>
      </c>
      <c r="AL57" s="232">
        <v>561.58767465000005</v>
      </c>
      <c r="AM57" s="232">
        <v>564.92351039000005</v>
      </c>
      <c r="AN57" s="232">
        <v>505.38700832000001</v>
      </c>
      <c r="AO57" s="232">
        <v>583.66017512999997</v>
      </c>
      <c r="AP57" s="232">
        <v>571.42465406999997</v>
      </c>
      <c r="AQ57" s="232">
        <v>588.11154561000001</v>
      </c>
      <c r="AR57" s="232">
        <v>629.65478827000004</v>
      </c>
      <c r="AS57" s="232">
        <v>678.46477980999998</v>
      </c>
      <c r="AT57" s="232">
        <v>655.52170509999996</v>
      </c>
      <c r="AU57" s="232">
        <v>641.04690700000003</v>
      </c>
      <c r="AV57" s="232">
        <v>646.53270635000001</v>
      </c>
      <c r="AW57" s="232">
        <v>655.97714389999999</v>
      </c>
      <c r="AX57" s="232">
        <v>718.32979999999998</v>
      </c>
      <c r="AY57" s="232">
        <v>619.25739999999996</v>
      </c>
      <c r="AZ57" s="232">
        <v>625.87099999999998</v>
      </c>
      <c r="BA57" s="305">
        <v>696.82330000000002</v>
      </c>
      <c r="BB57" s="305">
        <v>710.74289999999996</v>
      </c>
      <c r="BC57" s="305">
        <v>717.92139999999995</v>
      </c>
      <c r="BD57" s="305">
        <v>728.21519999999998</v>
      </c>
      <c r="BE57" s="305">
        <v>742.822</v>
      </c>
      <c r="BF57" s="305">
        <v>744.44629999999995</v>
      </c>
      <c r="BG57" s="305">
        <v>686.61779999999999</v>
      </c>
      <c r="BH57" s="305">
        <v>696.43129999999996</v>
      </c>
      <c r="BI57" s="305">
        <v>678.63710000000003</v>
      </c>
      <c r="BJ57" s="305">
        <v>704.38239999999996</v>
      </c>
      <c r="BK57" s="305">
        <v>686.61260000000004</v>
      </c>
      <c r="BL57" s="305">
        <v>672.70950000000005</v>
      </c>
      <c r="BM57" s="305">
        <v>702.33079999999995</v>
      </c>
      <c r="BN57" s="305">
        <v>673.7953</v>
      </c>
      <c r="BO57" s="305">
        <v>706.149</v>
      </c>
      <c r="BP57" s="305">
        <v>725.69870000000003</v>
      </c>
      <c r="BQ57" s="305">
        <v>737.68880000000001</v>
      </c>
      <c r="BR57" s="305">
        <v>736.27419999999995</v>
      </c>
      <c r="BS57" s="305">
        <v>714.34649999999999</v>
      </c>
      <c r="BT57" s="305">
        <v>729.09709999999995</v>
      </c>
      <c r="BU57" s="305">
        <v>692.40110000000004</v>
      </c>
      <c r="BV57" s="305">
        <v>707.77549999999997</v>
      </c>
    </row>
    <row r="58" spans="1:74" ht="11.1" customHeight="1" x14ac:dyDescent="0.2">
      <c r="A58" s="134"/>
      <c r="B58" s="139" t="s">
        <v>586</v>
      </c>
      <c r="C58" s="234"/>
      <c r="D58" s="234"/>
      <c r="E58" s="234"/>
      <c r="F58" s="234"/>
      <c r="G58" s="234"/>
      <c r="H58" s="234"/>
      <c r="I58" s="234"/>
      <c r="J58" s="234"/>
      <c r="K58" s="234"/>
      <c r="L58" s="234"/>
      <c r="M58" s="234"/>
      <c r="N58" s="234"/>
      <c r="O58" s="234"/>
      <c r="P58" s="234"/>
      <c r="Q58" s="234"/>
      <c r="R58" s="234"/>
      <c r="S58" s="234"/>
      <c r="T58" s="234"/>
      <c r="U58" s="234"/>
      <c r="V58" s="234"/>
      <c r="W58" s="234"/>
      <c r="X58" s="234"/>
      <c r="Y58" s="234"/>
      <c r="Z58" s="234"/>
      <c r="AA58" s="234"/>
      <c r="AB58" s="234"/>
      <c r="AC58" s="234"/>
      <c r="AD58" s="234"/>
      <c r="AE58" s="234"/>
      <c r="AF58" s="234"/>
      <c r="AG58" s="234"/>
      <c r="AH58" s="234"/>
      <c r="AI58" s="234"/>
      <c r="AJ58" s="234"/>
      <c r="AK58" s="234"/>
      <c r="AL58" s="234"/>
      <c r="AM58" s="234"/>
      <c r="AN58" s="234"/>
      <c r="AO58" s="234"/>
      <c r="AP58" s="234"/>
      <c r="AQ58" s="234"/>
      <c r="AR58" s="234"/>
      <c r="AS58" s="234"/>
      <c r="AT58" s="234"/>
      <c r="AU58" s="234"/>
      <c r="AV58" s="234"/>
      <c r="AW58" s="234"/>
      <c r="AX58" s="234"/>
      <c r="AY58" s="234"/>
      <c r="AZ58" s="234"/>
      <c r="BA58" s="323"/>
      <c r="BB58" s="323"/>
      <c r="BC58" s="323"/>
      <c r="BD58" s="323"/>
      <c r="BE58" s="323"/>
      <c r="BF58" s="323"/>
      <c r="BG58" s="323"/>
      <c r="BH58" s="323"/>
      <c r="BI58" s="323"/>
      <c r="BJ58" s="323"/>
      <c r="BK58" s="323"/>
      <c r="BL58" s="323"/>
      <c r="BM58" s="323"/>
      <c r="BN58" s="323"/>
      <c r="BO58" s="323"/>
      <c r="BP58" s="323"/>
      <c r="BQ58" s="323"/>
      <c r="BR58" s="323"/>
      <c r="BS58" s="323"/>
      <c r="BT58" s="323"/>
      <c r="BU58" s="323"/>
      <c r="BV58" s="323"/>
    </row>
    <row r="59" spans="1:74" ht="11.1" customHeight="1" x14ac:dyDescent="0.2">
      <c r="A59" s="140" t="s">
        <v>587</v>
      </c>
      <c r="B59" s="203" t="s">
        <v>799</v>
      </c>
      <c r="C59" s="232">
        <v>347.76202905999997</v>
      </c>
      <c r="D59" s="232">
        <v>355.43747946000002</v>
      </c>
      <c r="E59" s="232">
        <v>398.75601957999999</v>
      </c>
      <c r="F59" s="232">
        <v>395.06800533000001</v>
      </c>
      <c r="G59" s="232">
        <v>406.66937603000002</v>
      </c>
      <c r="H59" s="232">
        <v>439.7450432</v>
      </c>
      <c r="I59" s="232">
        <v>438.38909183999999</v>
      </c>
      <c r="J59" s="232">
        <v>425.72941845000003</v>
      </c>
      <c r="K59" s="232">
        <v>388.2077061</v>
      </c>
      <c r="L59" s="232">
        <v>401.11245100000002</v>
      </c>
      <c r="M59" s="232">
        <v>389.57873262999999</v>
      </c>
      <c r="N59" s="232">
        <v>391.86633029000001</v>
      </c>
      <c r="O59" s="232">
        <v>362.39645903000002</v>
      </c>
      <c r="P59" s="232">
        <v>361.71937436000002</v>
      </c>
      <c r="Q59" s="232">
        <v>413.84952364999998</v>
      </c>
      <c r="R59" s="232">
        <v>409.53255000000001</v>
      </c>
      <c r="S59" s="232">
        <v>420.71072667999999</v>
      </c>
      <c r="T59" s="232">
        <v>447.42027953000002</v>
      </c>
      <c r="U59" s="232">
        <v>447.86679796999999</v>
      </c>
      <c r="V59" s="232">
        <v>435.81672500000002</v>
      </c>
      <c r="W59" s="232">
        <v>396.95625257</v>
      </c>
      <c r="X59" s="232">
        <v>408.13371042</v>
      </c>
      <c r="Y59" s="232">
        <v>398.32528987000001</v>
      </c>
      <c r="Z59" s="232">
        <v>410.07996455</v>
      </c>
      <c r="AA59" s="232">
        <v>371.316194</v>
      </c>
      <c r="AB59" s="232">
        <v>358.52786344999998</v>
      </c>
      <c r="AC59" s="232">
        <v>255.6546251</v>
      </c>
      <c r="AD59" s="232">
        <v>126.05922839999999</v>
      </c>
      <c r="AE59" s="232">
        <v>146.80347506000001</v>
      </c>
      <c r="AF59" s="232">
        <v>180.82400103000001</v>
      </c>
      <c r="AG59" s="232">
        <v>202.955175</v>
      </c>
      <c r="AH59" s="232">
        <v>206.27429086999999</v>
      </c>
      <c r="AI59" s="232">
        <v>214.8616293</v>
      </c>
      <c r="AJ59" s="232">
        <v>231.4504039</v>
      </c>
      <c r="AK59" s="232">
        <v>239.57174466999999</v>
      </c>
      <c r="AL59" s="232">
        <v>243.73165839000001</v>
      </c>
      <c r="AM59" s="232">
        <v>258.46586810000002</v>
      </c>
      <c r="AN59" s="232">
        <v>222.09482732000001</v>
      </c>
      <c r="AO59" s="232">
        <v>288.75299318999998</v>
      </c>
      <c r="AP59" s="232">
        <v>311.87775520000002</v>
      </c>
      <c r="AQ59" s="232">
        <v>332.86851905999998</v>
      </c>
      <c r="AR59" s="232">
        <v>375.50611943000001</v>
      </c>
      <c r="AS59" s="232">
        <v>396.46384370999999</v>
      </c>
      <c r="AT59" s="232">
        <v>371.77759180999999</v>
      </c>
      <c r="AU59" s="232">
        <v>347.06793370000003</v>
      </c>
      <c r="AV59" s="232">
        <v>364.68245015999997</v>
      </c>
      <c r="AW59" s="232">
        <v>374.60051497000001</v>
      </c>
      <c r="AX59" s="232">
        <v>396.99740000000003</v>
      </c>
      <c r="AY59" s="232">
        <v>361.55849999999998</v>
      </c>
      <c r="AZ59" s="232">
        <v>359.89409999999998</v>
      </c>
      <c r="BA59" s="305">
        <v>401.57659999999998</v>
      </c>
      <c r="BB59" s="305">
        <v>399.23669999999998</v>
      </c>
      <c r="BC59" s="305">
        <v>404.20460000000003</v>
      </c>
      <c r="BD59" s="305">
        <v>433.08519999999999</v>
      </c>
      <c r="BE59" s="305">
        <v>436.1592</v>
      </c>
      <c r="BF59" s="305">
        <v>419.92790000000002</v>
      </c>
      <c r="BG59" s="305">
        <v>387.29079999999999</v>
      </c>
      <c r="BH59" s="305">
        <v>388.93110000000001</v>
      </c>
      <c r="BI59" s="305">
        <v>383.42700000000002</v>
      </c>
      <c r="BJ59" s="305">
        <v>394.62459999999999</v>
      </c>
      <c r="BK59" s="305">
        <v>361.99209999999999</v>
      </c>
      <c r="BL59" s="305">
        <v>363.3596</v>
      </c>
      <c r="BM59" s="305">
        <v>406.7722</v>
      </c>
      <c r="BN59" s="305">
        <v>405.1035</v>
      </c>
      <c r="BO59" s="305">
        <v>413.15519999999998</v>
      </c>
      <c r="BP59" s="305">
        <v>445.66570000000002</v>
      </c>
      <c r="BQ59" s="305">
        <v>445.79349999999999</v>
      </c>
      <c r="BR59" s="305">
        <v>428.56079999999997</v>
      </c>
      <c r="BS59" s="305">
        <v>393.24220000000003</v>
      </c>
      <c r="BT59" s="305">
        <v>399.298</v>
      </c>
      <c r="BU59" s="305">
        <v>391.69839999999999</v>
      </c>
      <c r="BV59" s="305">
        <v>401.7629</v>
      </c>
    </row>
    <row r="60" spans="1:74" ht="11.1" customHeight="1" x14ac:dyDescent="0.2">
      <c r="A60" s="134"/>
      <c r="B60" s="139" t="s">
        <v>588</v>
      </c>
      <c r="C60" s="213"/>
      <c r="D60" s="213"/>
      <c r="E60" s="213"/>
      <c r="F60" s="213"/>
      <c r="G60" s="213"/>
      <c r="H60" s="213"/>
      <c r="I60" s="213"/>
      <c r="J60" s="213"/>
      <c r="K60" s="213"/>
      <c r="L60" s="213"/>
      <c r="M60" s="213"/>
      <c r="N60" s="213"/>
      <c r="O60" s="213"/>
      <c r="P60" s="213"/>
      <c r="Q60" s="213"/>
      <c r="R60" s="213"/>
      <c r="S60" s="213"/>
      <c r="T60" s="213"/>
      <c r="U60" s="213"/>
      <c r="V60" s="213"/>
      <c r="W60" s="213"/>
      <c r="X60" s="213"/>
      <c r="Y60" s="213"/>
      <c r="Z60" s="213"/>
      <c r="AA60" s="213"/>
      <c r="AB60" s="213"/>
      <c r="AC60" s="213"/>
      <c r="AD60" s="213"/>
      <c r="AE60" s="213"/>
      <c r="AF60" s="213"/>
      <c r="AG60" s="213"/>
      <c r="AH60" s="213"/>
      <c r="AI60" s="213"/>
      <c r="AJ60" s="213"/>
      <c r="AK60" s="213"/>
      <c r="AL60" s="213"/>
      <c r="AM60" s="213"/>
      <c r="AN60" s="213"/>
      <c r="AO60" s="213"/>
      <c r="AP60" s="213"/>
      <c r="AQ60" s="213"/>
      <c r="AR60" s="213"/>
      <c r="AS60" s="213"/>
      <c r="AT60" s="213"/>
      <c r="AU60" s="213"/>
      <c r="AV60" s="213"/>
      <c r="AW60" s="213"/>
      <c r="AX60" s="213"/>
      <c r="AY60" s="213"/>
      <c r="AZ60" s="213"/>
      <c r="BA60" s="304"/>
      <c r="BB60" s="304"/>
      <c r="BC60" s="304"/>
      <c r="BD60" s="304"/>
      <c r="BE60" s="304"/>
      <c r="BF60" s="304"/>
      <c r="BG60" s="304"/>
      <c r="BH60" s="304"/>
      <c r="BI60" s="304"/>
      <c r="BJ60" s="304"/>
      <c r="BK60" s="304"/>
      <c r="BL60" s="304"/>
      <c r="BM60" s="304"/>
      <c r="BN60" s="304"/>
      <c r="BO60" s="304"/>
      <c r="BP60" s="304"/>
      <c r="BQ60" s="304"/>
      <c r="BR60" s="304"/>
      <c r="BS60" s="304"/>
      <c r="BT60" s="304"/>
      <c r="BU60" s="304"/>
      <c r="BV60" s="304"/>
    </row>
    <row r="61" spans="1:74" ht="11.1" customHeight="1" x14ac:dyDescent="0.2">
      <c r="A61" s="140" t="s">
        <v>589</v>
      </c>
      <c r="B61" s="203" t="s">
        <v>463</v>
      </c>
      <c r="C61" s="250">
        <v>255.49600000000001</v>
      </c>
      <c r="D61" s="250">
        <v>265.27199999999999</v>
      </c>
      <c r="E61" s="250">
        <v>267.48200000000003</v>
      </c>
      <c r="F61" s="250">
        <v>273.81700000000001</v>
      </c>
      <c r="G61" s="250">
        <v>280.80399999999997</v>
      </c>
      <c r="H61" s="250">
        <v>278.93700000000001</v>
      </c>
      <c r="I61" s="250">
        <v>264.99400000000003</v>
      </c>
      <c r="J61" s="250">
        <v>255.87700000000001</v>
      </c>
      <c r="K61" s="250">
        <v>258.19600000000003</v>
      </c>
      <c r="L61" s="250">
        <v>265.93</v>
      </c>
      <c r="M61" s="250">
        <v>263.80900000000003</v>
      </c>
      <c r="N61" s="250">
        <v>248.29</v>
      </c>
      <c r="O61" s="250">
        <v>248.43299999999999</v>
      </c>
      <c r="P61" s="250">
        <v>259.04899999999998</v>
      </c>
      <c r="Q61" s="250">
        <v>259.69799999999998</v>
      </c>
      <c r="R61" s="250">
        <v>268.767</v>
      </c>
      <c r="S61" s="250">
        <v>283.27499999999998</v>
      </c>
      <c r="T61" s="250">
        <v>283.00099999999998</v>
      </c>
      <c r="U61" s="250">
        <v>268.31400000000002</v>
      </c>
      <c r="V61" s="250">
        <v>259.84899999999999</v>
      </c>
      <c r="W61" s="250">
        <v>263.149</v>
      </c>
      <c r="X61" s="250">
        <v>269.87099999999998</v>
      </c>
      <c r="Y61" s="250">
        <v>268.99400000000003</v>
      </c>
      <c r="Z61" s="250">
        <v>252.411</v>
      </c>
      <c r="AA61" s="250">
        <v>255.2</v>
      </c>
      <c r="AB61" s="250">
        <v>265.142</v>
      </c>
      <c r="AC61" s="250">
        <v>232.113</v>
      </c>
      <c r="AD61" s="250">
        <v>203.34200000000001</v>
      </c>
      <c r="AE61" s="250">
        <v>201.649</v>
      </c>
      <c r="AF61" s="250">
        <v>206.066</v>
      </c>
      <c r="AG61" s="250">
        <v>204.785</v>
      </c>
      <c r="AH61" s="250">
        <v>199.49600000000001</v>
      </c>
      <c r="AI61" s="250">
        <v>197.42400000000001</v>
      </c>
      <c r="AJ61" s="250">
        <v>215.99299999999999</v>
      </c>
      <c r="AK61" s="250">
        <v>223.36</v>
      </c>
      <c r="AL61" s="250">
        <v>205.983</v>
      </c>
      <c r="AM61" s="250">
        <v>200.82499999999999</v>
      </c>
      <c r="AN61" s="250">
        <v>197.20400000000001</v>
      </c>
      <c r="AO61" s="250">
        <v>197.13399999999999</v>
      </c>
      <c r="AP61" s="250">
        <v>222.953</v>
      </c>
      <c r="AQ61" s="250">
        <v>250.209</v>
      </c>
      <c r="AR61" s="250">
        <v>256.68400000000003</v>
      </c>
      <c r="AS61" s="250">
        <v>243.613</v>
      </c>
      <c r="AT61" s="250">
        <v>212.88200000000001</v>
      </c>
      <c r="AU61" s="250">
        <v>198.97499999999999</v>
      </c>
      <c r="AV61" s="250">
        <v>205.994</v>
      </c>
      <c r="AW61" s="250">
        <v>215.15899999999999</v>
      </c>
      <c r="AX61" s="250">
        <v>208.95400000000001</v>
      </c>
      <c r="AY61" s="250">
        <v>210.762</v>
      </c>
      <c r="AZ61" s="250">
        <v>209.24279999999999</v>
      </c>
      <c r="BA61" s="316">
        <v>217.75319999999999</v>
      </c>
      <c r="BB61" s="316">
        <v>225.233</v>
      </c>
      <c r="BC61" s="316">
        <v>237.8546</v>
      </c>
      <c r="BD61" s="316">
        <v>234.38380000000001</v>
      </c>
      <c r="BE61" s="316">
        <v>233.47</v>
      </c>
      <c r="BF61" s="316">
        <v>223.52610000000001</v>
      </c>
      <c r="BG61" s="316">
        <v>224.55070000000001</v>
      </c>
      <c r="BH61" s="316">
        <v>234.91</v>
      </c>
      <c r="BI61" s="316">
        <v>243.04060000000001</v>
      </c>
      <c r="BJ61" s="316">
        <v>241.7457</v>
      </c>
      <c r="BK61" s="316">
        <v>205.55770000000001</v>
      </c>
      <c r="BL61" s="316">
        <v>205.74529999999999</v>
      </c>
      <c r="BM61" s="316">
        <v>216.0608</v>
      </c>
      <c r="BN61" s="316">
        <v>227.57409999999999</v>
      </c>
      <c r="BO61" s="316">
        <v>244.49789999999999</v>
      </c>
      <c r="BP61" s="316">
        <v>244.75239999999999</v>
      </c>
      <c r="BQ61" s="316">
        <v>247.14070000000001</v>
      </c>
      <c r="BR61" s="316">
        <v>238.99109999999999</v>
      </c>
      <c r="BS61" s="316">
        <v>240.47569999999999</v>
      </c>
      <c r="BT61" s="316">
        <v>250.46250000000001</v>
      </c>
      <c r="BU61" s="316">
        <v>257.2022</v>
      </c>
      <c r="BV61" s="316">
        <v>254.22829999999999</v>
      </c>
    </row>
    <row r="62" spans="1:74" ht="11.1" customHeight="1" x14ac:dyDescent="0.2">
      <c r="A62" s="134"/>
      <c r="B62" s="139" t="s">
        <v>590</v>
      </c>
      <c r="C62" s="214"/>
      <c r="D62" s="214"/>
      <c r="E62" s="214"/>
      <c r="F62" s="214"/>
      <c r="G62" s="214"/>
      <c r="H62" s="214"/>
      <c r="I62" s="214"/>
      <c r="J62" s="214"/>
      <c r="K62" s="214"/>
      <c r="L62" s="214"/>
      <c r="M62" s="214"/>
      <c r="N62" s="214"/>
      <c r="O62" s="214"/>
      <c r="P62" s="214"/>
      <c r="Q62" s="214"/>
      <c r="R62" s="214"/>
      <c r="S62" s="214"/>
      <c r="T62" s="214"/>
      <c r="U62" s="214"/>
      <c r="V62" s="214"/>
      <c r="W62" s="214"/>
      <c r="X62" s="214"/>
      <c r="Y62" s="214"/>
      <c r="Z62" s="214"/>
      <c r="AA62" s="214"/>
      <c r="AB62" s="214"/>
      <c r="AC62" s="214"/>
      <c r="AD62" s="214"/>
      <c r="AE62" s="214"/>
      <c r="AF62" s="214"/>
      <c r="AG62" s="214"/>
      <c r="AH62" s="214"/>
      <c r="AI62" s="214"/>
      <c r="AJ62" s="214"/>
      <c r="AK62" s="214"/>
      <c r="AL62" s="214"/>
      <c r="AM62" s="214"/>
      <c r="AN62" s="214"/>
      <c r="AO62" s="214"/>
      <c r="AP62" s="214"/>
      <c r="AQ62" s="214"/>
      <c r="AR62" s="214"/>
      <c r="AS62" s="214"/>
      <c r="AT62" s="214"/>
      <c r="AU62" s="214"/>
      <c r="AV62" s="214"/>
      <c r="AW62" s="214"/>
      <c r="AX62" s="214"/>
      <c r="AY62" s="214"/>
      <c r="AZ62" s="214"/>
      <c r="BA62" s="306"/>
      <c r="BB62" s="306"/>
      <c r="BC62" s="306"/>
      <c r="BD62" s="306"/>
      <c r="BE62" s="306"/>
      <c r="BF62" s="306"/>
      <c r="BG62" s="306"/>
      <c r="BH62" s="306"/>
      <c r="BI62" s="306"/>
      <c r="BJ62" s="306"/>
      <c r="BK62" s="306"/>
      <c r="BL62" s="306"/>
      <c r="BM62" s="306"/>
      <c r="BN62" s="306"/>
      <c r="BO62" s="306"/>
      <c r="BP62" s="306"/>
      <c r="BQ62" s="306"/>
      <c r="BR62" s="306"/>
      <c r="BS62" s="306"/>
      <c r="BT62" s="306"/>
      <c r="BU62" s="306"/>
      <c r="BV62" s="306"/>
    </row>
    <row r="63" spans="1:74" ht="11.1" customHeight="1" x14ac:dyDescent="0.2">
      <c r="A63" s="435" t="s">
        <v>591</v>
      </c>
      <c r="B63" s="436" t="s">
        <v>464</v>
      </c>
      <c r="C63" s="262">
        <v>0.24292626728</v>
      </c>
      <c r="D63" s="262">
        <v>0.25241836735000001</v>
      </c>
      <c r="E63" s="262">
        <v>0.25819354839000003</v>
      </c>
      <c r="F63" s="262">
        <v>0.25464285714000001</v>
      </c>
      <c r="G63" s="262">
        <v>0.25275115206999998</v>
      </c>
      <c r="H63" s="262">
        <v>0.25158095238</v>
      </c>
      <c r="I63" s="262">
        <v>0.25836866358999999</v>
      </c>
      <c r="J63" s="262">
        <v>0.26530414746999997</v>
      </c>
      <c r="K63" s="262">
        <v>0.26638571429000002</v>
      </c>
      <c r="L63" s="262">
        <v>0.26890322580999998</v>
      </c>
      <c r="M63" s="262">
        <v>0.27294285713999999</v>
      </c>
      <c r="N63" s="262">
        <v>0.26907373272000001</v>
      </c>
      <c r="O63" s="262">
        <v>0.27165898618000001</v>
      </c>
      <c r="P63" s="262">
        <v>0.27174999999999999</v>
      </c>
      <c r="Q63" s="262">
        <v>0.27561290322999998</v>
      </c>
      <c r="R63" s="262">
        <v>0.27287619048</v>
      </c>
      <c r="S63" s="262">
        <v>0.27204147465</v>
      </c>
      <c r="T63" s="262">
        <v>0.26721658986000002</v>
      </c>
      <c r="U63" s="262">
        <v>0.26660952381000003</v>
      </c>
      <c r="V63" s="262">
        <v>0.26590322580999998</v>
      </c>
      <c r="W63" s="262">
        <v>0.25984761904999998</v>
      </c>
      <c r="X63" s="262">
        <v>0.26339170506999998</v>
      </c>
      <c r="Y63" s="262">
        <v>0.26578095237999999</v>
      </c>
      <c r="Z63" s="262">
        <v>0.26488479262999998</v>
      </c>
      <c r="AA63" s="262">
        <v>0.27403686636000002</v>
      </c>
      <c r="AB63" s="262">
        <v>0.27253201970000002</v>
      </c>
      <c r="AC63" s="262">
        <v>0.25678801842999999</v>
      </c>
      <c r="AD63" s="262">
        <v>0.18255714285999999</v>
      </c>
      <c r="AE63" s="262">
        <v>0.16480184332</v>
      </c>
      <c r="AF63" s="262">
        <v>0.17472380952</v>
      </c>
      <c r="AG63" s="262">
        <v>0.18638248848</v>
      </c>
      <c r="AH63" s="262">
        <v>0.19732380952</v>
      </c>
      <c r="AI63" s="262">
        <v>0.20843333333</v>
      </c>
      <c r="AJ63" s="262">
        <v>0.21845161290000001</v>
      </c>
      <c r="AK63" s="262">
        <v>0.2248</v>
      </c>
      <c r="AL63" s="262">
        <v>0.22878801842999999</v>
      </c>
      <c r="AM63" s="262">
        <v>0.23743317972</v>
      </c>
      <c r="AN63" s="262">
        <v>0.24818367347</v>
      </c>
      <c r="AO63" s="262">
        <v>0.25120737326999998</v>
      </c>
      <c r="AP63" s="262">
        <v>0.25338095238000002</v>
      </c>
      <c r="AQ63" s="262">
        <v>0.25752073733000003</v>
      </c>
      <c r="AR63" s="262">
        <v>0.26249523809999997</v>
      </c>
      <c r="AS63" s="262">
        <v>0.26594930876</v>
      </c>
      <c r="AT63" s="262">
        <v>0.26744239631</v>
      </c>
      <c r="AU63" s="262">
        <v>0.26798095238000003</v>
      </c>
      <c r="AV63" s="262">
        <v>0.25822119816</v>
      </c>
      <c r="AW63" s="262">
        <v>0.26354761905000001</v>
      </c>
      <c r="AX63" s="262">
        <v>0.25766359446999998</v>
      </c>
      <c r="AY63" s="262">
        <v>0.25838709676999999</v>
      </c>
      <c r="AZ63" s="262">
        <v>0.252</v>
      </c>
      <c r="BA63" s="334">
        <v>0.26205620000000002</v>
      </c>
      <c r="BB63" s="334">
        <v>0.25944800000000001</v>
      </c>
      <c r="BC63" s="334">
        <v>0.26046619999999998</v>
      </c>
      <c r="BD63" s="334">
        <v>0.25762259999999998</v>
      </c>
      <c r="BE63" s="334">
        <v>0.26378079999999998</v>
      </c>
      <c r="BF63" s="334">
        <v>0.26911669999999999</v>
      </c>
      <c r="BG63" s="334">
        <v>0.27290520000000001</v>
      </c>
      <c r="BH63" s="334">
        <v>0.27450259999999999</v>
      </c>
      <c r="BI63" s="334">
        <v>0.27901690000000001</v>
      </c>
      <c r="BJ63" s="334">
        <v>0.2786072</v>
      </c>
      <c r="BK63" s="334">
        <v>0.28093279999999998</v>
      </c>
      <c r="BL63" s="334">
        <v>0.29026940000000001</v>
      </c>
      <c r="BM63" s="334">
        <v>0.29643170000000002</v>
      </c>
      <c r="BN63" s="334">
        <v>0.29127069999999999</v>
      </c>
      <c r="BO63" s="334">
        <v>0.29143570000000002</v>
      </c>
      <c r="BP63" s="334">
        <v>0.28793540000000001</v>
      </c>
      <c r="BQ63" s="334">
        <v>0.29447980000000001</v>
      </c>
      <c r="BR63" s="334">
        <v>0.30020059999999998</v>
      </c>
      <c r="BS63" s="334">
        <v>0.30415520000000001</v>
      </c>
      <c r="BT63" s="334">
        <v>0.30551859999999997</v>
      </c>
      <c r="BU63" s="334">
        <v>0.30988969999999999</v>
      </c>
      <c r="BV63" s="334">
        <v>0.30848959999999997</v>
      </c>
    </row>
    <row r="64" spans="1:74" ht="11.1" customHeight="1" x14ac:dyDescent="0.2">
      <c r="A64" s="435"/>
      <c r="B64" s="436"/>
      <c r="C64" s="262"/>
      <c r="D64" s="262"/>
      <c r="E64" s="262"/>
      <c r="F64" s="262"/>
      <c r="G64" s="262"/>
      <c r="H64" s="262"/>
      <c r="I64" s="262"/>
      <c r="J64" s="262"/>
      <c r="K64" s="262"/>
      <c r="L64" s="262"/>
      <c r="M64" s="262"/>
      <c r="N64" s="262"/>
      <c r="O64" s="262"/>
      <c r="P64" s="262"/>
      <c r="Q64" s="262"/>
      <c r="R64" s="262"/>
      <c r="S64" s="262"/>
      <c r="T64" s="262"/>
      <c r="U64" s="262"/>
      <c r="V64" s="262"/>
      <c r="W64" s="262"/>
      <c r="X64" s="262"/>
      <c r="Y64" s="262"/>
      <c r="Z64" s="262"/>
      <c r="AA64" s="262"/>
      <c r="AB64" s="262"/>
      <c r="AC64" s="262"/>
      <c r="AD64" s="262"/>
      <c r="AE64" s="262"/>
      <c r="AF64" s="262"/>
      <c r="AG64" s="262"/>
      <c r="AH64" s="262"/>
      <c r="AI64" s="262"/>
      <c r="AJ64" s="262"/>
      <c r="AK64" s="262"/>
      <c r="AL64" s="262"/>
      <c r="AM64" s="262"/>
      <c r="AN64" s="262"/>
      <c r="AO64" s="262"/>
      <c r="AP64" s="262"/>
      <c r="AQ64" s="262"/>
      <c r="AR64" s="262"/>
      <c r="AS64" s="262"/>
      <c r="AT64" s="262"/>
      <c r="AU64" s="262"/>
      <c r="AV64" s="262"/>
      <c r="AW64" s="262"/>
      <c r="AX64" s="262"/>
      <c r="AY64" s="262"/>
      <c r="AZ64" s="262"/>
      <c r="BA64" s="334"/>
      <c r="BB64" s="334"/>
      <c r="BC64" s="334"/>
      <c r="BD64" s="334"/>
      <c r="BE64" s="334"/>
      <c r="BF64" s="334"/>
      <c r="BG64" s="334"/>
      <c r="BH64" s="334"/>
      <c r="BI64" s="334"/>
      <c r="BJ64" s="334"/>
      <c r="BK64" s="334"/>
      <c r="BL64" s="334"/>
      <c r="BM64" s="334"/>
      <c r="BN64" s="334"/>
      <c r="BO64" s="334"/>
      <c r="BP64" s="334"/>
      <c r="BQ64" s="334"/>
      <c r="BR64" s="334"/>
      <c r="BS64" s="334"/>
      <c r="BT64" s="334"/>
      <c r="BU64" s="334"/>
      <c r="BV64" s="334"/>
    </row>
    <row r="65" spans="1:74" ht="11.1" customHeight="1" x14ac:dyDescent="0.2">
      <c r="A65" s="435"/>
      <c r="B65" s="136" t="s">
        <v>1099</v>
      </c>
      <c r="C65" s="262"/>
      <c r="D65" s="262"/>
      <c r="E65" s="262"/>
      <c r="F65" s="262"/>
      <c r="G65" s="262"/>
      <c r="H65" s="262"/>
      <c r="I65" s="262"/>
      <c r="J65" s="262"/>
      <c r="K65" s="262"/>
      <c r="L65" s="262"/>
      <c r="M65" s="262"/>
      <c r="N65" s="262"/>
      <c r="O65" s="262"/>
      <c r="P65" s="262"/>
      <c r="Q65" s="262"/>
      <c r="R65" s="262"/>
      <c r="S65" s="262"/>
      <c r="T65" s="262"/>
      <c r="U65" s="262"/>
      <c r="V65" s="262"/>
      <c r="W65" s="262"/>
      <c r="X65" s="262"/>
      <c r="Y65" s="262"/>
      <c r="Z65" s="262"/>
      <c r="AA65" s="262"/>
      <c r="AB65" s="262"/>
      <c r="AC65" s="262"/>
      <c r="AD65" s="262"/>
      <c r="AE65" s="262"/>
      <c r="AF65" s="262"/>
      <c r="AG65" s="262"/>
      <c r="AH65" s="262"/>
      <c r="AI65" s="262"/>
      <c r="AJ65" s="262"/>
      <c r="AK65" s="262"/>
      <c r="AL65" s="262"/>
      <c r="AM65" s="262"/>
      <c r="AN65" s="262"/>
      <c r="AO65" s="262"/>
      <c r="AP65" s="262"/>
      <c r="AQ65" s="262"/>
      <c r="AR65" s="262"/>
      <c r="AS65" s="262"/>
      <c r="AT65" s="262"/>
      <c r="AU65" s="262"/>
      <c r="AV65" s="262"/>
      <c r="AW65" s="262"/>
      <c r="AX65" s="262"/>
      <c r="AY65" s="262"/>
      <c r="AZ65" s="262"/>
      <c r="BA65" s="334"/>
      <c r="BB65" s="334"/>
      <c r="BC65" s="334"/>
      <c r="BD65" s="334"/>
      <c r="BE65" s="334"/>
      <c r="BF65" s="334"/>
      <c r="BG65" s="334"/>
      <c r="BH65" s="334"/>
      <c r="BI65" s="334"/>
      <c r="BJ65" s="334"/>
      <c r="BK65" s="334"/>
      <c r="BL65" s="334"/>
      <c r="BM65" s="334"/>
      <c r="BN65" s="334"/>
      <c r="BO65" s="334"/>
      <c r="BP65" s="334"/>
      <c r="BQ65" s="334"/>
      <c r="BR65" s="334"/>
      <c r="BS65" s="334"/>
      <c r="BT65" s="334"/>
      <c r="BU65" s="334"/>
      <c r="BV65" s="334"/>
    </row>
    <row r="66" spans="1:74" ht="11.1" customHeight="1" x14ac:dyDescent="0.2">
      <c r="A66" s="140" t="s">
        <v>772</v>
      </c>
      <c r="B66" s="203" t="s">
        <v>605</v>
      </c>
      <c r="C66" s="250">
        <v>203.68215979999999</v>
      </c>
      <c r="D66" s="250">
        <v>175.4476511</v>
      </c>
      <c r="E66" s="250">
        <v>204.94640219999999</v>
      </c>
      <c r="F66" s="250">
        <v>192.72745209999999</v>
      </c>
      <c r="G66" s="250">
        <v>200.22819989999999</v>
      </c>
      <c r="H66" s="250">
        <v>198.05250559999999</v>
      </c>
      <c r="I66" s="250">
        <v>201.38307889999999</v>
      </c>
      <c r="J66" s="250">
        <v>208.9154149</v>
      </c>
      <c r="K66" s="250">
        <v>190.311125</v>
      </c>
      <c r="L66" s="250">
        <v>204.73478950000001</v>
      </c>
      <c r="M66" s="250">
        <v>197.395151</v>
      </c>
      <c r="N66" s="250">
        <v>199.30622869999999</v>
      </c>
      <c r="O66" s="250">
        <v>202.47296130000001</v>
      </c>
      <c r="P66" s="250">
        <v>177.46604980000001</v>
      </c>
      <c r="Q66" s="250">
        <v>199.77888479999999</v>
      </c>
      <c r="R66" s="250">
        <v>193.74773379999999</v>
      </c>
      <c r="S66" s="250">
        <v>201.5742674</v>
      </c>
      <c r="T66" s="250">
        <v>197.63491629999999</v>
      </c>
      <c r="U66" s="250">
        <v>202.32968120000001</v>
      </c>
      <c r="V66" s="250">
        <v>207.8114176</v>
      </c>
      <c r="W66" s="250">
        <v>189.65260670000001</v>
      </c>
      <c r="X66" s="250">
        <v>202.25954160000001</v>
      </c>
      <c r="Y66" s="250">
        <v>196.6215196</v>
      </c>
      <c r="Z66" s="250">
        <v>200.38639620000001</v>
      </c>
      <c r="AA66" s="250">
        <v>194.20250590000001</v>
      </c>
      <c r="AB66" s="250">
        <v>185.1271624</v>
      </c>
      <c r="AC66" s="250">
        <v>178.64146700000001</v>
      </c>
      <c r="AD66" s="250">
        <v>132.87548649999999</v>
      </c>
      <c r="AE66" s="250">
        <v>149.72593029999999</v>
      </c>
      <c r="AF66" s="250">
        <v>158.7124986</v>
      </c>
      <c r="AG66" s="250">
        <v>172.87000620000001</v>
      </c>
      <c r="AH66" s="250">
        <v>177.11829</v>
      </c>
      <c r="AI66" s="250">
        <v>170.08601329999999</v>
      </c>
      <c r="AJ66" s="250">
        <v>176.36504529999999</v>
      </c>
      <c r="AK66" s="250">
        <v>170.2078119</v>
      </c>
      <c r="AL66" s="250">
        <v>176.5409641</v>
      </c>
      <c r="AM66" s="250">
        <v>175.2168265</v>
      </c>
      <c r="AN66" s="250">
        <v>155.89224329999999</v>
      </c>
      <c r="AO66" s="250">
        <v>186.14899879999999</v>
      </c>
      <c r="AP66" s="250">
        <v>181.17399520000001</v>
      </c>
      <c r="AQ66" s="250">
        <v>189.73475010000001</v>
      </c>
      <c r="AR66" s="250">
        <v>187.89040230000001</v>
      </c>
      <c r="AS66" s="250">
        <v>188.3360678</v>
      </c>
      <c r="AT66" s="250">
        <v>194.91818689999999</v>
      </c>
      <c r="AU66" s="250">
        <v>186.05619379999999</v>
      </c>
      <c r="AV66" s="250">
        <v>190.75038240000001</v>
      </c>
      <c r="AW66" s="250">
        <v>190.99304100000001</v>
      </c>
      <c r="AX66" s="250">
        <v>193.58969999999999</v>
      </c>
      <c r="AY66" s="250">
        <v>195.78659999999999</v>
      </c>
      <c r="AZ66" s="250">
        <v>173.89500000000001</v>
      </c>
      <c r="BA66" s="316">
        <v>193.00059999999999</v>
      </c>
      <c r="BB66" s="316">
        <v>187.50110000000001</v>
      </c>
      <c r="BC66" s="316">
        <v>195.29339999999999</v>
      </c>
      <c r="BD66" s="316">
        <v>190.126</v>
      </c>
      <c r="BE66" s="316">
        <v>197.03970000000001</v>
      </c>
      <c r="BF66" s="316">
        <v>199.01560000000001</v>
      </c>
      <c r="BG66" s="316">
        <v>186.7627</v>
      </c>
      <c r="BH66" s="316">
        <v>195.2551</v>
      </c>
      <c r="BI66" s="316">
        <v>191.2877</v>
      </c>
      <c r="BJ66" s="316">
        <v>195.92930000000001</v>
      </c>
      <c r="BK66" s="316">
        <v>192.55289999999999</v>
      </c>
      <c r="BL66" s="316">
        <v>175.5241</v>
      </c>
      <c r="BM66" s="316">
        <v>193.8767</v>
      </c>
      <c r="BN66" s="316">
        <v>188.8647</v>
      </c>
      <c r="BO66" s="316">
        <v>196.8938</v>
      </c>
      <c r="BP66" s="316">
        <v>191.54169999999999</v>
      </c>
      <c r="BQ66" s="316">
        <v>198.1806</v>
      </c>
      <c r="BR66" s="316">
        <v>200.74529999999999</v>
      </c>
      <c r="BS66" s="316">
        <v>188.87819999999999</v>
      </c>
      <c r="BT66" s="316">
        <v>197.7903</v>
      </c>
      <c r="BU66" s="316">
        <v>192.82050000000001</v>
      </c>
      <c r="BV66" s="316">
        <v>197.5667</v>
      </c>
    </row>
    <row r="67" spans="1:74" ht="11.1" customHeight="1" x14ac:dyDescent="0.2">
      <c r="A67" s="140" t="s">
        <v>773</v>
      </c>
      <c r="B67" s="203" t="s">
        <v>606</v>
      </c>
      <c r="C67" s="250">
        <v>180.88849260000001</v>
      </c>
      <c r="D67" s="250">
        <v>146.5392324</v>
      </c>
      <c r="E67" s="250">
        <v>151.1034459</v>
      </c>
      <c r="F67" s="250">
        <v>126.73664410000001</v>
      </c>
      <c r="G67" s="250">
        <v>110.55053030000001</v>
      </c>
      <c r="H67" s="250">
        <v>111.05449470000001</v>
      </c>
      <c r="I67" s="250">
        <v>126.7324212</v>
      </c>
      <c r="J67" s="250">
        <v>124.709344</v>
      </c>
      <c r="K67" s="250">
        <v>116.1047094</v>
      </c>
      <c r="L67" s="250">
        <v>123.1696041</v>
      </c>
      <c r="M67" s="250">
        <v>146.67559019999999</v>
      </c>
      <c r="N67" s="250">
        <v>162.1467868</v>
      </c>
      <c r="O67" s="250">
        <v>185.74735939999999</v>
      </c>
      <c r="P67" s="250">
        <v>163.71424279999999</v>
      </c>
      <c r="Q67" s="250">
        <v>158.56752549999999</v>
      </c>
      <c r="R67" s="250">
        <v>119.4420362</v>
      </c>
      <c r="S67" s="250">
        <v>115.10838680000001</v>
      </c>
      <c r="T67" s="250">
        <v>114.3889042</v>
      </c>
      <c r="U67" s="250">
        <v>129.37770029999999</v>
      </c>
      <c r="V67" s="250">
        <v>131.49789079999999</v>
      </c>
      <c r="W67" s="250">
        <v>119.1135434</v>
      </c>
      <c r="X67" s="250">
        <v>124.5409731</v>
      </c>
      <c r="Y67" s="250">
        <v>150.68958230000001</v>
      </c>
      <c r="Z67" s="250">
        <v>171.82004620000001</v>
      </c>
      <c r="AA67" s="250">
        <v>179.78883339999999</v>
      </c>
      <c r="AB67" s="250">
        <v>165.5798053</v>
      </c>
      <c r="AC67" s="250">
        <v>147.0700899</v>
      </c>
      <c r="AD67" s="250">
        <v>121.7886998</v>
      </c>
      <c r="AE67" s="250">
        <v>111.6664052</v>
      </c>
      <c r="AF67" s="250">
        <v>114.76793240000001</v>
      </c>
      <c r="AG67" s="250">
        <v>133.0831704</v>
      </c>
      <c r="AH67" s="250">
        <v>129.467893</v>
      </c>
      <c r="AI67" s="250">
        <v>115.9097743</v>
      </c>
      <c r="AJ67" s="250">
        <v>124.8211173</v>
      </c>
      <c r="AK67" s="250">
        <v>131.73080780000001</v>
      </c>
      <c r="AL67" s="250">
        <v>172.204454</v>
      </c>
      <c r="AM67" s="250">
        <v>178.41518540000001</v>
      </c>
      <c r="AN67" s="250">
        <v>164.92576510000001</v>
      </c>
      <c r="AO67" s="250">
        <v>141.22904199999999</v>
      </c>
      <c r="AP67" s="250">
        <v>120.7752976</v>
      </c>
      <c r="AQ67" s="250">
        <v>112.92211020000001</v>
      </c>
      <c r="AR67" s="250">
        <v>119.540086</v>
      </c>
      <c r="AS67" s="250">
        <v>128.95744550000001</v>
      </c>
      <c r="AT67" s="250">
        <v>130.18067529999999</v>
      </c>
      <c r="AU67" s="250">
        <v>113.8720332</v>
      </c>
      <c r="AV67" s="250">
        <v>120.702185</v>
      </c>
      <c r="AW67" s="250">
        <v>143.8249357</v>
      </c>
      <c r="AX67" s="250">
        <v>154.07579999999999</v>
      </c>
      <c r="AY67" s="250">
        <v>193.58750000000001</v>
      </c>
      <c r="AZ67" s="250">
        <v>163.167</v>
      </c>
      <c r="BA67" s="316">
        <v>146.5865</v>
      </c>
      <c r="BB67" s="316">
        <v>122.0355</v>
      </c>
      <c r="BC67" s="316">
        <v>113.04940000000001</v>
      </c>
      <c r="BD67" s="316">
        <v>118.56100000000001</v>
      </c>
      <c r="BE67" s="316">
        <v>132.69900000000001</v>
      </c>
      <c r="BF67" s="316">
        <v>129.96549999999999</v>
      </c>
      <c r="BG67" s="316">
        <v>115.4496</v>
      </c>
      <c r="BH67" s="316">
        <v>123.18989999999999</v>
      </c>
      <c r="BI67" s="316">
        <v>140.47929999999999</v>
      </c>
      <c r="BJ67" s="316">
        <v>169.69210000000001</v>
      </c>
      <c r="BK67" s="316">
        <v>183.1583</v>
      </c>
      <c r="BL67" s="316">
        <v>158.59630000000001</v>
      </c>
      <c r="BM67" s="316">
        <v>147.65770000000001</v>
      </c>
      <c r="BN67" s="316">
        <v>122.8947</v>
      </c>
      <c r="BO67" s="316">
        <v>114.9417</v>
      </c>
      <c r="BP67" s="316">
        <v>120.4846</v>
      </c>
      <c r="BQ67" s="316">
        <v>133.6105</v>
      </c>
      <c r="BR67" s="316">
        <v>131.06630000000001</v>
      </c>
      <c r="BS67" s="316">
        <v>116.265</v>
      </c>
      <c r="BT67" s="316">
        <v>123.3822</v>
      </c>
      <c r="BU67" s="316">
        <v>140.47710000000001</v>
      </c>
      <c r="BV67" s="316">
        <v>169.23230000000001</v>
      </c>
    </row>
    <row r="68" spans="1:74" ht="11.1" customHeight="1" x14ac:dyDescent="0.2">
      <c r="A68" s="140" t="s">
        <v>263</v>
      </c>
      <c r="B68" s="203" t="s">
        <v>787</v>
      </c>
      <c r="C68" s="250">
        <v>126.53248379999999</v>
      </c>
      <c r="D68" s="250">
        <v>91.889005940000004</v>
      </c>
      <c r="E68" s="250">
        <v>89.842972869999997</v>
      </c>
      <c r="F68" s="250">
        <v>82.480937330000003</v>
      </c>
      <c r="G68" s="250">
        <v>94.876539230000006</v>
      </c>
      <c r="H68" s="250">
        <v>110.4779379</v>
      </c>
      <c r="I68" s="250">
        <v>124.67747249999999</v>
      </c>
      <c r="J68" s="250">
        <v>124.55785520000001</v>
      </c>
      <c r="K68" s="250">
        <v>106.8232342</v>
      </c>
      <c r="L68" s="250">
        <v>97.081885810000003</v>
      </c>
      <c r="M68" s="250">
        <v>102.9971307</v>
      </c>
      <c r="N68" s="250">
        <v>110.3179536</v>
      </c>
      <c r="O68" s="250">
        <v>110.1850414</v>
      </c>
      <c r="P68" s="250">
        <v>90.424392600000004</v>
      </c>
      <c r="Q68" s="250">
        <v>89.000603280000007</v>
      </c>
      <c r="R68" s="250">
        <v>68.856170059999997</v>
      </c>
      <c r="S68" s="250">
        <v>81.187376979999996</v>
      </c>
      <c r="T68" s="250">
        <v>88.734115320000001</v>
      </c>
      <c r="U68" s="250">
        <v>109.5241446</v>
      </c>
      <c r="V68" s="250">
        <v>103.2816658</v>
      </c>
      <c r="W68" s="250">
        <v>93.719022190000004</v>
      </c>
      <c r="X68" s="250">
        <v>76.449256449999993</v>
      </c>
      <c r="Y68" s="250">
        <v>84.259079029999995</v>
      </c>
      <c r="Z68" s="250">
        <v>81.899013569999994</v>
      </c>
      <c r="AA68" s="250">
        <v>74.97616635</v>
      </c>
      <c r="AB68" s="250">
        <v>66.351245370000001</v>
      </c>
      <c r="AC68" s="250">
        <v>60.645619580000002</v>
      </c>
      <c r="AD68" s="250">
        <v>49.406011489999997</v>
      </c>
      <c r="AE68" s="250">
        <v>54.867459770000004</v>
      </c>
      <c r="AF68" s="250">
        <v>73.082490949999993</v>
      </c>
      <c r="AG68" s="250">
        <v>96.542805029999997</v>
      </c>
      <c r="AH68" s="250">
        <v>97.915847760000005</v>
      </c>
      <c r="AI68" s="250">
        <v>76.619696610000005</v>
      </c>
      <c r="AJ68" s="250">
        <v>68.647335839999997</v>
      </c>
      <c r="AK68" s="250">
        <v>69.436408540000002</v>
      </c>
      <c r="AL68" s="250">
        <v>86.361973989999996</v>
      </c>
      <c r="AM68" s="250">
        <v>89.888410930000006</v>
      </c>
      <c r="AN68" s="250">
        <v>94.407776139999996</v>
      </c>
      <c r="AO68" s="250">
        <v>70.831880990000002</v>
      </c>
      <c r="AP68" s="250">
        <v>61.880468550000003</v>
      </c>
      <c r="AQ68" s="250">
        <v>72.02216396</v>
      </c>
      <c r="AR68" s="250">
        <v>94.060418920000004</v>
      </c>
      <c r="AS68" s="250">
        <v>109.60959990000001</v>
      </c>
      <c r="AT68" s="250">
        <v>109.0889887</v>
      </c>
      <c r="AU68" s="250">
        <v>87.351090859999999</v>
      </c>
      <c r="AV68" s="250">
        <v>72.276134209999995</v>
      </c>
      <c r="AW68" s="250">
        <v>67.412968399999997</v>
      </c>
      <c r="AX68" s="250">
        <v>93.085849999999994</v>
      </c>
      <c r="AY68" s="250">
        <v>92.369439999999997</v>
      </c>
      <c r="AZ68" s="250">
        <v>79.863190000000003</v>
      </c>
      <c r="BA68" s="316">
        <v>65.946160000000006</v>
      </c>
      <c r="BB68" s="316">
        <v>59.742040000000003</v>
      </c>
      <c r="BC68" s="316">
        <v>70.396100000000004</v>
      </c>
      <c r="BD68" s="316">
        <v>86.679090000000002</v>
      </c>
      <c r="BE68" s="316">
        <v>104.41370000000001</v>
      </c>
      <c r="BF68" s="316">
        <v>103.6865</v>
      </c>
      <c r="BG68" s="316">
        <v>87.886139999999997</v>
      </c>
      <c r="BH68" s="316">
        <v>77.069969999999998</v>
      </c>
      <c r="BI68" s="316">
        <v>75.329930000000004</v>
      </c>
      <c r="BJ68" s="316">
        <v>83.723500000000001</v>
      </c>
      <c r="BK68" s="316">
        <v>91.34075</v>
      </c>
      <c r="BL68" s="316">
        <v>79.703829999999996</v>
      </c>
      <c r="BM68" s="316">
        <v>64.478290000000001</v>
      </c>
      <c r="BN68" s="316">
        <v>59.816000000000003</v>
      </c>
      <c r="BO68" s="316">
        <v>67.726240000000004</v>
      </c>
      <c r="BP68" s="316">
        <v>82.468180000000004</v>
      </c>
      <c r="BQ68" s="316">
        <v>101.82389999999999</v>
      </c>
      <c r="BR68" s="316">
        <v>100.498</v>
      </c>
      <c r="BS68" s="316">
        <v>84.606350000000006</v>
      </c>
      <c r="BT68" s="316">
        <v>73.771060000000006</v>
      </c>
      <c r="BU68" s="316">
        <v>73.215469999999996</v>
      </c>
      <c r="BV68" s="316">
        <v>83.847660000000005</v>
      </c>
    </row>
    <row r="69" spans="1:74" ht="11.1" customHeight="1" x14ac:dyDescent="0.2">
      <c r="A69" s="555" t="s">
        <v>977</v>
      </c>
      <c r="B69" s="575" t="s">
        <v>976</v>
      </c>
      <c r="C69" s="298">
        <v>512.04556549999995</v>
      </c>
      <c r="D69" s="298">
        <v>414.72711609999999</v>
      </c>
      <c r="E69" s="298">
        <v>446.83525029999998</v>
      </c>
      <c r="F69" s="298">
        <v>402.85706190000002</v>
      </c>
      <c r="G69" s="298">
        <v>406.59769879999999</v>
      </c>
      <c r="H69" s="298">
        <v>420.49696660000001</v>
      </c>
      <c r="I69" s="298">
        <v>453.73540200000002</v>
      </c>
      <c r="J69" s="298">
        <v>459.1250435</v>
      </c>
      <c r="K69" s="298">
        <v>414.15109699999999</v>
      </c>
      <c r="L69" s="298">
        <v>425.92870879999998</v>
      </c>
      <c r="M69" s="298">
        <v>447.97990019999997</v>
      </c>
      <c r="N69" s="298">
        <v>472.71339849999998</v>
      </c>
      <c r="O69" s="298">
        <v>499.34779150000003</v>
      </c>
      <c r="P69" s="298">
        <v>432.4559117</v>
      </c>
      <c r="Q69" s="298">
        <v>448.28944300000001</v>
      </c>
      <c r="R69" s="298">
        <v>382.95796840000003</v>
      </c>
      <c r="S69" s="298">
        <v>398.81246060000001</v>
      </c>
      <c r="T69" s="298">
        <v>401.6699643</v>
      </c>
      <c r="U69" s="298">
        <v>442.17395540000001</v>
      </c>
      <c r="V69" s="298">
        <v>443.53340359999999</v>
      </c>
      <c r="W69" s="298">
        <v>403.39720069999998</v>
      </c>
      <c r="X69" s="298">
        <v>404.19220059999998</v>
      </c>
      <c r="Y69" s="298">
        <v>432.48220939999999</v>
      </c>
      <c r="Z69" s="298">
        <v>455.04788539999998</v>
      </c>
      <c r="AA69" s="298">
        <v>449.90736010000001</v>
      </c>
      <c r="AB69" s="298">
        <v>417.93743169999999</v>
      </c>
      <c r="AC69" s="298">
        <v>387.29703089999998</v>
      </c>
      <c r="AD69" s="298">
        <v>304.97973430000002</v>
      </c>
      <c r="AE69" s="298">
        <v>317.19964970000001</v>
      </c>
      <c r="AF69" s="298">
        <v>347.47245850000002</v>
      </c>
      <c r="AG69" s="298">
        <v>403.43583610000002</v>
      </c>
      <c r="AH69" s="298">
        <v>405.4418852</v>
      </c>
      <c r="AI69" s="298">
        <v>363.52502070000003</v>
      </c>
      <c r="AJ69" s="298">
        <v>370.77335299999999</v>
      </c>
      <c r="AK69" s="298">
        <v>372.2845648</v>
      </c>
      <c r="AL69" s="298">
        <v>436.04724650000003</v>
      </c>
      <c r="AM69" s="298">
        <v>444.46027729999997</v>
      </c>
      <c r="AN69" s="298">
        <v>416.0746853</v>
      </c>
      <c r="AO69" s="298">
        <v>399.14977629999998</v>
      </c>
      <c r="AP69" s="298">
        <v>364.7392979</v>
      </c>
      <c r="AQ69" s="298">
        <v>375.61887869999998</v>
      </c>
      <c r="AR69" s="298">
        <v>402.40044380000001</v>
      </c>
      <c r="AS69" s="298">
        <v>427.84296769999997</v>
      </c>
      <c r="AT69" s="298">
        <v>435.1277053</v>
      </c>
      <c r="AU69" s="298">
        <v>388.18885440000003</v>
      </c>
      <c r="AV69" s="298">
        <v>384.66855600000002</v>
      </c>
      <c r="AW69" s="298">
        <v>403.14048170000001</v>
      </c>
      <c r="AX69" s="298">
        <v>441.69119999999998</v>
      </c>
      <c r="AY69" s="298">
        <v>482.68340000000001</v>
      </c>
      <c r="AZ69" s="298">
        <v>417.77409999999998</v>
      </c>
      <c r="BA69" s="332">
        <v>406.47309999999999</v>
      </c>
      <c r="BB69" s="332">
        <v>370.18819999999999</v>
      </c>
      <c r="BC69" s="332">
        <v>379.67880000000002</v>
      </c>
      <c r="BD69" s="332">
        <v>396.2756</v>
      </c>
      <c r="BE69" s="332">
        <v>435.09230000000002</v>
      </c>
      <c r="BF69" s="332">
        <v>433.60739999999998</v>
      </c>
      <c r="BG69" s="332">
        <v>391.00799999999998</v>
      </c>
      <c r="BH69" s="332">
        <v>396.45479999999998</v>
      </c>
      <c r="BI69" s="332">
        <v>408.00650000000002</v>
      </c>
      <c r="BJ69" s="332">
        <v>450.28469999999999</v>
      </c>
      <c r="BK69" s="332">
        <v>467.99180000000001</v>
      </c>
      <c r="BL69" s="332">
        <v>414.67309999999998</v>
      </c>
      <c r="BM69" s="332">
        <v>406.95249999999999</v>
      </c>
      <c r="BN69" s="332">
        <v>372.48500000000001</v>
      </c>
      <c r="BO69" s="332">
        <v>380.5016</v>
      </c>
      <c r="BP69" s="332">
        <v>395.404</v>
      </c>
      <c r="BQ69" s="332">
        <v>434.5548</v>
      </c>
      <c r="BR69" s="332">
        <v>433.24939999999998</v>
      </c>
      <c r="BS69" s="332">
        <v>390.65910000000002</v>
      </c>
      <c r="BT69" s="332">
        <v>395.88339999999999</v>
      </c>
      <c r="BU69" s="332">
        <v>407.42259999999999</v>
      </c>
      <c r="BV69" s="332">
        <v>451.5865</v>
      </c>
    </row>
    <row r="70" spans="1:74" s="425" customFormat="1" ht="12" customHeight="1" x14ac:dyDescent="0.2">
      <c r="A70" s="424"/>
      <c r="B70" s="827" t="s">
        <v>883</v>
      </c>
      <c r="C70" s="827"/>
      <c r="D70" s="827"/>
      <c r="E70" s="827"/>
      <c r="F70" s="827"/>
      <c r="G70" s="827"/>
      <c r="H70" s="827"/>
      <c r="I70" s="827"/>
      <c r="J70" s="827"/>
      <c r="K70" s="827"/>
      <c r="L70" s="827"/>
      <c r="M70" s="827"/>
      <c r="N70" s="827"/>
      <c r="O70" s="827"/>
      <c r="P70" s="827"/>
      <c r="Q70" s="827"/>
      <c r="AY70" s="461"/>
      <c r="AZ70" s="461"/>
      <c r="BA70" s="461"/>
      <c r="BB70" s="461"/>
      <c r="BC70" s="461"/>
      <c r="BD70" s="461"/>
      <c r="BE70" s="461"/>
      <c r="BF70" s="461"/>
      <c r="BG70" s="461"/>
      <c r="BH70" s="461"/>
      <c r="BI70" s="461"/>
      <c r="BJ70" s="461"/>
    </row>
    <row r="71" spans="1:74" s="425" customFormat="1" ht="12" customHeight="1" x14ac:dyDescent="0.2">
      <c r="A71" s="424"/>
      <c r="B71" s="828" t="s">
        <v>1</v>
      </c>
      <c r="C71" s="828"/>
      <c r="D71" s="828"/>
      <c r="E71" s="828"/>
      <c r="F71" s="828"/>
      <c r="G71" s="828"/>
      <c r="H71" s="828"/>
      <c r="I71" s="828"/>
      <c r="J71" s="828"/>
      <c r="K71" s="828"/>
      <c r="L71" s="828"/>
      <c r="M71" s="828"/>
      <c r="N71" s="828"/>
      <c r="O71" s="828"/>
      <c r="P71" s="828"/>
      <c r="Q71" s="828"/>
      <c r="AY71" s="461"/>
      <c r="AZ71" s="461"/>
      <c r="BA71" s="461"/>
      <c r="BB71" s="461"/>
      <c r="BC71" s="461"/>
      <c r="BD71" s="625"/>
      <c r="BE71" s="625"/>
      <c r="BF71" s="625"/>
      <c r="BG71" s="461"/>
      <c r="BH71" s="461"/>
      <c r="BI71" s="461"/>
      <c r="BJ71" s="461"/>
    </row>
    <row r="72" spans="1:74" s="425" customFormat="1" ht="12" customHeight="1" x14ac:dyDescent="0.2">
      <c r="A72" s="424"/>
      <c r="B72" s="827" t="s">
        <v>978</v>
      </c>
      <c r="C72" s="734"/>
      <c r="D72" s="734"/>
      <c r="E72" s="734"/>
      <c r="F72" s="734"/>
      <c r="G72" s="734"/>
      <c r="H72" s="734"/>
      <c r="I72" s="734"/>
      <c r="J72" s="734"/>
      <c r="K72" s="734"/>
      <c r="L72" s="734"/>
      <c r="M72" s="734"/>
      <c r="N72" s="734"/>
      <c r="O72" s="734"/>
      <c r="P72" s="734"/>
      <c r="Q72" s="734"/>
      <c r="AY72" s="461"/>
      <c r="AZ72" s="461"/>
      <c r="BA72" s="461"/>
      <c r="BB72" s="461"/>
      <c r="BC72" s="461"/>
      <c r="BD72" s="625"/>
      <c r="BE72" s="625"/>
      <c r="BF72" s="625"/>
      <c r="BG72" s="461"/>
      <c r="BH72" s="461"/>
      <c r="BI72" s="461"/>
      <c r="BJ72" s="461"/>
    </row>
    <row r="73" spans="1:74" s="425" customFormat="1" ht="12" customHeight="1" x14ac:dyDescent="0.2">
      <c r="A73" s="424"/>
      <c r="B73" s="754" t="s">
        <v>808</v>
      </c>
      <c r="C73" s="755"/>
      <c r="D73" s="755"/>
      <c r="E73" s="755"/>
      <c r="F73" s="755"/>
      <c r="G73" s="755"/>
      <c r="H73" s="755"/>
      <c r="I73" s="755"/>
      <c r="J73" s="755"/>
      <c r="K73" s="755"/>
      <c r="L73" s="755"/>
      <c r="M73" s="755"/>
      <c r="N73" s="755"/>
      <c r="O73" s="755"/>
      <c r="P73" s="755"/>
      <c r="Q73" s="755"/>
      <c r="AY73" s="461"/>
      <c r="AZ73" s="461"/>
      <c r="BA73" s="461"/>
      <c r="BB73" s="461"/>
      <c r="BC73" s="461"/>
      <c r="BD73" s="625"/>
      <c r="BE73" s="625"/>
      <c r="BF73" s="625"/>
      <c r="BG73" s="461"/>
      <c r="BH73" s="461"/>
      <c r="BI73" s="461"/>
      <c r="BJ73" s="461"/>
    </row>
    <row r="74" spans="1:74" s="425" customFormat="1" ht="12" customHeight="1" x14ac:dyDescent="0.2">
      <c r="A74" s="424"/>
      <c r="B74" s="554" t="s">
        <v>821</v>
      </c>
      <c r="C74" s="553"/>
      <c r="D74" s="553"/>
      <c r="E74" s="553"/>
      <c r="F74" s="553"/>
      <c r="G74" s="553"/>
      <c r="H74" s="553"/>
      <c r="I74" s="553"/>
      <c r="J74" s="553"/>
      <c r="K74" s="553"/>
      <c r="L74" s="553"/>
      <c r="M74" s="553"/>
      <c r="N74" s="553"/>
      <c r="O74" s="553"/>
      <c r="P74" s="553"/>
      <c r="Q74" s="553"/>
      <c r="AY74" s="461"/>
      <c r="AZ74" s="461"/>
      <c r="BA74" s="461"/>
      <c r="BB74" s="461"/>
      <c r="BC74" s="461"/>
      <c r="BD74" s="625"/>
      <c r="BE74" s="625"/>
      <c r="BF74" s="625"/>
      <c r="BG74" s="461"/>
      <c r="BH74" s="461"/>
      <c r="BI74" s="461"/>
      <c r="BJ74" s="461"/>
    </row>
    <row r="75" spans="1:74" s="425" customFormat="1" ht="12" customHeight="1" x14ac:dyDescent="0.2">
      <c r="A75" s="424"/>
      <c r="B75" s="775" t="str">
        <f>"Notes: "&amp;"EIA completed modeling and analysis for this report on " &amp;Dates!D2&amp;"."</f>
        <v>Notes: EIA completed modeling and analysis for this report on Thursday March 3, 2022.</v>
      </c>
      <c r="C75" s="797"/>
      <c r="D75" s="797"/>
      <c r="E75" s="797"/>
      <c r="F75" s="797"/>
      <c r="G75" s="797"/>
      <c r="H75" s="797"/>
      <c r="I75" s="797"/>
      <c r="J75" s="797"/>
      <c r="K75" s="797"/>
      <c r="L75" s="797"/>
      <c r="M75" s="797"/>
      <c r="N75" s="797"/>
      <c r="O75" s="797"/>
      <c r="P75" s="797"/>
      <c r="Q75" s="776"/>
      <c r="AY75" s="461"/>
      <c r="AZ75" s="461"/>
      <c r="BA75" s="461"/>
      <c r="BB75" s="461"/>
      <c r="BC75" s="461"/>
      <c r="BD75" s="625"/>
      <c r="BE75" s="625"/>
      <c r="BF75" s="625"/>
      <c r="BG75" s="461"/>
      <c r="BH75" s="461"/>
      <c r="BI75" s="461"/>
      <c r="BJ75" s="461"/>
    </row>
    <row r="76" spans="1:74" s="425" customFormat="1" ht="12" customHeight="1" x14ac:dyDescent="0.2">
      <c r="A76" s="424"/>
      <c r="B76" s="748" t="s">
        <v>351</v>
      </c>
      <c r="C76" s="747"/>
      <c r="D76" s="747"/>
      <c r="E76" s="747"/>
      <c r="F76" s="747"/>
      <c r="G76" s="747"/>
      <c r="H76" s="747"/>
      <c r="I76" s="747"/>
      <c r="J76" s="747"/>
      <c r="K76" s="747"/>
      <c r="L76" s="747"/>
      <c r="M76" s="747"/>
      <c r="N76" s="747"/>
      <c r="O76" s="747"/>
      <c r="P76" s="747"/>
      <c r="Q76" s="747"/>
      <c r="AY76" s="461"/>
      <c r="AZ76" s="461"/>
      <c r="BA76" s="461"/>
      <c r="BB76" s="461"/>
      <c r="BC76" s="461"/>
      <c r="BD76" s="625"/>
      <c r="BE76" s="625"/>
      <c r="BF76" s="625"/>
      <c r="BG76" s="461"/>
      <c r="BH76" s="461"/>
      <c r="BI76" s="461"/>
      <c r="BJ76" s="461"/>
    </row>
    <row r="77" spans="1:74" s="425" customFormat="1" ht="12" customHeight="1" x14ac:dyDescent="0.2">
      <c r="A77" s="424"/>
      <c r="B77" s="741" t="s">
        <v>1358</v>
      </c>
      <c r="C77" s="740"/>
      <c r="D77" s="740"/>
      <c r="E77" s="740"/>
      <c r="F77" s="740"/>
      <c r="G77" s="740"/>
      <c r="H77" s="740"/>
      <c r="I77" s="740"/>
      <c r="J77" s="740"/>
      <c r="K77" s="740"/>
      <c r="L77" s="740"/>
      <c r="M77" s="740"/>
      <c r="N77" s="740"/>
      <c r="O77" s="740"/>
      <c r="P77" s="740"/>
      <c r="Q77" s="734"/>
      <c r="AY77" s="461"/>
      <c r="AZ77" s="461"/>
      <c r="BA77" s="461"/>
      <c r="BB77" s="461"/>
      <c r="BC77" s="461"/>
      <c r="BD77" s="625"/>
      <c r="BE77" s="625"/>
      <c r="BF77" s="625"/>
      <c r="BG77" s="461"/>
      <c r="BH77" s="461"/>
      <c r="BI77" s="461"/>
      <c r="BJ77" s="461"/>
    </row>
    <row r="78" spans="1:74" s="425" customFormat="1" ht="12" customHeight="1" x14ac:dyDescent="0.2">
      <c r="A78" s="424"/>
      <c r="B78" s="743" t="s">
        <v>831</v>
      </c>
      <c r="C78" s="734"/>
      <c r="D78" s="734"/>
      <c r="E78" s="734"/>
      <c r="F78" s="734"/>
      <c r="G78" s="734"/>
      <c r="H78" s="734"/>
      <c r="I78" s="734"/>
      <c r="J78" s="734"/>
      <c r="K78" s="734"/>
      <c r="L78" s="734"/>
      <c r="M78" s="734"/>
      <c r="N78" s="734"/>
      <c r="O78" s="734"/>
      <c r="P78" s="734"/>
      <c r="Q78" s="734"/>
      <c r="AY78" s="461"/>
      <c r="AZ78" s="461"/>
      <c r="BA78" s="461"/>
      <c r="BB78" s="461"/>
      <c r="BC78" s="461"/>
      <c r="BD78" s="625"/>
      <c r="BE78" s="625"/>
      <c r="BF78" s="625"/>
      <c r="BG78" s="461"/>
      <c r="BH78" s="461"/>
      <c r="BI78" s="461"/>
      <c r="BJ78" s="461"/>
    </row>
    <row r="79" spans="1:74" s="425" customFormat="1" ht="12" customHeight="1" x14ac:dyDescent="0.2">
      <c r="A79" s="424"/>
      <c r="B79" s="745" t="s">
        <v>1406</v>
      </c>
      <c r="C79" s="734"/>
      <c r="D79" s="734"/>
      <c r="E79" s="734"/>
      <c r="F79" s="734"/>
      <c r="G79" s="734"/>
      <c r="H79" s="734"/>
      <c r="I79" s="734"/>
      <c r="J79" s="734"/>
      <c r="K79" s="734"/>
      <c r="L79" s="734"/>
      <c r="M79" s="734"/>
      <c r="N79" s="734"/>
      <c r="O79" s="734"/>
      <c r="P79" s="734"/>
      <c r="Q79" s="734"/>
      <c r="AY79" s="461"/>
      <c r="AZ79" s="461"/>
      <c r="BA79" s="461"/>
      <c r="BB79" s="461"/>
      <c r="BC79" s="461"/>
      <c r="BD79" s="625"/>
      <c r="BE79" s="625"/>
      <c r="BF79" s="625"/>
      <c r="BG79" s="461"/>
      <c r="BH79" s="461"/>
      <c r="BI79" s="461"/>
      <c r="BJ79" s="461"/>
    </row>
    <row r="80" spans="1:74" s="425" customFormat="1" ht="12" customHeight="1" x14ac:dyDescent="0.2">
      <c r="A80" s="424"/>
      <c r="B80" s="745"/>
      <c r="C80" s="734"/>
      <c r="D80" s="734"/>
      <c r="E80" s="734"/>
      <c r="F80" s="734"/>
      <c r="G80" s="734"/>
      <c r="H80" s="734"/>
      <c r="I80" s="734"/>
      <c r="J80" s="734"/>
      <c r="K80" s="734"/>
      <c r="L80" s="734"/>
      <c r="M80" s="734"/>
      <c r="N80" s="734"/>
      <c r="O80" s="734"/>
      <c r="P80" s="734"/>
      <c r="Q80" s="734"/>
      <c r="AY80" s="461"/>
      <c r="AZ80" s="461"/>
      <c r="BA80" s="461"/>
      <c r="BB80" s="461"/>
      <c r="BC80" s="461"/>
      <c r="BD80" s="625"/>
      <c r="BE80" s="625"/>
      <c r="BF80" s="625"/>
      <c r="BG80" s="461"/>
      <c r="BH80" s="461"/>
      <c r="BI80" s="461"/>
      <c r="BJ80" s="461"/>
    </row>
    <row r="81" spans="63:74" x14ac:dyDescent="0.2">
      <c r="BK81" s="328"/>
      <c r="BL81" s="328"/>
      <c r="BM81" s="328"/>
      <c r="BN81" s="328"/>
      <c r="BO81" s="328"/>
      <c r="BP81" s="328"/>
      <c r="BQ81" s="328"/>
      <c r="BR81" s="328"/>
      <c r="BS81" s="328"/>
      <c r="BT81" s="328"/>
      <c r="BU81" s="328"/>
      <c r="BV81" s="328"/>
    </row>
    <row r="82" spans="63:74" x14ac:dyDescent="0.2">
      <c r="BK82" s="328"/>
      <c r="BL82" s="328"/>
      <c r="BM82" s="328"/>
      <c r="BN82" s="328"/>
      <c r="BO82" s="328"/>
      <c r="BP82" s="328"/>
      <c r="BQ82" s="328"/>
      <c r="BR82" s="328"/>
      <c r="BS82" s="328"/>
      <c r="BT82" s="328"/>
      <c r="BU82" s="328"/>
      <c r="BV82" s="328"/>
    </row>
    <row r="83" spans="63:74" x14ac:dyDescent="0.2">
      <c r="BK83" s="328"/>
      <c r="BL83" s="328"/>
      <c r="BM83" s="328"/>
      <c r="BN83" s="328"/>
      <c r="BO83" s="328"/>
      <c r="BP83" s="328"/>
      <c r="BQ83" s="328"/>
      <c r="BR83" s="328"/>
      <c r="BS83" s="328"/>
      <c r="BT83" s="328"/>
      <c r="BU83" s="328"/>
      <c r="BV83" s="328"/>
    </row>
    <row r="84" spans="63:74" x14ac:dyDescent="0.2">
      <c r="BK84" s="328"/>
      <c r="BL84" s="328"/>
      <c r="BM84" s="328"/>
      <c r="BN84" s="328"/>
      <c r="BO84" s="328"/>
      <c r="BP84" s="328"/>
      <c r="BQ84" s="328"/>
      <c r="BR84" s="328"/>
      <c r="BS84" s="328"/>
      <c r="BT84" s="328"/>
      <c r="BU84" s="328"/>
      <c r="BV84" s="328"/>
    </row>
    <row r="85" spans="63:74" x14ac:dyDescent="0.2">
      <c r="BK85" s="328"/>
      <c r="BL85" s="328"/>
      <c r="BM85" s="328"/>
      <c r="BN85" s="328"/>
      <c r="BO85" s="328"/>
      <c r="BP85" s="328"/>
      <c r="BQ85" s="328"/>
      <c r="BR85" s="328"/>
      <c r="BS85" s="328"/>
      <c r="BT85" s="328"/>
      <c r="BU85" s="328"/>
      <c r="BV85" s="328"/>
    </row>
    <row r="86" spans="63:74" x14ac:dyDescent="0.2">
      <c r="BK86" s="328"/>
      <c r="BL86" s="328"/>
      <c r="BM86" s="328"/>
      <c r="BN86" s="328"/>
      <c r="BO86" s="328"/>
      <c r="BP86" s="328"/>
      <c r="BQ86" s="328"/>
      <c r="BR86" s="328"/>
      <c r="BS86" s="328"/>
      <c r="BT86" s="328"/>
      <c r="BU86" s="328"/>
      <c r="BV86" s="328"/>
    </row>
    <row r="87" spans="63:74" x14ac:dyDescent="0.2">
      <c r="BK87" s="328"/>
      <c r="BL87" s="328"/>
      <c r="BM87" s="328"/>
      <c r="BN87" s="328"/>
      <c r="BO87" s="328"/>
      <c r="BP87" s="328"/>
      <c r="BQ87" s="328"/>
      <c r="BR87" s="328"/>
      <c r="BS87" s="328"/>
      <c r="BT87" s="328"/>
      <c r="BU87" s="328"/>
      <c r="BV87" s="328"/>
    </row>
    <row r="88" spans="63:74" x14ac:dyDescent="0.2">
      <c r="BK88" s="328"/>
      <c r="BL88" s="328"/>
      <c r="BM88" s="328"/>
      <c r="BN88" s="328"/>
      <c r="BO88" s="328"/>
      <c r="BP88" s="328"/>
      <c r="BQ88" s="328"/>
      <c r="BR88" s="328"/>
      <c r="BS88" s="328"/>
      <c r="BT88" s="328"/>
      <c r="BU88" s="328"/>
      <c r="BV88" s="328"/>
    </row>
    <row r="89" spans="63:74" x14ac:dyDescent="0.2">
      <c r="BK89" s="328"/>
      <c r="BL89" s="328"/>
      <c r="BM89" s="328"/>
      <c r="BN89" s="328"/>
      <c r="BO89" s="328"/>
      <c r="BP89" s="328"/>
      <c r="BQ89" s="328"/>
      <c r="BR89" s="328"/>
      <c r="BS89" s="328"/>
      <c r="BT89" s="328"/>
      <c r="BU89" s="328"/>
      <c r="BV89" s="328"/>
    </row>
    <row r="90" spans="63:74" x14ac:dyDescent="0.2">
      <c r="BK90" s="328"/>
      <c r="BL90" s="328"/>
      <c r="BM90" s="328"/>
      <c r="BN90" s="328"/>
      <c r="BO90" s="328"/>
      <c r="BP90" s="328"/>
      <c r="BQ90" s="328"/>
      <c r="BR90" s="328"/>
      <c r="BS90" s="328"/>
      <c r="BT90" s="328"/>
      <c r="BU90" s="328"/>
      <c r="BV90" s="328"/>
    </row>
    <row r="91" spans="63:74" x14ac:dyDescent="0.2">
      <c r="BK91" s="328"/>
      <c r="BL91" s="328"/>
      <c r="BM91" s="328"/>
      <c r="BN91" s="328"/>
      <c r="BO91" s="328"/>
      <c r="BP91" s="328"/>
      <c r="BQ91" s="328"/>
      <c r="BR91" s="328"/>
      <c r="BS91" s="328"/>
      <c r="BT91" s="328"/>
      <c r="BU91" s="328"/>
      <c r="BV91" s="328"/>
    </row>
    <row r="92" spans="63:74" x14ac:dyDescent="0.2">
      <c r="BK92" s="328"/>
      <c r="BL92" s="328"/>
      <c r="BM92" s="328"/>
      <c r="BN92" s="328"/>
      <c r="BO92" s="328"/>
      <c r="BP92" s="328"/>
      <c r="BQ92" s="328"/>
      <c r="BR92" s="328"/>
      <c r="BS92" s="328"/>
      <c r="BT92" s="328"/>
      <c r="BU92" s="328"/>
      <c r="BV92" s="328"/>
    </row>
    <row r="93" spans="63:74" x14ac:dyDescent="0.2">
      <c r="BK93" s="328"/>
      <c r="BL93" s="328"/>
      <c r="BM93" s="328"/>
      <c r="BN93" s="328"/>
      <c r="BO93" s="328"/>
      <c r="BP93" s="328"/>
      <c r="BQ93" s="328"/>
      <c r="BR93" s="328"/>
      <c r="BS93" s="328"/>
      <c r="BT93" s="328"/>
      <c r="BU93" s="328"/>
      <c r="BV93" s="328"/>
    </row>
    <row r="94" spans="63:74" x14ac:dyDescent="0.2">
      <c r="BK94" s="328"/>
      <c r="BL94" s="328"/>
      <c r="BM94" s="328"/>
      <c r="BN94" s="328"/>
      <c r="BO94" s="328"/>
      <c r="BP94" s="328"/>
      <c r="BQ94" s="328"/>
      <c r="BR94" s="328"/>
      <c r="BS94" s="328"/>
      <c r="BT94" s="328"/>
      <c r="BU94" s="328"/>
      <c r="BV94" s="328"/>
    </row>
    <row r="95" spans="63:74" x14ac:dyDescent="0.2">
      <c r="BK95" s="328"/>
      <c r="BL95" s="328"/>
      <c r="BM95" s="328"/>
      <c r="BN95" s="328"/>
      <c r="BO95" s="328"/>
      <c r="BP95" s="328"/>
      <c r="BQ95" s="328"/>
      <c r="BR95" s="328"/>
      <c r="BS95" s="328"/>
      <c r="BT95" s="328"/>
      <c r="BU95" s="328"/>
      <c r="BV95" s="328"/>
    </row>
    <row r="96" spans="63:74" x14ac:dyDescent="0.2">
      <c r="BK96" s="328"/>
      <c r="BL96" s="328"/>
      <c r="BM96" s="328"/>
      <c r="BN96" s="328"/>
      <c r="BO96" s="328"/>
      <c r="BP96" s="328"/>
      <c r="BQ96" s="328"/>
      <c r="BR96" s="328"/>
      <c r="BS96" s="328"/>
      <c r="BT96" s="328"/>
      <c r="BU96" s="328"/>
      <c r="BV96" s="328"/>
    </row>
    <row r="97" spans="63:74" x14ac:dyDescent="0.2">
      <c r="BK97" s="328"/>
      <c r="BL97" s="328"/>
      <c r="BM97" s="328"/>
      <c r="BN97" s="328"/>
      <c r="BO97" s="328"/>
      <c r="BP97" s="328"/>
      <c r="BQ97" s="328"/>
      <c r="BR97" s="328"/>
      <c r="BS97" s="328"/>
      <c r="BT97" s="328"/>
      <c r="BU97" s="328"/>
      <c r="BV97" s="328"/>
    </row>
    <row r="98" spans="63:74" x14ac:dyDescent="0.2">
      <c r="BK98" s="328"/>
      <c r="BL98" s="328"/>
      <c r="BM98" s="328"/>
      <c r="BN98" s="328"/>
      <c r="BO98" s="328"/>
      <c r="BP98" s="328"/>
      <c r="BQ98" s="328"/>
      <c r="BR98" s="328"/>
      <c r="BS98" s="328"/>
      <c r="BT98" s="328"/>
      <c r="BU98" s="328"/>
      <c r="BV98" s="328"/>
    </row>
    <row r="99" spans="63:74" x14ac:dyDescent="0.2">
      <c r="BK99" s="328"/>
      <c r="BL99" s="328"/>
      <c r="BM99" s="328"/>
      <c r="BN99" s="328"/>
      <c r="BO99" s="328"/>
      <c r="BP99" s="328"/>
      <c r="BQ99" s="328"/>
      <c r="BR99" s="328"/>
      <c r="BS99" s="328"/>
      <c r="BT99" s="328"/>
      <c r="BU99" s="328"/>
      <c r="BV99" s="328"/>
    </row>
    <row r="100" spans="63:74" x14ac:dyDescent="0.2">
      <c r="BK100" s="328"/>
      <c r="BL100" s="328"/>
      <c r="BM100" s="328"/>
      <c r="BN100" s="328"/>
      <c r="BO100" s="328"/>
      <c r="BP100" s="328"/>
      <c r="BQ100" s="328"/>
      <c r="BR100" s="328"/>
      <c r="BS100" s="328"/>
      <c r="BT100" s="328"/>
      <c r="BU100" s="328"/>
      <c r="BV100" s="328"/>
    </row>
    <row r="101" spans="63:74" x14ac:dyDescent="0.2">
      <c r="BK101" s="328"/>
      <c r="BL101" s="328"/>
      <c r="BM101" s="328"/>
      <c r="BN101" s="328"/>
      <c r="BO101" s="328"/>
      <c r="BP101" s="328"/>
      <c r="BQ101" s="328"/>
      <c r="BR101" s="328"/>
      <c r="BS101" s="328"/>
      <c r="BT101" s="328"/>
      <c r="BU101" s="328"/>
      <c r="BV101" s="328"/>
    </row>
    <row r="102" spans="63:74" x14ac:dyDescent="0.2">
      <c r="BK102" s="328"/>
      <c r="BL102" s="328"/>
      <c r="BM102" s="328"/>
      <c r="BN102" s="328"/>
      <c r="BO102" s="328"/>
      <c r="BP102" s="328"/>
      <c r="BQ102" s="328"/>
      <c r="BR102" s="328"/>
      <c r="BS102" s="328"/>
      <c r="BT102" s="328"/>
      <c r="BU102" s="328"/>
      <c r="BV102" s="328"/>
    </row>
    <row r="103" spans="63:74" x14ac:dyDescent="0.2">
      <c r="BK103" s="328"/>
      <c r="BL103" s="328"/>
      <c r="BM103" s="328"/>
      <c r="BN103" s="328"/>
      <c r="BO103" s="328"/>
      <c r="BP103" s="328"/>
      <c r="BQ103" s="328"/>
      <c r="BR103" s="328"/>
      <c r="BS103" s="328"/>
      <c r="BT103" s="328"/>
      <c r="BU103" s="328"/>
      <c r="BV103" s="328"/>
    </row>
    <row r="104" spans="63:74" x14ac:dyDescent="0.2">
      <c r="BK104" s="328"/>
      <c r="BL104" s="328"/>
      <c r="BM104" s="328"/>
      <c r="BN104" s="328"/>
      <c r="BO104" s="328"/>
      <c r="BP104" s="328"/>
      <c r="BQ104" s="328"/>
      <c r="BR104" s="328"/>
      <c r="BS104" s="328"/>
      <c r="BT104" s="328"/>
      <c r="BU104" s="328"/>
      <c r="BV104" s="328"/>
    </row>
    <row r="105" spans="63:74" x14ac:dyDescent="0.2">
      <c r="BK105" s="328"/>
      <c r="BL105" s="328"/>
      <c r="BM105" s="328"/>
      <c r="BN105" s="328"/>
      <c r="BO105" s="328"/>
      <c r="BP105" s="328"/>
      <c r="BQ105" s="328"/>
      <c r="BR105" s="328"/>
      <c r="BS105" s="328"/>
      <c r="BT105" s="328"/>
      <c r="BU105" s="328"/>
      <c r="BV105" s="328"/>
    </row>
    <row r="106" spans="63:74" x14ac:dyDescent="0.2">
      <c r="BK106" s="328"/>
      <c r="BL106" s="328"/>
      <c r="BM106" s="328"/>
      <c r="BN106" s="328"/>
      <c r="BO106" s="328"/>
      <c r="BP106" s="328"/>
      <c r="BQ106" s="328"/>
      <c r="BR106" s="328"/>
      <c r="BS106" s="328"/>
      <c r="BT106" s="328"/>
      <c r="BU106" s="328"/>
      <c r="BV106" s="328"/>
    </row>
    <row r="107" spans="63:74" x14ac:dyDescent="0.2">
      <c r="BK107" s="328"/>
      <c r="BL107" s="328"/>
      <c r="BM107" s="328"/>
      <c r="BN107" s="328"/>
      <c r="BO107" s="328"/>
      <c r="BP107" s="328"/>
      <c r="BQ107" s="328"/>
      <c r="BR107" s="328"/>
      <c r="BS107" s="328"/>
      <c r="BT107" s="328"/>
      <c r="BU107" s="328"/>
      <c r="BV107" s="328"/>
    </row>
    <row r="108" spans="63:74" x14ac:dyDescent="0.2">
      <c r="BK108" s="328"/>
      <c r="BL108" s="328"/>
      <c r="BM108" s="328"/>
      <c r="BN108" s="328"/>
      <c r="BO108" s="328"/>
      <c r="BP108" s="328"/>
      <c r="BQ108" s="328"/>
      <c r="BR108" s="328"/>
      <c r="BS108" s="328"/>
      <c r="BT108" s="328"/>
      <c r="BU108" s="328"/>
      <c r="BV108" s="328"/>
    </row>
    <row r="109" spans="63:74" x14ac:dyDescent="0.2">
      <c r="BK109" s="328"/>
      <c r="BL109" s="328"/>
      <c r="BM109" s="328"/>
      <c r="BN109" s="328"/>
      <c r="BO109" s="328"/>
      <c r="BP109" s="328"/>
      <c r="BQ109" s="328"/>
      <c r="BR109" s="328"/>
      <c r="BS109" s="328"/>
      <c r="BT109" s="328"/>
      <c r="BU109" s="328"/>
      <c r="BV109" s="328"/>
    </row>
    <row r="110" spans="63:74" x14ac:dyDescent="0.2">
      <c r="BK110" s="328"/>
      <c r="BL110" s="328"/>
      <c r="BM110" s="328"/>
      <c r="BN110" s="328"/>
      <c r="BO110" s="328"/>
      <c r="BP110" s="328"/>
      <c r="BQ110" s="328"/>
      <c r="BR110" s="328"/>
      <c r="BS110" s="328"/>
      <c r="BT110" s="328"/>
      <c r="BU110" s="328"/>
      <c r="BV110" s="328"/>
    </row>
    <row r="111" spans="63:74" x14ac:dyDescent="0.2">
      <c r="BK111" s="328"/>
      <c r="BL111" s="328"/>
      <c r="BM111" s="328"/>
      <c r="BN111" s="328"/>
      <c r="BO111" s="328"/>
      <c r="BP111" s="328"/>
      <c r="BQ111" s="328"/>
      <c r="BR111" s="328"/>
      <c r="BS111" s="328"/>
      <c r="BT111" s="328"/>
      <c r="BU111" s="328"/>
      <c r="BV111" s="328"/>
    </row>
    <row r="112" spans="63:74" x14ac:dyDescent="0.2">
      <c r="BK112" s="328"/>
      <c r="BL112" s="328"/>
      <c r="BM112" s="328"/>
      <c r="BN112" s="328"/>
      <c r="BO112" s="328"/>
      <c r="BP112" s="328"/>
      <c r="BQ112" s="328"/>
      <c r="BR112" s="328"/>
      <c r="BS112" s="328"/>
      <c r="BT112" s="328"/>
      <c r="BU112" s="328"/>
      <c r="BV112" s="328"/>
    </row>
    <row r="113" spans="63:74" x14ac:dyDescent="0.2">
      <c r="BK113" s="328"/>
      <c r="BL113" s="328"/>
      <c r="BM113" s="328"/>
      <c r="BN113" s="328"/>
      <c r="BO113" s="328"/>
      <c r="BP113" s="328"/>
      <c r="BQ113" s="328"/>
      <c r="BR113" s="328"/>
      <c r="BS113" s="328"/>
      <c r="BT113" s="328"/>
      <c r="BU113" s="328"/>
      <c r="BV113" s="328"/>
    </row>
    <row r="114" spans="63:74" x14ac:dyDescent="0.2">
      <c r="BK114" s="328"/>
      <c r="BL114" s="328"/>
      <c r="BM114" s="328"/>
      <c r="BN114" s="328"/>
      <c r="BO114" s="328"/>
      <c r="BP114" s="328"/>
      <c r="BQ114" s="328"/>
      <c r="BR114" s="328"/>
      <c r="BS114" s="328"/>
      <c r="BT114" s="328"/>
      <c r="BU114" s="328"/>
      <c r="BV114" s="328"/>
    </row>
    <row r="115" spans="63:74" x14ac:dyDescent="0.2">
      <c r="BK115" s="328"/>
      <c r="BL115" s="328"/>
      <c r="BM115" s="328"/>
      <c r="BN115" s="328"/>
      <c r="BO115" s="328"/>
      <c r="BP115" s="328"/>
      <c r="BQ115" s="328"/>
      <c r="BR115" s="328"/>
      <c r="BS115" s="328"/>
      <c r="BT115" s="328"/>
      <c r="BU115" s="328"/>
      <c r="BV115" s="328"/>
    </row>
    <row r="116" spans="63:74" x14ac:dyDescent="0.2">
      <c r="BK116" s="328"/>
      <c r="BL116" s="328"/>
      <c r="BM116" s="328"/>
      <c r="BN116" s="328"/>
      <c r="BO116" s="328"/>
      <c r="BP116" s="328"/>
      <c r="BQ116" s="328"/>
      <c r="BR116" s="328"/>
      <c r="BS116" s="328"/>
      <c r="BT116" s="328"/>
      <c r="BU116" s="328"/>
      <c r="BV116" s="328"/>
    </row>
    <row r="117" spans="63:74" x14ac:dyDescent="0.2">
      <c r="BK117" s="328"/>
      <c r="BL117" s="328"/>
      <c r="BM117" s="328"/>
      <c r="BN117" s="328"/>
      <c r="BO117" s="328"/>
      <c r="BP117" s="328"/>
      <c r="BQ117" s="328"/>
      <c r="BR117" s="328"/>
      <c r="BS117" s="328"/>
      <c r="BT117" s="328"/>
      <c r="BU117" s="328"/>
      <c r="BV117" s="328"/>
    </row>
    <row r="118" spans="63:74" x14ac:dyDescent="0.2">
      <c r="BK118" s="328"/>
      <c r="BL118" s="328"/>
      <c r="BM118" s="328"/>
      <c r="BN118" s="328"/>
      <c r="BO118" s="328"/>
      <c r="BP118" s="328"/>
      <c r="BQ118" s="328"/>
      <c r="BR118" s="328"/>
      <c r="BS118" s="328"/>
      <c r="BT118" s="328"/>
      <c r="BU118" s="328"/>
      <c r="BV118" s="328"/>
    </row>
    <row r="119" spans="63:74" x14ac:dyDescent="0.2">
      <c r="BK119" s="328"/>
      <c r="BL119" s="328"/>
      <c r="BM119" s="328"/>
      <c r="BN119" s="328"/>
      <c r="BO119" s="328"/>
      <c r="BP119" s="328"/>
      <c r="BQ119" s="328"/>
      <c r="BR119" s="328"/>
      <c r="BS119" s="328"/>
      <c r="BT119" s="328"/>
      <c r="BU119" s="328"/>
      <c r="BV119" s="328"/>
    </row>
    <row r="120" spans="63:74" x14ac:dyDescent="0.2">
      <c r="BK120" s="328"/>
      <c r="BL120" s="328"/>
      <c r="BM120" s="328"/>
      <c r="BN120" s="328"/>
      <c r="BO120" s="328"/>
      <c r="BP120" s="328"/>
      <c r="BQ120" s="328"/>
      <c r="BR120" s="328"/>
      <c r="BS120" s="328"/>
      <c r="BT120" s="328"/>
      <c r="BU120" s="328"/>
      <c r="BV120" s="328"/>
    </row>
    <row r="121" spans="63:74" x14ac:dyDescent="0.2">
      <c r="BK121" s="328"/>
      <c r="BL121" s="328"/>
      <c r="BM121" s="328"/>
      <c r="BN121" s="328"/>
      <c r="BO121" s="328"/>
      <c r="BP121" s="328"/>
      <c r="BQ121" s="328"/>
      <c r="BR121" s="328"/>
      <c r="BS121" s="328"/>
      <c r="BT121" s="328"/>
      <c r="BU121" s="328"/>
      <c r="BV121" s="328"/>
    </row>
    <row r="122" spans="63:74" x14ac:dyDescent="0.2">
      <c r="BK122" s="328"/>
      <c r="BL122" s="328"/>
      <c r="BM122" s="328"/>
      <c r="BN122" s="328"/>
      <c r="BO122" s="328"/>
      <c r="BP122" s="328"/>
      <c r="BQ122" s="328"/>
      <c r="BR122" s="328"/>
      <c r="BS122" s="328"/>
      <c r="BT122" s="328"/>
      <c r="BU122" s="328"/>
      <c r="BV122" s="328"/>
    </row>
    <row r="123" spans="63:74" x14ac:dyDescent="0.2">
      <c r="BK123" s="328"/>
      <c r="BL123" s="328"/>
      <c r="BM123" s="328"/>
      <c r="BN123" s="328"/>
      <c r="BO123" s="328"/>
      <c r="BP123" s="328"/>
      <c r="BQ123" s="328"/>
      <c r="BR123" s="328"/>
      <c r="BS123" s="328"/>
      <c r="BT123" s="328"/>
      <c r="BU123" s="328"/>
      <c r="BV123" s="328"/>
    </row>
    <row r="124" spans="63:74" x14ac:dyDescent="0.2">
      <c r="BK124" s="328"/>
      <c r="BL124" s="328"/>
      <c r="BM124" s="328"/>
      <c r="BN124" s="328"/>
      <c r="BO124" s="328"/>
      <c r="BP124" s="328"/>
      <c r="BQ124" s="328"/>
      <c r="BR124" s="328"/>
      <c r="BS124" s="328"/>
      <c r="BT124" s="328"/>
      <c r="BU124" s="328"/>
      <c r="BV124" s="328"/>
    </row>
    <row r="125" spans="63:74" x14ac:dyDescent="0.2">
      <c r="BK125" s="328"/>
      <c r="BL125" s="328"/>
      <c r="BM125" s="328"/>
      <c r="BN125" s="328"/>
      <c r="BO125" s="328"/>
      <c r="BP125" s="328"/>
      <c r="BQ125" s="328"/>
      <c r="BR125" s="328"/>
      <c r="BS125" s="328"/>
      <c r="BT125" s="328"/>
      <c r="BU125" s="328"/>
      <c r="BV125" s="328"/>
    </row>
    <row r="126" spans="63:74" x14ac:dyDescent="0.2">
      <c r="BK126" s="328"/>
      <c r="BL126" s="328"/>
      <c r="BM126" s="328"/>
      <c r="BN126" s="328"/>
      <c r="BO126" s="328"/>
      <c r="BP126" s="328"/>
      <c r="BQ126" s="328"/>
      <c r="BR126" s="328"/>
      <c r="BS126" s="328"/>
      <c r="BT126" s="328"/>
      <c r="BU126" s="328"/>
      <c r="BV126" s="328"/>
    </row>
    <row r="127" spans="63:74" x14ac:dyDescent="0.2">
      <c r="BK127" s="328"/>
      <c r="BL127" s="328"/>
      <c r="BM127" s="328"/>
      <c r="BN127" s="328"/>
      <c r="BO127" s="328"/>
      <c r="BP127" s="328"/>
      <c r="BQ127" s="328"/>
      <c r="BR127" s="328"/>
      <c r="BS127" s="328"/>
      <c r="BT127" s="328"/>
      <c r="BU127" s="328"/>
      <c r="BV127" s="328"/>
    </row>
    <row r="128" spans="63:74" x14ac:dyDescent="0.2">
      <c r="BK128" s="328"/>
      <c r="BL128" s="328"/>
      <c r="BM128" s="328"/>
      <c r="BN128" s="328"/>
      <c r="BO128" s="328"/>
      <c r="BP128" s="328"/>
      <c r="BQ128" s="328"/>
      <c r="BR128" s="328"/>
      <c r="BS128" s="328"/>
      <c r="BT128" s="328"/>
      <c r="BU128" s="328"/>
      <c r="BV128" s="328"/>
    </row>
    <row r="129" spans="63:74" x14ac:dyDescent="0.2">
      <c r="BK129" s="328"/>
      <c r="BL129" s="328"/>
      <c r="BM129" s="328"/>
      <c r="BN129" s="328"/>
      <c r="BO129" s="328"/>
      <c r="BP129" s="328"/>
      <c r="BQ129" s="328"/>
      <c r="BR129" s="328"/>
      <c r="BS129" s="328"/>
      <c r="BT129" s="328"/>
      <c r="BU129" s="328"/>
      <c r="BV129" s="328"/>
    </row>
    <row r="130" spans="63:74" x14ac:dyDescent="0.2">
      <c r="BK130" s="328"/>
      <c r="BL130" s="328"/>
      <c r="BM130" s="328"/>
      <c r="BN130" s="328"/>
      <c r="BO130" s="328"/>
      <c r="BP130" s="328"/>
      <c r="BQ130" s="328"/>
      <c r="BR130" s="328"/>
      <c r="BS130" s="328"/>
      <c r="BT130" s="328"/>
      <c r="BU130" s="328"/>
      <c r="BV130" s="328"/>
    </row>
    <row r="131" spans="63:74" x14ac:dyDescent="0.2">
      <c r="BK131" s="328"/>
      <c r="BL131" s="328"/>
      <c r="BM131" s="328"/>
      <c r="BN131" s="328"/>
      <c r="BO131" s="328"/>
      <c r="BP131" s="328"/>
      <c r="BQ131" s="328"/>
      <c r="BR131" s="328"/>
      <c r="BS131" s="328"/>
      <c r="BT131" s="328"/>
      <c r="BU131" s="328"/>
      <c r="BV131" s="328"/>
    </row>
    <row r="132" spans="63:74" x14ac:dyDescent="0.2">
      <c r="BK132" s="328"/>
      <c r="BL132" s="328"/>
      <c r="BM132" s="328"/>
      <c r="BN132" s="328"/>
      <c r="BO132" s="328"/>
      <c r="BP132" s="328"/>
      <c r="BQ132" s="328"/>
      <c r="BR132" s="328"/>
      <c r="BS132" s="328"/>
      <c r="BT132" s="328"/>
      <c r="BU132" s="328"/>
      <c r="BV132" s="328"/>
    </row>
    <row r="133" spans="63:74" x14ac:dyDescent="0.2">
      <c r="BK133" s="328"/>
      <c r="BL133" s="328"/>
      <c r="BM133" s="328"/>
      <c r="BN133" s="328"/>
      <c r="BO133" s="328"/>
      <c r="BP133" s="328"/>
      <c r="BQ133" s="328"/>
      <c r="BR133" s="328"/>
      <c r="BS133" s="328"/>
      <c r="BT133" s="328"/>
      <c r="BU133" s="328"/>
      <c r="BV133" s="328"/>
    </row>
    <row r="134" spans="63:74" x14ac:dyDescent="0.2">
      <c r="BK134" s="328"/>
      <c r="BL134" s="328"/>
      <c r="BM134" s="328"/>
      <c r="BN134" s="328"/>
      <c r="BO134" s="328"/>
      <c r="BP134" s="328"/>
      <c r="BQ134" s="328"/>
      <c r="BR134" s="328"/>
      <c r="BS134" s="328"/>
      <c r="BT134" s="328"/>
      <c r="BU134" s="328"/>
      <c r="BV134" s="328"/>
    </row>
    <row r="135" spans="63:74" x14ac:dyDescent="0.2">
      <c r="BK135" s="328"/>
      <c r="BL135" s="328"/>
      <c r="BM135" s="328"/>
      <c r="BN135" s="328"/>
      <c r="BO135" s="328"/>
      <c r="BP135" s="328"/>
      <c r="BQ135" s="328"/>
      <c r="BR135" s="328"/>
      <c r="BS135" s="328"/>
      <c r="BT135" s="328"/>
      <c r="BU135" s="328"/>
      <c r="BV135" s="328"/>
    </row>
    <row r="136" spans="63:74" x14ac:dyDescent="0.2">
      <c r="BK136" s="328"/>
      <c r="BL136" s="328"/>
      <c r="BM136" s="328"/>
      <c r="BN136" s="328"/>
      <c r="BO136" s="328"/>
      <c r="BP136" s="328"/>
      <c r="BQ136" s="328"/>
      <c r="BR136" s="328"/>
      <c r="BS136" s="328"/>
      <c r="BT136" s="328"/>
      <c r="BU136" s="328"/>
      <c r="BV136" s="328"/>
    </row>
    <row r="137" spans="63:74" x14ac:dyDescent="0.2">
      <c r="BK137" s="328"/>
      <c r="BL137" s="328"/>
      <c r="BM137" s="328"/>
      <c r="BN137" s="328"/>
      <c r="BO137" s="328"/>
      <c r="BP137" s="328"/>
      <c r="BQ137" s="328"/>
      <c r="BR137" s="328"/>
      <c r="BS137" s="328"/>
      <c r="BT137" s="328"/>
      <c r="BU137" s="328"/>
      <c r="BV137" s="328"/>
    </row>
    <row r="138" spans="63:74" x14ac:dyDescent="0.2">
      <c r="BK138" s="328"/>
      <c r="BL138" s="328"/>
      <c r="BM138" s="328"/>
      <c r="BN138" s="328"/>
      <c r="BO138" s="328"/>
      <c r="BP138" s="328"/>
      <c r="BQ138" s="328"/>
      <c r="BR138" s="328"/>
      <c r="BS138" s="328"/>
      <c r="BT138" s="328"/>
      <c r="BU138" s="328"/>
      <c r="BV138" s="328"/>
    </row>
    <row r="139" spans="63:74" x14ac:dyDescent="0.2">
      <c r="BK139" s="328"/>
      <c r="BL139" s="328"/>
      <c r="BM139" s="328"/>
      <c r="BN139" s="328"/>
      <c r="BO139" s="328"/>
      <c r="BP139" s="328"/>
      <c r="BQ139" s="328"/>
      <c r="BR139" s="328"/>
      <c r="BS139" s="328"/>
      <c r="BT139" s="328"/>
      <c r="BU139" s="328"/>
      <c r="BV139" s="328"/>
    </row>
    <row r="140" spans="63:74" x14ac:dyDescent="0.2">
      <c r="BK140" s="328"/>
      <c r="BL140" s="328"/>
      <c r="BM140" s="328"/>
      <c r="BN140" s="328"/>
      <c r="BO140" s="328"/>
      <c r="BP140" s="328"/>
      <c r="BQ140" s="328"/>
      <c r="BR140" s="328"/>
      <c r="BS140" s="328"/>
      <c r="BT140" s="328"/>
      <c r="BU140" s="328"/>
      <c r="BV140" s="328"/>
    </row>
    <row r="141" spans="63:74" x14ac:dyDescent="0.2">
      <c r="BK141" s="328"/>
      <c r="BL141" s="328"/>
      <c r="BM141" s="328"/>
      <c r="BN141" s="328"/>
      <c r="BO141" s="328"/>
      <c r="BP141" s="328"/>
      <c r="BQ141" s="328"/>
      <c r="BR141" s="328"/>
      <c r="BS141" s="328"/>
      <c r="BT141" s="328"/>
      <c r="BU141" s="328"/>
      <c r="BV141" s="328"/>
    </row>
    <row r="142" spans="63:74" x14ac:dyDescent="0.2">
      <c r="BK142" s="328"/>
      <c r="BL142" s="328"/>
      <c r="BM142" s="328"/>
      <c r="BN142" s="328"/>
      <c r="BO142" s="328"/>
      <c r="BP142" s="328"/>
      <c r="BQ142" s="328"/>
      <c r="BR142" s="328"/>
      <c r="BS142" s="328"/>
      <c r="BT142" s="328"/>
      <c r="BU142" s="328"/>
      <c r="BV142" s="328"/>
    </row>
    <row r="143" spans="63:74" x14ac:dyDescent="0.2">
      <c r="BK143" s="328"/>
      <c r="BL143" s="328"/>
      <c r="BM143" s="328"/>
      <c r="BN143" s="328"/>
      <c r="BO143" s="328"/>
      <c r="BP143" s="328"/>
      <c r="BQ143" s="328"/>
      <c r="BR143" s="328"/>
      <c r="BS143" s="328"/>
      <c r="BT143" s="328"/>
      <c r="BU143" s="328"/>
      <c r="BV143" s="328"/>
    </row>
    <row r="144" spans="63:74" x14ac:dyDescent="0.2">
      <c r="BK144" s="328"/>
      <c r="BL144" s="328"/>
      <c r="BM144" s="328"/>
      <c r="BN144" s="328"/>
      <c r="BO144" s="328"/>
      <c r="BP144" s="328"/>
      <c r="BQ144" s="328"/>
      <c r="BR144" s="328"/>
      <c r="BS144" s="328"/>
      <c r="BT144" s="328"/>
      <c r="BU144" s="328"/>
      <c r="BV144" s="328"/>
    </row>
    <row r="145" spans="63:74" x14ac:dyDescent="0.2">
      <c r="BK145" s="328"/>
      <c r="BL145" s="328"/>
      <c r="BM145" s="328"/>
      <c r="BN145" s="328"/>
      <c r="BO145" s="328"/>
      <c r="BP145" s="328"/>
      <c r="BQ145" s="328"/>
      <c r="BR145" s="328"/>
      <c r="BS145" s="328"/>
      <c r="BT145" s="328"/>
      <c r="BU145" s="328"/>
      <c r="BV145" s="328"/>
    </row>
    <row r="146" spans="63:74" x14ac:dyDescent="0.2">
      <c r="BK146" s="328"/>
      <c r="BL146" s="328"/>
      <c r="BM146" s="328"/>
      <c r="BN146" s="328"/>
      <c r="BO146" s="328"/>
      <c r="BP146" s="328"/>
      <c r="BQ146" s="328"/>
      <c r="BR146" s="328"/>
      <c r="BS146" s="328"/>
      <c r="BT146" s="328"/>
      <c r="BU146" s="328"/>
      <c r="BV146" s="328"/>
    </row>
    <row r="147" spans="63:74" x14ac:dyDescent="0.2">
      <c r="BK147" s="328"/>
      <c r="BL147" s="328"/>
      <c r="BM147" s="328"/>
      <c r="BN147" s="328"/>
      <c r="BO147" s="328"/>
      <c r="BP147" s="328"/>
      <c r="BQ147" s="328"/>
      <c r="BR147" s="328"/>
      <c r="BS147" s="328"/>
      <c r="BT147" s="328"/>
      <c r="BU147" s="328"/>
      <c r="BV147" s="328"/>
    </row>
    <row r="148" spans="63:74" x14ac:dyDescent="0.2">
      <c r="BK148" s="328"/>
      <c r="BL148" s="328"/>
      <c r="BM148" s="328"/>
      <c r="BN148" s="328"/>
      <c r="BO148" s="328"/>
      <c r="BP148" s="328"/>
      <c r="BQ148" s="328"/>
      <c r="BR148" s="328"/>
      <c r="BS148" s="328"/>
      <c r="BT148" s="328"/>
      <c r="BU148" s="328"/>
      <c r="BV148" s="328"/>
    </row>
    <row r="149" spans="63:74" x14ac:dyDescent="0.2">
      <c r="BK149" s="328"/>
      <c r="BL149" s="328"/>
      <c r="BM149" s="328"/>
      <c r="BN149" s="328"/>
      <c r="BO149" s="328"/>
      <c r="BP149" s="328"/>
      <c r="BQ149" s="328"/>
      <c r="BR149" s="328"/>
      <c r="BS149" s="328"/>
      <c r="BT149" s="328"/>
      <c r="BU149" s="328"/>
      <c r="BV149" s="328"/>
    </row>
    <row r="150" spans="63:74" x14ac:dyDescent="0.2">
      <c r="BK150" s="328"/>
      <c r="BL150" s="328"/>
      <c r="BM150" s="328"/>
      <c r="BN150" s="328"/>
      <c r="BO150" s="328"/>
      <c r="BP150" s="328"/>
      <c r="BQ150" s="328"/>
      <c r="BR150" s="328"/>
      <c r="BS150" s="328"/>
      <c r="BT150" s="328"/>
      <c r="BU150" s="328"/>
      <c r="BV150" s="328"/>
    </row>
    <row r="151" spans="63:74" x14ac:dyDescent="0.2">
      <c r="BK151" s="328"/>
      <c r="BL151" s="328"/>
      <c r="BM151" s="328"/>
      <c r="BN151" s="328"/>
      <c r="BO151" s="328"/>
      <c r="BP151" s="328"/>
      <c r="BQ151" s="328"/>
      <c r="BR151" s="328"/>
      <c r="BS151" s="328"/>
      <c r="BT151" s="328"/>
      <c r="BU151" s="328"/>
      <c r="BV151" s="328"/>
    </row>
    <row r="152" spans="63:74" x14ac:dyDescent="0.2">
      <c r="BK152" s="328"/>
      <c r="BL152" s="328"/>
      <c r="BM152" s="328"/>
      <c r="BN152" s="328"/>
      <c r="BO152" s="328"/>
      <c r="BP152" s="328"/>
      <c r="BQ152" s="328"/>
      <c r="BR152" s="328"/>
      <c r="BS152" s="328"/>
      <c r="BT152" s="328"/>
      <c r="BU152" s="328"/>
      <c r="BV152" s="328"/>
    </row>
    <row r="153" spans="63:74" x14ac:dyDescent="0.2">
      <c r="BK153" s="328"/>
      <c r="BL153" s="328"/>
      <c r="BM153" s="328"/>
      <c r="BN153" s="328"/>
      <c r="BO153" s="328"/>
      <c r="BP153" s="328"/>
      <c r="BQ153" s="328"/>
      <c r="BR153" s="328"/>
      <c r="BS153" s="328"/>
      <c r="BT153" s="328"/>
      <c r="BU153" s="328"/>
      <c r="BV153" s="328"/>
    </row>
    <row r="154" spans="63:74" x14ac:dyDescent="0.2">
      <c r="BK154" s="328"/>
      <c r="BL154" s="328"/>
      <c r="BM154" s="328"/>
      <c r="BN154" s="328"/>
      <c r="BO154" s="328"/>
      <c r="BP154" s="328"/>
      <c r="BQ154" s="328"/>
      <c r="BR154" s="328"/>
      <c r="BS154" s="328"/>
      <c r="BT154" s="328"/>
      <c r="BU154" s="328"/>
      <c r="BV154" s="328"/>
    </row>
    <row r="155" spans="63:74" x14ac:dyDescent="0.2">
      <c r="BK155" s="328"/>
      <c r="BL155" s="328"/>
      <c r="BM155" s="328"/>
      <c r="BN155" s="328"/>
      <c r="BO155" s="328"/>
      <c r="BP155" s="328"/>
      <c r="BQ155" s="328"/>
      <c r="BR155" s="328"/>
      <c r="BS155" s="328"/>
      <c r="BT155" s="328"/>
      <c r="BU155" s="328"/>
      <c r="BV155" s="328"/>
    </row>
    <row r="156" spans="63:74" x14ac:dyDescent="0.2">
      <c r="BK156" s="328"/>
      <c r="BL156" s="328"/>
      <c r="BM156" s="328"/>
      <c r="BN156" s="328"/>
      <c r="BO156" s="328"/>
      <c r="BP156" s="328"/>
      <c r="BQ156" s="328"/>
      <c r="BR156" s="328"/>
      <c r="BS156" s="328"/>
      <c r="BT156" s="328"/>
      <c r="BU156" s="328"/>
      <c r="BV156" s="328"/>
    </row>
    <row r="157" spans="63:74" x14ac:dyDescent="0.2">
      <c r="BK157" s="328"/>
      <c r="BL157" s="328"/>
      <c r="BM157" s="328"/>
      <c r="BN157" s="328"/>
      <c r="BO157" s="328"/>
      <c r="BP157" s="328"/>
      <c r="BQ157" s="328"/>
      <c r="BR157" s="328"/>
      <c r="BS157" s="328"/>
      <c r="BT157" s="328"/>
      <c r="BU157" s="328"/>
      <c r="BV157" s="328"/>
    </row>
    <row r="158" spans="63:74" x14ac:dyDescent="0.2">
      <c r="BK158" s="328"/>
      <c r="BL158" s="328"/>
      <c r="BM158" s="328"/>
      <c r="BN158" s="328"/>
      <c r="BO158" s="328"/>
      <c r="BP158" s="328"/>
      <c r="BQ158" s="328"/>
      <c r="BR158" s="328"/>
      <c r="BS158" s="328"/>
      <c r="BT158" s="328"/>
      <c r="BU158" s="328"/>
      <c r="BV158" s="328"/>
    </row>
    <row r="159" spans="63:74" x14ac:dyDescent="0.2">
      <c r="BK159" s="328"/>
      <c r="BL159" s="328"/>
      <c r="BM159" s="328"/>
      <c r="BN159" s="328"/>
      <c r="BO159" s="328"/>
      <c r="BP159" s="328"/>
      <c r="BQ159" s="328"/>
      <c r="BR159" s="328"/>
      <c r="BS159" s="328"/>
      <c r="BT159" s="328"/>
      <c r="BU159" s="328"/>
      <c r="BV159" s="328"/>
    </row>
    <row r="160" spans="63:74" x14ac:dyDescent="0.2">
      <c r="BK160" s="328"/>
      <c r="BL160" s="328"/>
      <c r="BM160" s="328"/>
      <c r="BN160" s="328"/>
      <c r="BO160" s="328"/>
      <c r="BP160" s="328"/>
      <c r="BQ160" s="328"/>
      <c r="BR160" s="328"/>
      <c r="BS160" s="328"/>
      <c r="BT160" s="328"/>
      <c r="BU160" s="328"/>
      <c r="BV160" s="328"/>
    </row>
  </sheetData>
  <mergeCells count="18">
    <mergeCell ref="AM3:AX3"/>
    <mergeCell ref="AY3:BJ3"/>
    <mergeCell ref="BK3:BV3"/>
    <mergeCell ref="B1:AL1"/>
    <mergeCell ref="C3:N3"/>
    <mergeCell ref="O3:Z3"/>
    <mergeCell ref="AA3:AL3"/>
    <mergeCell ref="B79:Q79"/>
    <mergeCell ref="B80:Q80"/>
    <mergeCell ref="A1:A2"/>
    <mergeCell ref="B73:Q73"/>
    <mergeCell ref="B70:Q70"/>
    <mergeCell ref="B71:Q71"/>
    <mergeCell ref="B75:Q75"/>
    <mergeCell ref="B77:Q77"/>
    <mergeCell ref="B78:Q78"/>
    <mergeCell ref="B72:Q72"/>
    <mergeCell ref="B76:Q76"/>
  </mergeCells>
  <phoneticPr fontId="6" type="noConversion"/>
  <hyperlinks>
    <hyperlink ref="A1:A2" location="Contents!A1" display="Table of Contents"/>
  </hyperlinks>
  <pageMargins left="0.25" right="0.25" top="0.25" bottom="0.25" header="0.5" footer="0.5"/>
  <pageSetup scale="17"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W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12" style="161" customWidth="1"/>
    <col min="2" max="2" width="43.42578125" style="161" customWidth="1"/>
    <col min="3" max="50" width="7.42578125" style="161" customWidth="1"/>
    <col min="51" max="55" width="7.42578125" style="321" customWidth="1"/>
    <col min="56" max="58" width="7.42578125" style="165" customWidth="1"/>
    <col min="59" max="62" width="7.42578125" style="321" customWidth="1"/>
    <col min="63" max="74" width="7.42578125" style="161" customWidth="1"/>
    <col min="75" max="16384" width="9.5703125" style="161"/>
  </cols>
  <sheetData>
    <row r="1" spans="1:74" ht="13.35" customHeight="1" x14ac:dyDescent="0.2">
      <c r="A1" s="758" t="s">
        <v>792</v>
      </c>
      <c r="B1" s="831" t="s">
        <v>1347</v>
      </c>
      <c r="C1" s="832"/>
      <c r="D1" s="832"/>
      <c r="E1" s="832"/>
      <c r="F1" s="832"/>
      <c r="G1" s="832"/>
      <c r="H1" s="832"/>
      <c r="I1" s="832"/>
      <c r="J1" s="832"/>
      <c r="K1" s="832"/>
      <c r="L1" s="832"/>
      <c r="M1" s="832"/>
      <c r="N1" s="832"/>
      <c r="O1" s="832"/>
      <c r="P1" s="832"/>
      <c r="Q1" s="832"/>
      <c r="R1" s="832"/>
      <c r="S1" s="832"/>
      <c r="T1" s="832"/>
      <c r="U1" s="832"/>
      <c r="V1" s="832"/>
      <c r="W1" s="832"/>
      <c r="X1" s="832"/>
      <c r="Y1" s="832"/>
      <c r="Z1" s="832"/>
      <c r="AA1" s="832"/>
      <c r="AB1" s="832"/>
      <c r="AC1" s="832"/>
      <c r="AD1" s="832"/>
      <c r="AE1" s="832"/>
      <c r="AF1" s="832"/>
      <c r="AG1" s="832"/>
      <c r="AH1" s="832"/>
      <c r="AI1" s="832"/>
      <c r="AJ1" s="832"/>
      <c r="AK1" s="832"/>
      <c r="AL1" s="832"/>
      <c r="AM1" s="160"/>
    </row>
    <row r="2" spans="1:74" s="162" customFormat="1" ht="12.75" x14ac:dyDescent="0.2">
      <c r="A2" s="759"/>
      <c r="B2" s="486" t="str">
        <f>"U.S. Energy Information Administration  |  Short-Term Energy Outlook  - "&amp;Dates!D1</f>
        <v>U.S. Energy Information Administration  |  Short-Term Energy Outlook  - March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4"/>
      <c r="AY2" s="457"/>
      <c r="AZ2" s="457"/>
      <c r="BA2" s="457"/>
      <c r="BB2" s="457"/>
      <c r="BC2" s="457"/>
      <c r="BD2" s="626"/>
      <c r="BE2" s="626"/>
      <c r="BF2" s="626"/>
      <c r="BG2" s="457"/>
      <c r="BH2" s="457"/>
      <c r="BI2" s="457"/>
      <c r="BJ2" s="457"/>
    </row>
    <row r="3" spans="1:74" s="12" customFormat="1" ht="12.75" x14ac:dyDescent="0.2">
      <c r="A3" s="14"/>
      <c r="B3" s="15"/>
      <c r="C3" s="761">
        <f>Dates!D3</f>
        <v>2018</v>
      </c>
      <c r="D3" s="752"/>
      <c r="E3" s="752"/>
      <c r="F3" s="752"/>
      <c r="G3" s="752"/>
      <c r="H3" s="752"/>
      <c r="I3" s="752"/>
      <c r="J3" s="752"/>
      <c r="K3" s="752"/>
      <c r="L3" s="752"/>
      <c r="M3" s="752"/>
      <c r="N3" s="753"/>
      <c r="O3" s="761">
        <f>C3+1</f>
        <v>2019</v>
      </c>
      <c r="P3" s="762"/>
      <c r="Q3" s="762"/>
      <c r="R3" s="762"/>
      <c r="S3" s="762"/>
      <c r="T3" s="762"/>
      <c r="U3" s="762"/>
      <c r="V3" s="762"/>
      <c r="W3" s="762"/>
      <c r="X3" s="752"/>
      <c r="Y3" s="752"/>
      <c r="Z3" s="753"/>
      <c r="AA3" s="749">
        <f>O3+1</f>
        <v>2020</v>
      </c>
      <c r="AB3" s="752"/>
      <c r="AC3" s="752"/>
      <c r="AD3" s="752"/>
      <c r="AE3" s="752"/>
      <c r="AF3" s="752"/>
      <c r="AG3" s="752"/>
      <c r="AH3" s="752"/>
      <c r="AI3" s="752"/>
      <c r="AJ3" s="752"/>
      <c r="AK3" s="752"/>
      <c r="AL3" s="753"/>
      <c r="AM3" s="749">
        <f>AA3+1</f>
        <v>2021</v>
      </c>
      <c r="AN3" s="752"/>
      <c r="AO3" s="752"/>
      <c r="AP3" s="752"/>
      <c r="AQ3" s="752"/>
      <c r="AR3" s="752"/>
      <c r="AS3" s="752"/>
      <c r="AT3" s="752"/>
      <c r="AU3" s="752"/>
      <c r="AV3" s="752"/>
      <c r="AW3" s="752"/>
      <c r="AX3" s="753"/>
      <c r="AY3" s="749">
        <f>AM3+1</f>
        <v>2022</v>
      </c>
      <c r="AZ3" s="750"/>
      <c r="BA3" s="750"/>
      <c r="BB3" s="750"/>
      <c r="BC3" s="750"/>
      <c r="BD3" s="750"/>
      <c r="BE3" s="750"/>
      <c r="BF3" s="750"/>
      <c r="BG3" s="750"/>
      <c r="BH3" s="750"/>
      <c r="BI3" s="750"/>
      <c r="BJ3" s="751"/>
      <c r="BK3" s="749">
        <f>AY3+1</f>
        <v>2023</v>
      </c>
      <c r="BL3" s="752"/>
      <c r="BM3" s="752"/>
      <c r="BN3" s="752"/>
      <c r="BO3" s="752"/>
      <c r="BP3" s="752"/>
      <c r="BQ3" s="752"/>
      <c r="BR3" s="752"/>
      <c r="BS3" s="752"/>
      <c r="BT3" s="752"/>
      <c r="BU3" s="752"/>
      <c r="BV3" s="753"/>
    </row>
    <row r="4" spans="1:74" s="12" customFormat="1" x14ac:dyDescent="0.2">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 customHeight="1" x14ac:dyDescent="0.2">
      <c r="A5" s="147"/>
      <c r="B5" s="163" t="s">
        <v>1381</v>
      </c>
      <c r="C5" s="164"/>
      <c r="D5" s="164"/>
      <c r="E5" s="164"/>
      <c r="F5" s="164"/>
      <c r="G5" s="164"/>
      <c r="H5" s="164"/>
      <c r="I5" s="164"/>
      <c r="J5" s="164"/>
      <c r="K5" s="164"/>
      <c r="L5" s="164"/>
      <c r="M5" s="164"/>
      <c r="N5" s="164"/>
      <c r="O5" s="164"/>
      <c r="P5" s="164"/>
      <c r="Q5" s="164"/>
      <c r="R5" s="164"/>
      <c r="S5" s="164"/>
      <c r="T5" s="164"/>
      <c r="U5" s="164"/>
      <c r="V5" s="164"/>
      <c r="W5" s="164"/>
      <c r="X5" s="164"/>
      <c r="Y5" s="164"/>
      <c r="Z5" s="164"/>
      <c r="AA5" s="164"/>
      <c r="AB5" s="164"/>
      <c r="AC5" s="164"/>
      <c r="AD5" s="164"/>
      <c r="AE5" s="164"/>
      <c r="AF5" s="164"/>
      <c r="AG5" s="164"/>
      <c r="AH5" s="164"/>
      <c r="AI5" s="164"/>
      <c r="AJ5" s="164"/>
      <c r="AK5" s="164"/>
      <c r="AL5" s="164"/>
      <c r="AM5" s="164"/>
      <c r="AN5" s="164"/>
      <c r="AO5" s="164"/>
      <c r="AP5" s="164"/>
      <c r="AQ5" s="164"/>
      <c r="AR5" s="164"/>
      <c r="AS5" s="164"/>
      <c r="AT5" s="164"/>
      <c r="AU5" s="164"/>
      <c r="AV5" s="164"/>
      <c r="AW5" s="164"/>
      <c r="AX5" s="164"/>
      <c r="AY5" s="376"/>
      <c r="AZ5" s="376"/>
      <c r="BA5" s="376"/>
      <c r="BB5" s="376"/>
      <c r="BC5" s="376"/>
      <c r="BD5" s="164"/>
      <c r="BE5" s="164"/>
      <c r="BF5" s="164"/>
      <c r="BG5" s="164"/>
      <c r="BH5" s="164"/>
      <c r="BI5" s="164"/>
      <c r="BJ5" s="376"/>
      <c r="BK5" s="376"/>
      <c r="BL5" s="376"/>
      <c r="BM5" s="376"/>
      <c r="BN5" s="376"/>
      <c r="BO5" s="376"/>
      <c r="BP5" s="376"/>
      <c r="BQ5" s="376"/>
      <c r="BR5" s="376"/>
      <c r="BS5" s="376"/>
      <c r="BT5" s="376"/>
      <c r="BU5" s="376"/>
      <c r="BV5" s="376"/>
    </row>
    <row r="6" spans="1:74" ht="11.1" customHeight="1" x14ac:dyDescent="0.2">
      <c r="A6" s="148" t="s">
        <v>684</v>
      </c>
      <c r="B6" s="204" t="s">
        <v>432</v>
      </c>
      <c r="C6" s="232">
        <v>955.36192543000004</v>
      </c>
      <c r="D6" s="232">
        <v>956.18308561000003</v>
      </c>
      <c r="E6" s="232">
        <v>958.60371683999995</v>
      </c>
      <c r="F6" s="232">
        <v>965.678269</v>
      </c>
      <c r="G6" s="232">
        <v>969.00700490999998</v>
      </c>
      <c r="H6" s="232">
        <v>971.64437443999998</v>
      </c>
      <c r="I6" s="232">
        <v>973.48329813999999</v>
      </c>
      <c r="J6" s="232">
        <v>974.81824453000002</v>
      </c>
      <c r="K6" s="232">
        <v>975.54213414000003</v>
      </c>
      <c r="L6" s="232">
        <v>974.57005520999996</v>
      </c>
      <c r="M6" s="232">
        <v>974.88551510000002</v>
      </c>
      <c r="N6" s="232">
        <v>975.40360204000001</v>
      </c>
      <c r="O6" s="232">
        <v>975.26172423000003</v>
      </c>
      <c r="P6" s="232">
        <v>976.83200914999998</v>
      </c>
      <c r="Q6" s="232">
        <v>979.25186498000005</v>
      </c>
      <c r="R6" s="232">
        <v>984.23069029999999</v>
      </c>
      <c r="S6" s="232">
        <v>987.06763905000003</v>
      </c>
      <c r="T6" s="232">
        <v>989.47210978999999</v>
      </c>
      <c r="U6" s="232">
        <v>990.87273067000001</v>
      </c>
      <c r="V6" s="232">
        <v>992.84077428000001</v>
      </c>
      <c r="W6" s="232">
        <v>994.80486879</v>
      </c>
      <c r="X6" s="232">
        <v>1000.4689581</v>
      </c>
      <c r="Y6" s="232">
        <v>999.64719642</v>
      </c>
      <c r="Z6" s="232">
        <v>996.04352775999996</v>
      </c>
      <c r="AA6" s="232">
        <v>996.46578165000005</v>
      </c>
      <c r="AB6" s="232">
        <v>982.19242673999997</v>
      </c>
      <c r="AC6" s="232">
        <v>960.03129262000004</v>
      </c>
      <c r="AD6" s="232">
        <v>895.79719948000002</v>
      </c>
      <c r="AE6" s="232">
        <v>883.49939175999998</v>
      </c>
      <c r="AF6" s="232">
        <v>888.95268967000004</v>
      </c>
      <c r="AG6" s="232">
        <v>944.91984076999995</v>
      </c>
      <c r="AH6" s="232">
        <v>961.30328927000005</v>
      </c>
      <c r="AI6" s="232">
        <v>970.86578270999996</v>
      </c>
      <c r="AJ6" s="232">
        <v>964.43397906999996</v>
      </c>
      <c r="AK6" s="232">
        <v>967.23456896000005</v>
      </c>
      <c r="AL6" s="232">
        <v>970.09421033000001</v>
      </c>
      <c r="AM6" s="232">
        <v>971.88788780000004</v>
      </c>
      <c r="AN6" s="232">
        <v>975.70939367999995</v>
      </c>
      <c r="AO6" s="232">
        <v>980.43371259000003</v>
      </c>
      <c r="AP6" s="232">
        <v>988.81676635999997</v>
      </c>
      <c r="AQ6" s="232">
        <v>993.27976993000004</v>
      </c>
      <c r="AR6" s="232">
        <v>996.57864514000005</v>
      </c>
      <c r="AS6" s="232">
        <v>995.58171313000003</v>
      </c>
      <c r="AT6" s="232">
        <v>998.90109078</v>
      </c>
      <c r="AU6" s="232">
        <v>1003.4050992</v>
      </c>
      <c r="AV6" s="232">
        <v>1012.874884</v>
      </c>
      <c r="AW6" s="232">
        <v>1016.9122949</v>
      </c>
      <c r="AX6" s="232">
        <v>1019.2984774</v>
      </c>
      <c r="AY6" s="232">
        <v>1016.3696433</v>
      </c>
      <c r="AZ6" s="232">
        <v>1018.2012102</v>
      </c>
      <c r="BA6" s="305">
        <v>1021.129</v>
      </c>
      <c r="BB6" s="305">
        <v>1027.2860000000001</v>
      </c>
      <c r="BC6" s="305">
        <v>1030.809</v>
      </c>
      <c r="BD6" s="305">
        <v>1033.829</v>
      </c>
      <c r="BE6" s="305">
        <v>1035.8810000000001</v>
      </c>
      <c r="BF6" s="305">
        <v>1038.2470000000001</v>
      </c>
      <c r="BG6" s="305">
        <v>1040.4590000000001</v>
      </c>
      <c r="BH6" s="305">
        <v>1042.4290000000001</v>
      </c>
      <c r="BI6" s="305">
        <v>1044.403</v>
      </c>
      <c r="BJ6" s="305">
        <v>1046.29</v>
      </c>
      <c r="BK6" s="305">
        <v>1047.856</v>
      </c>
      <c r="BL6" s="305">
        <v>1049.7460000000001</v>
      </c>
      <c r="BM6" s="305">
        <v>1051.7249999999999</v>
      </c>
      <c r="BN6" s="305">
        <v>1053.855</v>
      </c>
      <c r="BO6" s="305">
        <v>1055.9649999999999</v>
      </c>
      <c r="BP6" s="305">
        <v>1058.1179999999999</v>
      </c>
      <c r="BQ6" s="305">
        <v>1060.296</v>
      </c>
      <c r="BR6" s="305">
        <v>1062.548</v>
      </c>
      <c r="BS6" s="305">
        <v>1064.857</v>
      </c>
      <c r="BT6" s="305">
        <v>1067.223</v>
      </c>
      <c r="BU6" s="305">
        <v>1069.645</v>
      </c>
      <c r="BV6" s="305">
        <v>1072.124</v>
      </c>
    </row>
    <row r="7" spans="1:74" ht="11.1" customHeight="1" x14ac:dyDescent="0.2">
      <c r="A7" s="148" t="s">
        <v>685</v>
      </c>
      <c r="B7" s="204" t="s">
        <v>465</v>
      </c>
      <c r="C7" s="232">
        <v>2678.8264319</v>
      </c>
      <c r="D7" s="232">
        <v>2686.578297</v>
      </c>
      <c r="E7" s="232">
        <v>2693.7647625</v>
      </c>
      <c r="F7" s="232">
        <v>2700.4974606000001</v>
      </c>
      <c r="G7" s="232">
        <v>2706.4694027</v>
      </c>
      <c r="H7" s="232">
        <v>2711.7922211</v>
      </c>
      <c r="I7" s="232">
        <v>2716.5370386999998</v>
      </c>
      <c r="J7" s="232">
        <v>2720.5082671999999</v>
      </c>
      <c r="K7" s="232">
        <v>2723.7770294000002</v>
      </c>
      <c r="L7" s="232">
        <v>2725.3017601000001</v>
      </c>
      <c r="M7" s="232">
        <v>2727.9467642999998</v>
      </c>
      <c r="N7" s="232">
        <v>2730.6704764000001</v>
      </c>
      <c r="O7" s="232">
        <v>2731.0672975000002</v>
      </c>
      <c r="P7" s="232">
        <v>2735.7526250000001</v>
      </c>
      <c r="Q7" s="232">
        <v>2742.3208599</v>
      </c>
      <c r="R7" s="232">
        <v>2753.9175200999998</v>
      </c>
      <c r="S7" s="232">
        <v>2761.8924314000001</v>
      </c>
      <c r="T7" s="232">
        <v>2769.3911115999999</v>
      </c>
      <c r="U7" s="232">
        <v>2776.1348555</v>
      </c>
      <c r="V7" s="232">
        <v>2782.8901025</v>
      </c>
      <c r="W7" s="232">
        <v>2789.3781475000001</v>
      </c>
      <c r="X7" s="232">
        <v>2812.1342814999998</v>
      </c>
      <c r="Y7" s="232">
        <v>2805.6864540000001</v>
      </c>
      <c r="Z7" s="232">
        <v>2786.5699559999998</v>
      </c>
      <c r="AA7" s="232">
        <v>2756.6728911999999</v>
      </c>
      <c r="AB7" s="232">
        <v>2710.8029747</v>
      </c>
      <c r="AC7" s="232">
        <v>2650.8483101000002</v>
      </c>
      <c r="AD7" s="232">
        <v>2499.1793916000001</v>
      </c>
      <c r="AE7" s="232">
        <v>2469.2773600999999</v>
      </c>
      <c r="AF7" s="232">
        <v>2483.5127096000001</v>
      </c>
      <c r="AG7" s="232">
        <v>2620.8205136000001</v>
      </c>
      <c r="AH7" s="232">
        <v>2664.1293205000002</v>
      </c>
      <c r="AI7" s="232">
        <v>2692.3742037000002</v>
      </c>
      <c r="AJ7" s="232">
        <v>2685.2489942000002</v>
      </c>
      <c r="AK7" s="232">
        <v>2698.5956566</v>
      </c>
      <c r="AL7" s="232">
        <v>2712.1080219</v>
      </c>
      <c r="AM7" s="232">
        <v>2724.9023222000001</v>
      </c>
      <c r="AN7" s="232">
        <v>2739.4089195000001</v>
      </c>
      <c r="AO7" s="232">
        <v>2754.7440458999999</v>
      </c>
      <c r="AP7" s="232">
        <v>2776.5591988000001</v>
      </c>
      <c r="AQ7" s="232">
        <v>2789.3127601000001</v>
      </c>
      <c r="AR7" s="232">
        <v>2798.6562273</v>
      </c>
      <c r="AS7" s="232">
        <v>2796.8496998000001</v>
      </c>
      <c r="AT7" s="232">
        <v>2805.1779043000001</v>
      </c>
      <c r="AU7" s="232">
        <v>2815.9009402000002</v>
      </c>
      <c r="AV7" s="232">
        <v>2835.2380260999998</v>
      </c>
      <c r="AW7" s="232">
        <v>2846.0863107</v>
      </c>
      <c r="AX7" s="232">
        <v>2854.6650126</v>
      </c>
      <c r="AY7" s="232">
        <v>2857.4570226000001</v>
      </c>
      <c r="AZ7" s="232">
        <v>2864.1343910000001</v>
      </c>
      <c r="BA7" s="305">
        <v>2871.18</v>
      </c>
      <c r="BB7" s="305">
        <v>2879.0259999999998</v>
      </c>
      <c r="BC7" s="305">
        <v>2886.4839999999999</v>
      </c>
      <c r="BD7" s="305">
        <v>2893.9859999999999</v>
      </c>
      <c r="BE7" s="305">
        <v>2902.0709999999999</v>
      </c>
      <c r="BF7" s="305">
        <v>2909.2550000000001</v>
      </c>
      <c r="BG7" s="305">
        <v>2916.0790000000002</v>
      </c>
      <c r="BH7" s="305">
        <v>2922.3519999999999</v>
      </c>
      <c r="BI7" s="305">
        <v>2928.5940000000001</v>
      </c>
      <c r="BJ7" s="305">
        <v>2934.616</v>
      </c>
      <c r="BK7" s="305">
        <v>2940.09</v>
      </c>
      <c r="BL7" s="305">
        <v>2945.9180000000001</v>
      </c>
      <c r="BM7" s="305">
        <v>2951.7710000000002</v>
      </c>
      <c r="BN7" s="305">
        <v>2957.34</v>
      </c>
      <c r="BO7" s="305">
        <v>2963.4780000000001</v>
      </c>
      <c r="BP7" s="305">
        <v>2969.8739999999998</v>
      </c>
      <c r="BQ7" s="305">
        <v>2976.5859999999998</v>
      </c>
      <c r="BR7" s="305">
        <v>2983.4580000000001</v>
      </c>
      <c r="BS7" s="305">
        <v>2990.5450000000001</v>
      </c>
      <c r="BT7" s="305">
        <v>2997.8490000000002</v>
      </c>
      <c r="BU7" s="305">
        <v>3005.3690000000001</v>
      </c>
      <c r="BV7" s="305">
        <v>3013.105</v>
      </c>
    </row>
    <row r="8" spans="1:74" ht="11.1" customHeight="1" x14ac:dyDescent="0.2">
      <c r="A8" s="148" t="s">
        <v>686</v>
      </c>
      <c r="B8" s="204" t="s">
        <v>433</v>
      </c>
      <c r="C8" s="232">
        <v>2450.6196472000001</v>
      </c>
      <c r="D8" s="232">
        <v>2453.1421117</v>
      </c>
      <c r="E8" s="232">
        <v>2457.9194484</v>
      </c>
      <c r="F8" s="232">
        <v>2469.0139849000002</v>
      </c>
      <c r="G8" s="232">
        <v>2475.2543203999999</v>
      </c>
      <c r="H8" s="232">
        <v>2480.7027825</v>
      </c>
      <c r="I8" s="232">
        <v>2485.9975484000001</v>
      </c>
      <c r="J8" s="232">
        <v>2489.3836305999998</v>
      </c>
      <c r="K8" s="232">
        <v>2491.4992063999998</v>
      </c>
      <c r="L8" s="232">
        <v>2493.0987018000001</v>
      </c>
      <c r="M8" s="232">
        <v>2492.1074454</v>
      </c>
      <c r="N8" s="232">
        <v>2489.2798631999999</v>
      </c>
      <c r="O8" s="232">
        <v>2477.9995748000001</v>
      </c>
      <c r="P8" s="232">
        <v>2476.4616261000001</v>
      </c>
      <c r="Q8" s="232">
        <v>2478.0496369000002</v>
      </c>
      <c r="R8" s="232">
        <v>2486.6683840999999</v>
      </c>
      <c r="S8" s="232">
        <v>2491.5797309</v>
      </c>
      <c r="T8" s="232">
        <v>2496.6884543000001</v>
      </c>
      <c r="U8" s="232">
        <v>2503.3155321999998</v>
      </c>
      <c r="V8" s="232">
        <v>2507.8282755</v>
      </c>
      <c r="W8" s="232">
        <v>2511.5476620999998</v>
      </c>
      <c r="X8" s="232">
        <v>2521.9181705999999</v>
      </c>
      <c r="Y8" s="232">
        <v>2518.4674848</v>
      </c>
      <c r="Z8" s="232">
        <v>2508.6400831999999</v>
      </c>
      <c r="AA8" s="232">
        <v>2510.7447004000001</v>
      </c>
      <c r="AB8" s="232">
        <v>2474.4323165999999</v>
      </c>
      <c r="AC8" s="232">
        <v>2418.0116662999999</v>
      </c>
      <c r="AD8" s="232">
        <v>2253.5455378000001</v>
      </c>
      <c r="AE8" s="232">
        <v>2222.8612631999999</v>
      </c>
      <c r="AF8" s="232">
        <v>2238.0216307999999</v>
      </c>
      <c r="AG8" s="232">
        <v>2382.7497767999998</v>
      </c>
      <c r="AH8" s="232">
        <v>2426.8070767999998</v>
      </c>
      <c r="AI8" s="232">
        <v>2453.916667</v>
      </c>
      <c r="AJ8" s="232">
        <v>2441.4702648000002</v>
      </c>
      <c r="AK8" s="232">
        <v>2451.6406470000002</v>
      </c>
      <c r="AL8" s="232">
        <v>2461.8195310999999</v>
      </c>
      <c r="AM8" s="232">
        <v>2470.7320923000002</v>
      </c>
      <c r="AN8" s="232">
        <v>2481.8840989</v>
      </c>
      <c r="AO8" s="232">
        <v>2494.0007261000001</v>
      </c>
      <c r="AP8" s="232">
        <v>2513.4477984</v>
      </c>
      <c r="AQ8" s="232">
        <v>2522.7192983999998</v>
      </c>
      <c r="AR8" s="232">
        <v>2528.1810507</v>
      </c>
      <c r="AS8" s="232">
        <v>2519.2412118000002</v>
      </c>
      <c r="AT8" s="232">
        <v>2525.0273513000002</v>
      </c>
      <c r="AU8" s="232">
        <v>2534.9476257000001</v>
      </c>
      <c r="AV8" s="232">
        <v>2559.5750415000002</v>
      </c>
      <c r="AW8" s="232">
        <v>2569.8338308000002</v>
      </c>
      <c r="AX8" s="232">
        <v>2576.2970000999999</v>
      </c>
      <c r="AY8" s="232">
        <v>2571.2950322000002</v>
      </c>
      <c r="AZ8" s="232">
        <v>2575.9190994999999</v>
      </c>
      <c r="BA8" s="305">
        <v>2582.5</v>
      </c>
      <c r="BB8" s="305">
        <v>2595.15</v>
      </c>
      <c r="BC8" s="305">
        <v>2602.5590000000002</v>
      </c>
      <c r="BD8" s="305">
        <v>2608.8389999999999</v>
      </c>
      <c r="BE8" s="305">
        <v>2612.1129999999998</v>
      </c>
      <c r="BF8" s="305">
        <v>2617.5450000000001</v>
      </c>
      <c r="BG8" s="305">
        <v>2623.2570000000001</v>
      </c>
      <c r="BH8" s="305">
        <v>2630.31</v>
      </c>
      <c r="BI8" s="305">
        <v>2635.7869999999998</v>
      </c>
      <c r="BJ8" s="305">
        <v>2640.748</v>
      </c>
      <c r="BK8" s="305">
        <v>2644.1350000000002</v>
      </c>
      <c r="BL8" s="305">
        <v>2648.8580000000002</v>
      </c>
      <c r="BM8" s="305">
        <v>2653.86</v>
      </c>
      <c r="BN8" s="305">
        <v>2659.491</v>
      </c>
      <c r="BO8" s="305">
        <v>2664.7840000000001</v>
      </c>
      <c r="BP8" s="305">
        <v>2670.0909999999999</v>
      </c>
      <c r="BQ8" s="305">
        <v>2675.2660000000001</v>
      </c>
      <c r="BR8" s="305">
        <v>2680.7089999999998</v>
      </c>
      <c r="BS8" s="305">
        <v>2686.2750000000001</v>
      </c>
      <c r="BT8" s="305">
        <v>2691.9639999999999</v>
      </c>
      <c r="BU8" s="305">
        <v>2697.777</v>
      </c>
      <c r="BV8" s="305">
        <v>2703.712</v>
      </c>
    </row>
    <row r="9" spans="1:74" ht="11.1" customHeight="1" x14ac:dyDescent="0.2">
      <c r="A9" s="148" t="s">
        <v>687</v>
      </c>
      <c r="B9" s="204" t="s">
        <v>434</v>
      </c>
      <c r="C9" s="232">
        <v>1167.2569843000001</v>
      </c>
      <c r="D9" s="232">
        <v>1169.1055040000001</v>
      </c>
      <c r="E9" s="232">
        <v>1170.6424485</v>
      </c>
      <c r="F9" s="232">
        <v>1170.9986613000001</v>
      </c>
      <c r="G9" s="232">
        <v>1172.5643227</v>
      </c>
      <c r="H9" s="232">
        <v>1174.4702763</v>
      </c>
      <c r="I9" s="232">
        <v>1178.0292154000001</v>
      </c>
      <c r="J9" s="232">
        <v>1179.6312333000001</v>
      </c>
      <c r="K9" s="232">
        <v>1180.5890233</v>
      </c>
      <c r="L9" s="232">
        <v>1181.1370895</v>
      </c>
      <c r="M9" s="232">
        <v>1180.6305456</v>
      </c>
      <c r="N9" s="232">
        <v>1179.3038957000001</v>
      </c>
      <c r="O9" s="232">
        <v>1174.1047791000001</v>
      </c>
      <c r="P9" s="232">
        <v>1173.4271879</v>
      </c>
      <c r="Q9" s="232">
        <v>1174.2187613999999</v>
      </c>
      <c r="R9" s="232">
        <v>1178.2124305</v>
      </c>
      <c r="S9" s="232">
        <v>1180.6426349000001</v>
      </c>
      <c r="T9" s="232">
        <v>1183.2423056</v>
      </c>
      <c r="U9" s="232">
        <v>1186.4990676</v>
      </c>
      <c r="V9" s="232">
        <v>1189.0719523</v>
      </c>
      <c r="W9" s="232">
        <v>1191.4485846</v>
      </c>
      <c r="X9" s="232">
        <v>1196.0968639</v>
      </c>
      <c r="Y9" s="232">
        <v>1196.2300671</v>
      </c>
      <c r="Z9" s="232">
        <v>1194.3160934</v>
      </c>
      <c r="AA9" s="232">
        <v>1201.2413012</v>
      </c>
      <c r="AB9" s="232">
        <v>1187.0682050999999</v>
      </c>
      <c r="AC9" s="232">
        <v>1162.6831632999999</v>
      </c>
      <c r="AD9" s="232">
        <v>1086.4427799</v>
      </c>
      <c r="AE9" s="232">
        <v>1072.8663938</v>
      </c>
      <c r="AF9" s="232">
        <v>1080.3106092</v>
      </c>
      <c r="AG9" s="232">
        <v>1146.5823164000001</v>
      </c>
      <c r="AH9" s="232">
        <v>1167.7125668000001</v>
      </c>
      <c r="AI9" s="232">
        <v>1181.5082508</v>
      </c>
      <c r="AJ9" s="232">
        <v>1178.5686307000001</v>
      </c>
      <c r="AK9" s="232">
        <v>1184.7457351999999</v>
      </c>
      <c r="AL9" s="232">
        <v>1190.6388267</v>
      </c>
      <c r="AM9" s="232">
        <v>1195.6643641000001</v>
      </c>
      <c r="AN9" s="232">
        <v>1201.427085</v>
      </c>
      <c r="AO9" s="232">
        <v>1207.3434486000001</v>
      </c>
      <c r="AP9" s="232">
        <v>1215.9273916</v>
      </c>
      <c r="AQ9" s="232">
        <v>1220.2655878999999</v>
      </c>
      <c r="AR9" s="232">
        <v>1222.8719741</v>
      </c>
      <c r="AS9" s="232">
        <v>1219.2567269000001</v>
      </c>
      <c r="AT9" s="232">
        <v>1221.7668609</v>
      </c>
      <c r="AU9" s="232">
        <v>1225.9125526</v>
      </c>
      <c r="AV9" s="232">
        <v>1235.9957976999999</v>
      </c>
      <c r="AW9" s="232">
        <v>1240.1861081</v>
      </c>
      <c r="AX9" s="232">
        <v>1242.7854794</v>
      </c>
      <c r="AY9" s="232">
        <v>1240.4095440999999</v>
      </c>
      <c r="AZ9" s="232">
        <v>1242.3653128999999</v>
      </c>
      <c r="BA9" s="305">
        <v>1245.268</v>
      </c>
      <c r="BB9" s="305">
        <v>1250.9010000000001</v>
      </c>
      <c r="BC9" s="305">
        <v>1254.3620000000001</v>
      </c>
      <c r="BD9" s="305">
        <v>1257.434</v>
      </c>
      <c r="BE9" s="305">
        <v>1259.798</v>
      </c>
      <c r="BF9" s="305">
        <v>1262.3309999999999</v>
      </c>
      <c r="BG9" s="305">
        <v>1264.7149999999999</v>
      </c>
      <c r="BH9" s="305">
        <v>1266.7909999999999</v>
      </c>
      <c r="BI9" s="305">
        <v>1268.9939999999999</v>
      </c>
      <c r="BJ9" s="305">
        <v>1271.1669999999999</v>
      </c>
      <c r="BK9" s="305">
        <v>1273.0809999999999</v>
      </c>
      <c r="BL9" s="305">
        <v>1275.3620000000001</v>
      </c>
      <c r="BM9" s="305">
        <v>1277.7829999999999</v>
      </c>
      <c r="BN9" s="305">
        <v>1280.508</v>
      </c>
      <c r="BO9" s="305">
        <v>1283.085</v>
      </c>
      <c r="BP9" s="305">
        <v>1285.6769999999999</v>
      </c>
      <c r="BQ9" s="305">
        <v>1288.172</v>
      </c>
      <c r="BR9" s="305">
        <v>1290.8820000000001</v>
      </c>
      <c r="BS9" s="305">
        <v>1293.694</v>
      </c>
      <c r="BT9" s="305">
        <v>1296.606</v>
      </c>
      <c r="BU9" s="305">
        <v>1299.6199999999999</v>
      </c>
      <c r="BV9" s="305">
        <v>1302.7349999999999</v>
      </c>
    </row>
    <row r="10" spans="1:74" ht="11.1" customHeight="1" x14ac:dyDescent="0.2">
      <c r="A10" s="148" t="s">
        <v>688</v>
      </c>
      <c r="B10" s="204" t="s">
        <v>435</v>
      </c>
      <c r="C10" s="232">
        <v>3267.5570991</v>
      </c>
      <c r="D10" s="232">
        <v>3272.6707879999999</v>
      </c>
      <c r="E10" s="232">
        <v>3279.4144402000002</v>
      </c>
      <c r="F10" s="232">
        <v>3291.9074541999998</v>
      </c>
      <c r="G10" s="232">
        <v>3298.8214837999999</v>
      </c>
      <c r="H10" s="232">
        <v>3304.2759276000002</v>
      </c>
      <c r="I10" s="232">
        <v>3307.2900651999998</v>
      </c>
      <c r="J10" s="232">
        <v>3310.5608778000001</v>
      </c>
      <c r="K10" s="232">
        <v>3313.1076450999999</v>
      </c>
      <c r="L10" s="232">
        <v>3310.3251584999998</v>
      </c>
      <c r="M10" s="232">
        <v>3314.8777411999999</v>
      </c>
      <c r="N10" s="232">
        <v>3322.1601848</v>
      </c>
      <c r="O10" s="232">
        <v>3337.0516907000001</v>
      </c>
      <c r="P10" s="232">
        <v>3346.1344548000002</v>
      </c>
      <c r="Q10" s="232">
        <v>3354.2876786000002</v>
      </c>
      <c r="R10" s="232">
        <v>3360.439343</v>
      </c>
      <c r="S10" s="232">
        <v>3367.5375005999999</v>
      </c>
      <c r="T10" s="232">
        <v>3374.5101322999999</v>
      </c>
      <c r="U10" s="232">
        <v>3382.5075222</v>
      </c>
      <c r="V10" s="232">
        <v>3388.3663889999998</v>
      </c>
      <c r="W10" s="232">
        <v>3393.2370169000001</v>
      </c>
      <c r="X10" s="232">
        <v>3402.0839297000002</v>
      </c>
      <c r="Y10" s="232">
        <v>3401.2546868999998</v>
      </c>
      <c r="Z10" s="232">
        <v>3395.7138123999998</v>
      </c>
      <c r="AA10" s="232">
        <v>3417.5745952000002</v>
      </c>
      <c r="AB10" s="232">
        <v>3378.5254903999999</v>
      </c>
      <c r="AC10" s="232">
        <v>3310.679787</v>
      </c>
      <c r="AD10" s="232">
        <v>3100.5196847000002</v>
      </c>
      <c r="AE10" s="232">
        <v>3060.2191346</v>
      </c>
      <c r="AF10" s="232">
        <v>3076.2603362</v>
      </c>
      <c r="AG10" s="232">
        <v>3250.6044087999999</v>
      </c>
      <c r="AH10" s="232">
        <v>3302.8582744999999</v>
      </c>
      <c r="AI10" s="232">
        <v>3334.9830523999999</v>
      </c>
      <c r="AJ10" s="232">
        <v>3318.1843235000001</v>
      </c>
      <c r="AK10" s="232">
        <v>3331.6467404999999</v>
      </c>
      <c r="AL10" s="232">
        <v>3346.5758841000002</v>
      </c>
      <c r="AM10" s="232">
        <v>3364.5567882999999</v>
      </c>
      <c r="AN10" s="232">
        <v>3381.2306099000002</v>
      </c>
      <c r="AO10" s="232">
        <v>3398.1823828000001</v>
      </c>
      <c r="AP10" s="232">
        <v>3419.7605487999999</v>
      </c>
      <c r="AQ10" s="232">
        <v>3434.0068928999999</v>
      </c>
      <c r="AR10" s="232">
        <v>3445.2698569999998</v>
      </c>
      <c r="AS10" s="232">
        <v>3444.6225886000002</v>
      </c>
      <c r="AT10" s="232">
        <v>3456.6139318999999</v>
      </c>
      <c r="AU10" s="232">
        <v>3472.3170344</v>
      </c>
      <c r="AV10" s="232">
        <v>3503.7965717000002</v>
      </c>
      <c r="AW10" s="232">
        <v>3517.8746860000001</v>
      </c>
      <c r="AX10" s="232">
        <v>3526.6160530000002</v>
      </c>
      <c r="AY10" s="232">
        <v>3519.1808449</v>
      </c>
      <c r="AZ10" s="232">
        <v>3525.378588</v>
      </c>
      <c r="BA10" s="305">
        <v>3534.3690000000001</v>
      </c>
      <c r="BB10" s="305">
        <v>3551.7559999999999</v>
      </c>
      <c r="BC10" s="305">
        <v>3562.1309999999999</v>
      </c>
      <c r="BD10" s="305">
        <v>3571.0970000000002</v>
      </c>
      <c r="BE10" s="305">
        <v>3576.96</v>
      </c>
      <c r="BF10" s="305">
        <v>3584.3789999999999</v>
      </c>
      <c r="BG10" s="305">
        <v>3591.6590000000001</v>
      </c>
      <c r="BH10" s="305">
        <v>3598.7950000000001</v>
      </c>
      <c r="BI10" s="305">
        <v>3605.8029999999999</v>
      </c>
      <c r="BJ10" s="305">
        <v>3612.6770000000001</v>
      </c>
      <c r="BK10" s="305">
        <v>3618.904</v>
      </c>
      <c r="BL10" s="305">
        <v>3625.8939999999998</v>
      </c>
      <c r="BM10" s="305">
        <v>3633.1329999999998</v>
      </c>
      <c r="BN10" s="305">
        <v>3640.7559999999999</v>
      </c>
      <c r="BO10" s="305">
        <v>3648.395</v>
      </c>
      <c r="BP10" s="305">
        <v>3656.1849999999999</v>
      </c>
      <c r="BQ10" s="305">
        <v>3663.9870000000001</v>
      </c>
      <c r="BR10" s="305">
        <v>3672.1790000000001</v>
      </c>
      <c r="BS10" s="305">
        <v>3680.623</v>
      </c>
      <c r="BT10" s="305">
        <v>3689.3209999999999</v>
      </c>
      <c r="BU10" s="305">
        <v>3698.2710000000002</v>
      </c>
      <c r="BV10" s="305">
        <v>3707.4740000000002</v>
      </c>
    </row>
    <row r="11" spans="1:74" ht="11.1" customHeight="1" x14ac:dyDescent="0.2">
      <c r="A11" s="148" t="s">
        <v>689</v>
      </c>
      <c r="B11" s="204" t="s">
        <v>436</v>
      </c>
      <c r="C11" s="232">
        <v>808.21655797000005</v>
      </c>
      <c r="D11" s="232">
        <v>808.08292138000002</v>
      </c>
      <c r="E11" s="232">
        <v>808.92962016000001</v>
      </c>
      <c r="F11" s="232">
        <v>812.84228931999996</v>
      </c>
      <c r="G11" s="232">
        <v>814.08543257999997</v>
      </c>
      <c r="H11" s="232">
        <v>814.74468495999997</v>
      </c>
      <c r="I11" s="232">
        <v>814.06673835000004</v>
      </c>
      <c r="J11" s="232">
        <v>814.12319003000005</v>
      </c>
      <c r="K11" s="232">
        <v>814.16073189999997</v>
      </c>
      <c r="L11" s="232">
        <v>813.73015422000003</v>
      </c>
      <c r="M11" s="232">
        <v>814.06678379000004</v>
      </c>
      <c r="N11" s="232">
        <v>814.72141087</v>
      </c>
      <c r="O11" s="232">
        <v>815.80287167999995</v>
      </c>
      <c r="P11" s="232">
        <v>817.01186660999997</v>
      </c>
      <c r="Q11" s="232">
        <v>818.45723189</v>
      </c>
      <c r="R11" s="232">
        <v>820.25097797000001</v>
      </c>
      <c r="S11" s="232">
        <v>822.08507610000004</v>
      </c>
      <c r="T11" s="232">
        <v>824.07153673000005</v>
      </c>
      <c r="U11" s="232">
        <v>826.61568083999998</v>
      </c>
      <c r="V11" s="232">
        <v>828.60287574999995</v>
      </c>
      <c r="W11" s="232">
        <v>830.43844243000001</v>
      </c>
      <c r="X11" s="232">
        <v>833.41549107000003</v>
      </c>
      <c r="Y11" s="232">
        <v>833.97796865999999</v>
      </c>
      <c r="Z11" s="232">
        <v>833.41898538999999</v>
      </c>
      <c r="AA11" s="232">
        <v>842.94401731999994</v>
      </c>
      <c r="AB11" s="232">
        <v>831.73800527000003</v>
      </c>
      <c r="AC11" s="232">
        <v>811.00642531000005</v>
      </c>
      <c r="AD11" s="232">
        <v>744.19777906000002</v>
      </c>
      <c r="AE11" s="232">
        <v>731.82868705999999</v>
      </c>
      <c r="AF11" s="232">
        <v>737.34765092999999</v>
      </c>
      <c r="AG11" s="232">
        <v>793.36611260999996</v>
      </c>
      <c r="AH11" s="232">
        <v>810.20260675999998</v>
      </c>
      <c r="AI11" s="232">
        <v>820.46857531000001</v>
      </c>
      <c r="AJ11" s="232">
        <v>814.89528108000002</v>
      </c>
      <c r="AK11" s="232">
        <v>818.97175133999997</v>
      </c>
      <c r="AL11" s="232">
        <v>823.42924889000005</v>
      </c>
      <c r="AM11" s="232">
        <v>829.31303446000004</v>
      </c>
      <c r="AN11" s="232">
        <v>833.74864106999996</v>
      </c>
      <c r="AO11" s="232">
        <v>837.78132943000003</v>
      </c>
      <c r="AP11" s="232">
        <v>841.90549027999998</v>
      </c>
      <c r="AQ11" s="232">
        <v>844.76154910000002</v>
      </c>
      <c r="AR11" s="232">
        <v>846.84389662000001</v>
      </c>
      <c r="AS11" s="232">
        <v>845.80450533999999</v>
      </c>
      <c r="AT11" s="232">
        <v>848.10045089000005</v>
      </c>
      <c r="AU11" s="232">
        <v>851.38370577000001</v>
      </c>
      <c r="AV11" s="232">
        <v>858.52624274000004</v>
      </c>
      <c r="AW11" s="232">
        <v>861.63013670999999</v>
      </c>
      <c r="AX11" s="232">
        <v>863.56736044000002</v>
      </c>
      <c r="AY11" s="232">
        <v>861.97615259999998</v>
      </c>
      <c r="AZ11" s="232">
        <v>863.35135685</v>
      </c>
      <c r="BA11" s="305">
        <v>865.33119999999997</v>
      </c>
      <c r="BB11" s="305">
        <v>869.13789999999995</v>
      </c>
      <c r="BC11" s="305">
        <v>871.41039999999998</v>
      </c>
      <c r="BD11" s="305">
        <v>873.37099999999998</v>
      </c>
      <c r="BE11" s="305">
        <v>874.60149999999999</v>
      </c>
      <c r="BF11" s="305">
        <v>876.25170000000003</v>
      </c>
      <c r="BG11" s="305">
        <v>877.90359999999998</v>
      </c>
      <c r="BH11" s="305">
        <v>879.67660000000001</v>
      </c>
      <c r="BI11" s="305">
        <v>881.24210000000005</v>
      </c>
      <c r="BJ11" s="305">
        <v>882.71950000000004</v>
      </c>
      <c r="BK11" s="305">
        <v>883.89890000000003</v>
      </c>
      <c r="BL11" s="305">
        <v>885.35770000000002</v>
      </c>
      <c r="BM11" s="305">
        <v>886.88599999999997</v>
      </c>
      <c r="BN11" s="305">
        <v>888.57550000000003</v>
      </c>
      <c r="BO11" s="305">
        <v>890.17380000000003</v>
      </c>
      <c r="BP11" s="305">
        <v>891.77279999999996</v>
      </c>
      <c r="BQ11" s="305">
        <v>893.28099999999995</v>
      </c>
      <c r="BR11" s="305">
        <v>894.94960000000003</v>
      </c>
      <c r="BS11" s="305">
        <v>896.68740000000003</v>
      </c>
      <c r="BT11" s="305">
        <v>898.49429999999995</v>
      </c>
      <c r="BU11" s="305">
        <v>900.37030000000004</v>
      </c>
      <c r="BV11" s="305">
        <v>902.31539999999995</v>
      </c>
    </row>
    <row r="12" spans="1:74" ht="11.1" customHeight="1" x14ac:dyDescent="0.2">
      <c r="A12" s="148" t="s">
        <v>690</v>
      </c>
      <c r="B12" s="204" t="s">
        <v>437</v>
      </c>
      <c r="C12" s="232">
        <v>2251.5201040000002</v>
      </c>
      <c r="D12" s="232">
        <v>2258.7971748999998</v>
      </c>
      <c r="E12" s="232">
        <v>2265.8482302000002</v>
      </c>
      <c r="F12" s="232">
        <v>2274.7210611999999</v>
      </c>
      <c r="G12" s="232">
        <v>2279.7842420000002</v>
      </c>
      <c r="H12" s="232">
        <v>2283.0855637</v>
      </c>
      <c r="I12" s="232">
        <v>2281.8535883999998</v>
      </c>
      <c r="J12" s="232">
        <v>2283.7097706999998</v>
      </c>
      <c r="K12" s="232">
        <v>2285.8826726000002</v>
      </c>
      <c r="L12" s="232">
        <v>2287.4129099000002</v>
      </c>
      <c r="M12" s="232">
        <v>2290.9387891000001</v>
      </c>
      <c r="N12" s="232">
        <v>2295.5009258999999</v>
      </c>
      <c r="O12" s="232">
        <v>2302.3942869000002</v>
      </c>
      <c r="P12" s="232">
        <v>2308.0577143</v>
      </c>
      <c r="Q12" s="232">
        <v>2313.7861745</v>
      </c>
      <c r="R12" s="232">
        <v>2318.5257934000001</v>
      </c>
      <c r="S12" s="232">
        <v>2325.1747252</v>
      </c>
      <c r="T12" s="232">
        <v>2332.6790955000001</v>
      </c>
      <c r="U12" s="232">
        <v>2343.4524425</v>
      </c>
      <c r="V12" s="232">
        <v>2350.8575365000002</v>
      </c>
      <c r="W12" s="232">
        <v>2357.3079155999999</v>
      </c>
      <c r="X12" s="232">
        <v>2369.0740354</v>
      </c>
      <c r="Y12" s="232">
        <v>2368.9121429000002</v>
      </c>
      <c r="Z12" s="232">
        <v>2363.0926936999999</v>
      </c>
      <c r="AA12" s="232">
        <v>2371.3908556000001</v>
      </c>
      <c r="AB12" s="232">
        <v>2339.4249172</v>
      </c>
      <c r="AC12" s="232">
        <v>2286.9700462000001</v>
      </c>
      <c r="AD12" s="232">
        <v>2129.1893485999999</v>
      </c>
      <c r="AE12" s="232">
        <v>2099.3842832</v>
      </c>
      <c r="AF12" s="232">
        <v>2112.7179559000001</v>
      </c>
      <c r="AG12" s="232">
        <v>2247.4185077000002</v>
      </c>
      <c r="AH12" s="232">
        <v>2288.3585509</v>
      </c>
      <c r="AI12" s="232">
        <v>2313.7662264999999</v>
      </c>
      <c r="AJ12" s="232">
        <v>2304.5210324</v>
      </c>
      <c r="AK12" s="232">
        <v>2313.2043494</v>
      </c>
      <c r="AL12" s="232">
        <v>2320.6956753999998</v>
      </c>
      <c r="AM12" s="232">
        <v>2323.2653894999999</v>
      </c>
      <c r="AN12" s="232">
        <v>2331.1699490999999</v>
      </c>
      <c r="AO12" s="232">
        <v>2340.6797333</v>
      </c>
      <c r="AP12" s="232">
        <v>2356.6266171000002</v>
      </c>
      <c r="AQ12" s="232">
        <v>2365.7229441999998</v>
      </c>
      <c r="AR12" s="232">
        <v>2372.8005896</v>
      </c>
      <c r="AS12" s="232">
        <v>2370.1954476000001</v>
      </c>
      <c r="AT12" s="232">
        <v>2378.9838089</v>
      </c>
      <c r="AU12" s="232">
        <v>2391.5015678</v>
      </c>
      <c r="AV12" s="232">
        <v>2417.9658144</v>
      </c>
      <c r="AW12" s="232">
        <v>2430.2795510000001</v>
      </c>
      <c r="AX12" s="232">
        <v>2438.6598677000002</v>
      </c>
      <c r="AY12" s="232">
        <v>2435.7279190999998</v>
      </c>
      <c r="AZ12" s="232">
        <v>2441.7755299</v>
      </c>
      <c r="BA12" s="305">
        <v>2449.424</v>
      </c>
      <c r="BB12" s="305">
        <v>2461.6559999999999</v>
      </c>
      <c r="BC12" s="305">
        <v>2470.268</v>
      </c>
      <c r="BD12" s="305">
        <v>2478.2449999999999</v>
      </c>
      <c r="BE12" s="305">
        <v>2485.13</v>
      </c>
      <c r="BF12" s="305">
        <v>2492.174</v>
      </c>
      <c r="BG12" s="305">
        <v>2498.9229999999998</v>
      </c>
      <c r="BH12" s="305">
        <v>2504.7069999999999</v>
      </c>
      <c r="BI12" s="305">
        <v>2511.3670000000002</v>
      </c>
      <c r="BJ12" s="305">
        <v>2518.2330000000002</v>
      </c>
      <c r="BK12" s="305">
        <v>2525.623</v>
      </c>
      <c r="BL12" s="305">
        <v>2532.6660000000002</v>
      </c>
      <c r="BM12" s="305">
        <v>2539.6790000000001</v>
      </c>
      <c r="BN12" s="305">
        <v>2546.6990000000001</v>
      </c>
      <c r="BO12" s="305">
        <v>2553.623</v>
      </c>
      <c r="BP12" s="305">
        <v>2560.489</v>
      </c>
      <c r="BQ12" s="305">
        <v>2567.0709999999999</v>
      </c>
      <c r="BR12" s="305">
        <v>2573.9899999999998</v>
      </c>
      <c r="BS12" s="305">
        <v>2581.0210000000002</v>
      </c>
      <c r="BT12" s="305">
        <v>2588.1619999999998</v>
      </c>
      <c r="BU12" s="305">
        <v>2595.415</v>
      </c>
      <c r="BV12" s="305">
        <v>2602.7800000000002</v>
      </c>
    </row>
    <row r="13" spans="1:74" ht="11.1" customHeight="1" x14ac:dyDescent="0.2">
      <c r="A13" s="148" t="s">
        <v>691</v>
      </c>
      <c r="B13" s="204" t="s">
        <v>438</v>
      </c>
      <c r="C13" s="232">
        <v>1203.1997604999999</v>
      </c>
      <c r="D13" s="232">
        <v>1209.2413799999999</v>
      </c>
      <c r="E13" s="232">
        <v>1213.5314682000001</v>
      </c>
      <c r="F13" s="232">
        <v>1214.4467990999999</v>
      </c>
      <c r="G13" s="232">
        <v>1216.4512446000001</v>
      </c>
      <c r="H13" s="232">
        <v>1217.9215786</v>
      </c>
      <c r="I13" s="232">
        <v>1218.2310567</v>
      </c>
      <c r="J13" s="232">
        <v>1219.1032259999999</v>
      </c>
      <c r="K13" s="232">
        <v>1219.9113420000001</v>
      </c>
      <c r="L13" s="232">
        <v>1216.4760878</v>
      </c>
      <c r="M13" s="232">
        <v>1220.2905851999999</v>
      </c>
      <c r="N13" s="232">
        <v>1227.1755171</v>
      </c>
      <c r="O13" s="232">
        <v>1244.2520110999999</v>
      </c>
      <c r="P13" s="232">
        <v>1251.9369663</v>
      </c>
      <c r="Q13" s="232">
        <v>1257.3515103</v>
      </c>
      <c r="R13" s="232">
        <v>1258.119455</v>
      </c>
      <c r="S13" s="232">
        <v>1260.7753177</v>
      </c>
      <c r="T13" s="232">
        <v>1262.9429101999999</v>
      </c>
      <c r="U13" s="232">
        <v>1264.0520916</v>
      </c>
      <c r="V13" s="232">
        <v>1265.6707495999999</v>
      </c>
      <c r="W13" s="232">
        <v>1267.2287432000001</v>
      </c>
      <c r="X13" s="232">
        <v>1268.2149922999999</v>
      </c>
      <c r="Y13" s="232">
        <v>1270.0349673000001</v>
      </c>
      <c r="Z13" s="232">
        <v>1272.1775878999999</v>
      </c>
      <c r="AA13" s="232">
        <v>1294.4678171</v>
      </c>
      <c r="AB13" s="232">
        <v>1282.387007</v>
      </c>
      <c r="AC13" s="232">
        <v>1255.7601204</v>
      </c>
      <c r="AD13" s="232">
        <v>1164.2754769000001</v>
      </c>
      <c r="AE13" s="232">
        <v>1146.2901976999999</v>
      </c>
      <c r="AF13" s="232">
        <v>1151.4926022</v>
      </c>
      <c r="AG13" s="232">
        <v>1221.7516098000001</v>
      </c>
      <c r="AH13" s="232">
        <v>1241.9276924999999</v>
      </c>
      <c r="AI13" s="232">
        <v>1253.8897697</v>
      </c>
      <c r="AJ13" s="232">
        <v>1246.2693406000001</v>
      </c>
      <c r="AK13" s="232">
        <v>1250.3297821000001</v>
      </c>
      <c r="AL13" s="232">
        <v>1254.7025934999999</v>
      </c>
      <c r="AM13" s="232">
        <v>1258.9394751</v>
      </c>
      <c r="AN13" s="232">
        <v>1264.2732510000001</v>
      </c>
      <c r="AO13" s="232">
        <v>1270.2556216</v>
      </c>
      <c r="AP13" s="232">
        <v>1279.7444149999999</v>
      </c>
      <c r="AQ13" s="232">
        <v>1284.8806038</v>
      </c>
      <c r="AR13" s="232">
        <v>1288.5220162000001</v>
      </c>
      <c r="AS13" s="232">
        <v>1286.3208529999999</v>
      </c>
      <c r="AT13" s="232">
        <v>1290.2335619999999</v>
      </c>
      <c r="AU13" s="232">
        <v>1295.9123439</v>
      </c>
      <c r="AV13" s="232">
        <v>1308.1364286</v>
      </c>
      <c r="AW13" s="232">
        <v>1313.7629340999999</v>
      </c>
      <c r="AX13" s="232">
        <v>1317.5710902999999</v>
      </c>
      <c r="AY13" s="232">
        <v>1316.0346023</v>
      </c>
      <c r="AZ13" s="232">
        <v>1318.8507807999999</v>
      </c>
      <c r="BA13" s="305">
        <v>1322.4929999999999</v>
      </c>
      <c r="BB13" s="305">
        <v>1328.633</v>
      </c>
      <c r="BC13" s="305">
        <v>1332.675</v>
      </c>
      <c r="BD13" s="305">
        <v>1336.2909999999999</v>
      </c>
      <c r="BE13" s="305">
        <v>1338.769</v>
      </c>
      <c r="BF13" s="305">
        <v>1342.0640000000001</v>
      </c>
      <c r="BG13" s="305">
        <v>1345.4649999999999</v>
      </c>
      <c r="BH13" s="305">
        <v>1349.174</v>
      </c>
      <c r="BI13" s="305">
        <v>1352.636</v>
      </c>
      <c r="BJ13" s="305">
        <v>1356.0540000000001</v>
      </c>
      <c r="BK13" s="305">
        <v>1359.0640000000001</v>
      </c>
      <c r="BL13" s="305">
        <v>1362.664</v>
      </c>
      <c r="BM13" s="305">
        <v>1366.491</v>
      </c>
      <c r="BN13" s="305">
        <v>1370.854</v>
      </c>
      <c r="BO13" s="305">
        <v>1374.905</v>
      </c>
      <c r="BP13" s="305">
        <v>1378.952</v>
      </c>
      <c r="BQ13" s="305">
        <v>1382.8430000000001</v>
      </c>
      <c r="BR13" s="305">
        <v>1386.998</v>
      </c>
      <c r="BS13" s="305">
        <v>1391.2650000000001</v>
      </c>
      <c r="BT13" s="305">
        <v>1395.643</v>
      </c>
      <c r="BU13" s="305">
        <v>1400.133</v>
      </c>
      <c r="BV13" s="305">
        <v>1404.7339999999999</v>
      </c>
    </row>
    <row r="14" spans="1:74" ht="11.1" customHeight="1" x14ac:dyDescent="0.2">
      <c r="A14" s="148" t="s">
        <v>692</v>
      </c>
      <c r="B14" s="204" t="s">
        <v>439</v>
      </c>
      <c r="C14" s="232">
        <v>3449.2958997999999</v>
      </c>
      <c r="D14" s="232">
        <v>3463.7508647</v>
      </c>
      <c r="E14" s="232">
        <v>3477.0629502000002</v>
      </c>
      <c r="F14" s="232">
        <v>3489.2837804000001</v>
      </c>
      <c r="G14" s="232">
        <v>3500.2713892000002</v>
      </c>
      <c r="H14" s="232">
        <v>3510.0774007</v>
      </c>
      <c r="I14" s="232">
        <v>3518.8634006000002</v>
      </c>
      <c r="J14" s="232">
        <v>3526.1850281000002</v>
      </c>
      <c r="K14" s="232">
        <v>3532.2038689000001</v>
      </c>
      <c r="L14" s="232">
        <v>3530.8517849999998</v>
      </c>
      <c r="M14" s="232">
        <v>3538.8161562</v>
      </c>
      <c r="N14" s="232">
        <v>3550.0288442999999</v>
      </c>
      <c r="O14" s="232">
        <v>3569.5498711</v>
      </c>
      <c r="P14" s="232">
        <v>3583.4641769</v>
      </c>
      <c r="Q14" s="232">
        <v>3596.8317833999999</v>
      </c>
      <c r="R14" s="232">
        <v>3611.1865846999999</v>
      </c>
      <c r="S14" s="232">
        <v>3622.3103721000002</v>
      </c>
      <c r="T14" s="232">
        <v>3631.7370397999998</v>
      </c>
      <c r="U14" s="232">
        <v>3638.8231807000002</v>
      </c>
      <c r="V14" s="232">
        <v>3645.3381638999999</v>
      </c>
      <c r="W14" s="232">
        <v>3650.6385826000001</v>
      </c>
      <c r="X14" s="232">
        <v>3656.7765623</v>
      </c>
      <c r="Y14" s="232">
        <v>3658.1087576</v>
      </c>
      <c r="Z14" s="232">
        <v>3656.6872942</v>
      </c>
      <c r="AA14" s="232">
        <v>3694.9570582000001</v>
      </c>
      <c r="AB14" s="232">
        <v>3656.1946128</v>
      </c>
      <c r="AC14" s="232">
        <v>3582.8448438999999</v>
      </c>
      <c r="AD14" s="232">
        <v>3344.1916541999999</v>
      </c>
      <c r="AE14" s="232">
        <v>3299.7043119</v>
      </c>
      <c r="AF14" s="232">
        <v>3318.6667194000001</v>
      </c>
      <c r="AG14" s="232">
        <v>3520.0309965000001</v>
      </c>
      <c r="AH14" s="232">
        <v>3576.6788139999999</v>
      </c>
      <c r="AI14" s="232">
        <v>3607.5622916000002</v>
      </c>
      <c r="AJ14" s="232">
        <v>3567.0531930000002</v>
      </c>
      <c r="AK14" s="232">
        <v>3580.6291679999999</v>
      </c>
      <c r="AL14" s="232">
        <v>3602.6619802</v>
      </c>
      <c r="AM14" s="232">
        <v>3647.4273330999999</v>
      </c>
      <c r="AN14" s="232">
        <v>3675.6670423</v>
      </c>
      <c r="AO14" s="232">
        <v>3701.6568111000001</v>
      </c>
      <c r="AP14" s="232">
        <v>3728.8841117000002</v>
      </c>
      <c r="AQ14" s="232">
        <v>3747.7583958</v>
      </c>
      <c r="AR14" s="232">
        <v>3761.7671355000002</v>
      </c>
      <c r="AS14" s="232">
        <v>3758.6957000000002</v>
      </c>
      <c r="AT14" s="232">
        <v>3772.1343241</v>
      </c>
      <c r="AU14" s="232">
        <v>3789.8683768999999</v>
      </c>
      <c r="AV14" s="232">
        <v>3825.4565474000001</v>
      </c>
      <c r="AW14" s="232">
        <v>3841.6124411000001</v>
      </c>
      <c r="AX14" s="232">
        <v>3851.8947471000001</v>
      </c>
      <c r="AY14" s="232">
        <v>3844.825934</v>
      </c>
      <c r="AZ14" s="232">
        <v>3851.9692126999998</v>
      </c>
      <c r="BA14" s="305">
        <v>3861.8470000000002</v>
      </c>
      <c r="BB14" s="305">
        <v>3880.1260000000002</v>
      </c>
      <c r="BC14" s="305">
        <v>3891.223</v>
      </c>
      <c r="BD14" s="305">
        <v>3900.8040000000001</v>
      </c>
      <c r="BE14" s="305">
        <v>3906.4259999999999</v>
      </c>
      <c r="BF14" s="305">
        <v>3914.808</v>
      </c>
      <c r="BG14" s="305">
        <v>3923.5070000000001</v>
      </c>
      <c r="BH14" s="305">
        <v>3933.5039999999999</v>
      </c>
      <c r="BI14" s="305">
        <v>3942.0990000000002</v>
      </c>
      <c r="BJ14" s="305">
        <v>3950.2759999999998</v>
      </c>
      <c r="BK14" s="305">
        <v>3957.1460000000002</v>
      </c>
      <c r="BL14" s="305">
        <v>3965.1480000000001</v>
      </c>
      <c r="BM14" s="305">
        <v>3973.395</v>
      </c>
      <c r="BN14" s="305">
        <v>3981.991</v>
      </c>
      <c r="BO14" s="305">
        <v>3990.6489999999999</v>
      </c>
      <c r="BP14" s="305">
        <v>3999.473</v>
      </c>
      <c r="BQ14" s="305">
        <v>4008.29</v>
      </c>
      <c r="BR14" s="305">
        <v>4017.576</v>
      </c>
      <c r="BS14" s="305">
        <v>4027.1590000000001</v>
      </c>
      <c r="BT14" s="305">
        <v>4037.038</v>
      </c>
      <c r="BU14" s="305">
        <v>4047.2130000000002</v>
      </c>
      <c r="BV14" s="305">
        <v>4057.6849999999999</v>
      </c>
    </row>
    <row r="15" spans="1:74" ht="11.1" customHeight="1" x14ac:dyDescent="0.2">
      <c r="A15" s="148"/>
      <c r="B15" s="165" t="s">
        <v>1379</v>
      </c>
      <c r="C15" s="237"/>
      <c r="D15" s="237"/>
      <c r="E15" s="237"/>
      <c r="F15" s="237"/>
      <c r="G15" s="237"/>
      <c r="H15" s="237"/>
      <c r="I15" s="237"/>
      <c r="J15" s="237"/>
      <c r="K15" s="237"/>
      <c r="L15" s="237"/>
      <c r="M15" s="237"/>
      <c r="N15" s="237"/>
      <c r="O15" s="237"/>
      <c r="P15" s="237"/>
      <c r="Q15" s="237"/>
      <c r="R15" s="237"/>
      <c r="S15" s="237"/>
      <c r="T15" s="237"/>
      <c r="U15" s="237"/>
      <c r="V15" s="237"/>
      <c r="W15" s="237"/>
      <c r="X15" s="237"/>
      <c r="Y15" s="237"/>
      <c r="Z15" s="237"/>
      <c r="AA15" s="237"/>
      <c r="AB15" s="237"/>
      <c r="AC15" s="237"/>
      <c r="AD15" s="237"/>
      <c r="AE15" s="237"/>
      <c r="AF15" s="237"/>
      <c r="AG15" s="237"/>
      <c r="AH15" s="237"/>
      <c r="AI15" s="237"/>
      <c r="AJ15" s="237"/>
      <c r="AK15" s="237"/>
      <c r="AL15" s="237"/>
      <c r="AM15" s="237"/>
      <c r="AN15" s="237"/>
      <c r="AO15" s="237"/>
      <c r="AP15" s="237"/>
      <c r="AQ15" s="237"/>
      <c r="AR15" s="237"/>
      <c r="AS15" s="237"/>
      <c r="AT15" s="237"/>
      <c r="AU15" s="237"/>
      <c r="AV15" s="237"/>
      <c r="AW15" s="237"/>
      <c r="AX15" s="237"/>
      <c r="AY15" s="237"/>
      <c r="AZ15" s="237"/>
      <c r="BA15" s="315"/>
      <c r="BB15" s="315"/>
      <c r="BC15" s="315"/>
      <c r="BD15" s="315"/>
      <c r="BE15" s="315"/>
      <c r="BF15" s="315"/>
      <c r="BG15" s="315"/>
      <c r="BH15" s="315"/>
      <c r="BI15" s="315"/>
      <c r="BJ15" s="315"/>
      <c r="BK15" s="315"/>
      <c r="BL15" s="315"/>
      <c r="BM15" s="315"/>
      <c r="BN15" s="315"/>
      <c r="BO15" s="315"/>
      <c r="BP15" s="315"/>
      <c r="BQ15" s="315"/>
      <c r="BR15" s="315"/>
      <c r="BS15" s="315"/>
      <c r="BT15" s="315"/>
      <c r="BU15" s="315"/>
      <c r="BV15" s="315"/>
    </row>
    <row r="16" spans="1:74" ht="11.1" customHeight="1" x14ac:dyDescent="0.2">
      <c r="A16" s="148" t="s">
        <v>693</v>
      </c>
      <c r="B16" s="204" t="s">
        <v>432</v>
      </c>
      <c r="C16" s="250">
        <v>100.10910219</v>
      </c>
      <c r="D16" s="250">
        <v>100.1036543</v>
      </c>
      <c r="E16" s="250">
        <v>100.17577439</v>
      </c>
      <c r="F16" s="250">
        <v>100.46767251</v>
      </c>
      <c r="G16" s="250">
        <v>100.58827103</v>
      </c>
      <c r="H16" s="250">
        <v>100.67978001</v>
      </c>
      <c r="I16" s="250">
        <v>100.85255805</v>
      </c>
      <c r="J16" s="250">
        <v>100.80311896000001</v>
      </c>
      <c r="K16" s="250">
        <v>100.64182135999999</v>
      </c>
      <c r="L16" s="250">
        <v>100.23669975999999</v>
      </c>
      <c r="M16" s="250">
        <v>99.950659262000002</v>
      </c>
      <c r="N16" s="250">
        <v>99.651734375000004</v>
      </c>
      <c r="O16" s="250">
        <v>99.303757274999995</v>
      </c>
      <c r="P16" s="250">
        <v>99.006189477000007</v>
      </c>
      <c r="Q16" s="250">
        <v>98.722863157999996</v>
      </c>
      <c r="R16" s="250">
        <v>98.372350244000003</v>
      </c>
      <c r="S16" s="250">
        <v>98.178577938000004</v>
      </c>
      <c r="T16" s="250">
        <v>98.060118165999995</v>
      </c>
      <c r="U16" s="250">
        <v>98.167530259000003</v>
      </c>
      <c r="V16" s="250">
        <v>98.086776059000002</v>
      </c>
      <c r="W16" s="250">
        <v>97.968414897000002</v>
      </c>
      <c r="X16" s="250">
        <v>97.909030760999997</v>
      </c>
      <c r="Y16" s="250">
        <v>97.643017682000007</v>
      </c>
      <c r="Z16" s="250">
        <v>97.266959649</v>
      </c>
      <c r="AA16" s="250">
        <v>98.422070472000001</v>
      </c>
      <c r="AB16" s="250">
        <v>96.595012171999997</v>
      </c>
      <c r="AC16" s="250">
        <v>93.426998558999998</v>
      </c>
      <c r="AD16" s="250">
        <v>83.789887256</v>
      </c>
      <c r="AE16" s="250">
        <v>81.786069800000007</v>
      </c>
      <c r="AF16" s="250">
        <v>82.287403814000001</v>
      </c>
      <c r="AG16" s="250">
        <v>89.530212880999997</v>
      </c>
      <c r="AH16" s="250">
        <v>91.864607147000001</v>
      </c>
      <c r="AI16" s="250">
        <v>93.526910194999999</v>
      </c>
      <c r="AJ16" s="250">
        <v>93.995105793999997</v>
      </c>
      <c r="AK16" s="250">
        <v>94.704738579999997</v>
      </c>
      <c r="AL16" s="250">
        <v>95.133792322000005</v>
      </c>
      <c r="AM16" s="250">
        <v>94.767971750000001</v>
      </c>
      <c r="AN16" s="250">
        <v>95.021588855999994</v>
      </c>
      <c r="AO16" s="250">
        <v>95.380348370999997</v>
      </c>
      <c r="AP16" s="250">
        <v>95.990429868999996</v>
      </c>
      <c r="AQ16" s="250">
        <v>96.449839518000005</v>
      </c>
      <c r="AR16" s="250">
        <v>96.904756894000002</v>
      </c>
      <c r="AS16" s="250">
        <v>98.181002751999998</v>
      </c>
      <c r="AT16" s="250">
        <v>98.007570013999995</v>
      </c>
      <c r="AU16" s="250">
        <v>97.210279434</v>
      </c>
      <c r="AV16" s="250">
        <v>94.212955601000004</v>
      </c>
      <c r="AW16" s="250">
        <v>93.350080899999995</v>
      </c>
      <c r="AX16" s="250">
        <v>93.045479920000005</v>
      </c>
      <c r="AY16" s="250">
        <v>93.932560960000004</v>
      </c>
      <c r="AZ16" s="250">
        <v>94.269451193999998</v>
      </c>
      <c r="BA16" s="316">
        <v>94.68956</v>
      </c>
      <c r="BB16" s="316">
        <v>95.407660000000007</v>
      </c>
      <c r="BC16" s="316">
        <v>95.833119999999994</v>
      </c>
      <c r="BD16" s="316">
        <v>96.180719999999994</v>
      </c>
      <c r="BE16" s="316">
        <v>96.33511</v>
      </c>
      <c r="BF16" s="316">
        <v>96.613500000000002</v>
      </c>
      <c r="BG16" s="316">
        <v>96.900549999999996</v>
      </c>
      <c r="BH16" s="316">
        <v>97.228369999999998</v>
      </c>
      <c r="BI16" s="316">
        <v>97.508629999999997</v>
      </c>
      <c r="BJ16" s="316">
        <v>97.773439999999994</v>
      </c>
      <c r="BK16" s="316">
        <v>97.989419999999996</v>
      </c>
      <c r="BL16" s="316">
        <v>98.248410000000007</v>
      </c>
      <c r="BM16" s="316">
        <v>98.517020000000002</v>
      </c>
      <c r="BN16" s="316">
        <v>98.834860000000006</v>
      </c>
      <c r="BO16" s="316">
        <v>99.092979999999997</v>
      </c>
      <c r="BP16" s="316">
        <v>99.331000000000003</v>
      </c>
      <c r="BQ16" s="316">
        <v>99.527929999999998</v>
      </c>
      <c r="BR16" s="316">
        <v>99.741489999999999</v>
      </c>
      <c r="BS16" s="316">
        <v>99.950689999999994</v>
      </c>
      <c r="BT16" s="316">
        <v>100.1555</v>
      </c>
      <c r="BU16" s="316">
        <v>100.35599999999999</v>
      </c>
      <c r="BV16" s="316">
        <v>100.5521</v>
      </c>
    </row>
    <row r="17" spans="1:74" ht="11.1" customHeight="1" x14ac:dyDescent="0.2">
      <c r="A17" s="148" t="s">
        <v>694</v>
      </c>
      <c r="B17" s="204" t="s">
        <v>465</v>
      </c>
      <c r="C17" s="250">
        <v>99.876288435999996</v>
      </c>
      <c r="D17" s="250">
        <v>99.859313349000004</v>
      </c>
      <c r="E17" s="250">
        <v>99.919065883000002</v>
      </c>
      <c r="F17" s="250">
        <v>100.16389327</v>
      </c>
      <c r="G17" s="250">
        <v>100.29584062000001</v>
      </c>
      <c r="H17" s="250">
        <v>100.42325517</v>
      </c>
      <c r="I17" s="250">
        <v>100.71030081000001</v>
      </c>
      <c r="J17" s="250">
        <v>100.70552683</v>
      </c>
      <c r="K17" s="250">
        <v>100.57309712999999</v>
      </c>
      <c r="L17" s="250">
        <v>100.24013017999999</v>
      </c>
      <c r="M17" s="250">
        <v>99.907050171999998</v>
      </c>
      <c r="N17" s="250">
        <v>99.500975582999999</v>
      </c>
      <c r="O17" s="250">
        <v>98.852603856000002</v>
      </c>
      <c r="P17" s="250">
        <v>98.427517022999993</v>
      </c>
      <c r="Q17" s="250">
        <v>98.056412527000006</v>
      </c>
      <c r="R17" s="250">
        <v>97.727412670999996</v>
      </c>
      <c r="S17" s="250">
        <v>97.473181122</v>
      </c>
      <c r="T17" s="250">
        <v>97.281840183</v>
      </c>
      <c r="U17" s="250">
        <v>97.281576427999994</v>
      </c>
      <c r="V17" s="250">
        <v>97.119876775999998</v>
      </c>
      <c r="W17" s="250">
        <v>96.924927804000006</v>
      </c>
      <c r="X17" s="250">
        <v>96.757763029000003</v>
      </c>
      <c r="Y17" s="250">
        <v>96.450540274999994</v>
      </c>
      <c r="Z17" s="250">
        <v>96.064293059999997</v>
      </c>
      <c r="AA17" s="250">
        <v>97.630311485999997</v>
      </c>
      <c r="AB17" s="250">
        <v>95.562547773999995</v>
      </c>
      <c r="AC17" s="250">
        <v>91.892292024</v>
      </c>
      <c r="AD17" s="250">
        <v>80.553641137</v>
      </c>
      <c r="AE17" s="250">
        <v>78.227828638999995</v>
      </c>
      <c r="AF17" s="250">
        <v>78.848951428999996</v>
      </c>
      <c r="AG17" s="250">
        <v>87.545692567000003</v>
      </c>
      <c r="AH17" s="250">
        <v>90.214173638999995</v>
      </c>
      <c r="AI17" s="250">
        <v>91.983077703000006</v>
      </c>
      <c r="AJ17" s="250">
        <v>91.970902468000006</v>
      </c>
      <c r="AK17" s="250">
        <v>92.601779238000006</v>
      </c>
      <c r="AL17" s="250">
        <v>92.994205719999997</v>
      </c>
      <c r="AM17" s="250">
        <v>92.696354162000006</v>
      </c>
      <c r="AN17" s="250">
        <v>92.950750885000005</v>
      </c>
      <c r="AO17" s="250">
        <v>93.305568136000005</v>
      </c>
      <c r="AP17" s="250">
        <v>93.889818606000006</v>
      </c>
      <c r="AQ17" s="250">
        <v>94.348717393000001</v>
      </c>
      <c r="AR17" s="250">
        <v>94.811277191000002</v>
      </c>
      <c r="AS17" s="250">
        <v>96.054208536999994</v>
      </c>
      <c r="AT17" s="250">
        <v>95.941557447999998</v>
      </c>
      <c r="AU17" s="250">
        <v>95.250034463000006</v>
      </c>
      <c r="AV17" s="250">
        <v>92.499704348999998</v>
      </c>
      <c r="AW17" s="250">
        <v>91.760388999</v>
      </c>
      <c r="AX17" s="250">
        <v>91.552153180000005</v>
      </c>
      <c r="AY17" s="250">
        <v>92.489243595999994</v>
      </c>
      <c r="AZ17" s="250">
        <v>92.882481807999994</v>
      </c>
      <c r="BA17" s="316">
        <v>93.346109999999996</v>
      </c>
      <c r="BB17" s="316">
        <v>94.087760000000003</v>
      </c>
      <c r="BC17" s="316">
        <v>94.536469999999994</v>
      </c>
      <c r="BD17" s="316">
        <v>94.899850000000001</v>
      </c>
      <c r="BE17" s="316">
        <v>95.074280000000002</v>
      </c>
      <c r="BF17" s="316">
        <v>95.344750000000005</v>
      </c>
      <c r="BG17" s="316">
        <v>95.607619999999997</v>
      </c>
      <c r="BH17" s="316">
        <v>95.846869999999996</v>
      </c>
      <c r="BI17" s="316">
        <v>96.106589999999997</v>
      </c>
      <c r="BJ17" s="316">
        <v>96.370750000000001</v>
      </c>
      <c r="BK17" s="316">
        <v>96.67013</v>
      </c>
      <c r="BL17" s="316">
        <v>96.920090000000002</v>
      </c>
      <c r="BM17" s="316">
        <v>97.151399999999995</v>
      </c>
      <c r="BN17" s="316">
        <v>97.345160000000007</v>
      </c>
      <c r="BO17" s="316">
        <v>97.553359999999998</v>
      </c>
      <c r="BP17" s="316">
        <v>97.757109999999997</v>
      </c>
      <c r="BQ17" s="316">
        <v>97.955479999999994</v>
      </c>
      <c r="BR17" s="316">
        <v>98.150989999999993</v>
      </c>
      <c r="BS17" s="316">
        <v>98.34272</v>
      </c>
      <c r="BT17" s="316">
        <v>98.530680000000004</v>
      </c>
      <c r="BU17" s="316">
        <v>98.714860000000002</v>
      </c>
      <c r="BV17" s="316">
        <v>98.895269999999996</v>
      </c>
    </row>
    <row r="18" spans="1:74" ht="11.1" customHeight="1" x14ac:dyDescent="0.2">
      <c r="A18" s="148" t="s">
        <v>695</v>
      </c>
      <c r="B18" s="204" t="s">
        <v>433</v>
      </c>
      <c r="C18" s="250">
        <v>100.83798081</v>
      </c>
      <c r="D18" s="250">
        <v>100.95343681999999</v>
      </c>
      <c r="E18" s="250">
        <v>101.10999812999999</v>
      </c>
      <c r="F18" s="250">
        <v>101.40983059</v>
      </c>
      <c r="G18" s="250">
        <v>101.57197812</v>
      </c>
      <c r="H18" s="250">
        <v>101.69860656</v>
      </c>
      <c r="I18" s="250">
        <v>101.87685424</v>
      </c>
      <c r="J18" s="250">
        <v>101.86709077</v>
      </c>
      <c r="K18" s="250">
        <v>101.75645446</v>
      </c>
      <c r="L18" s="250">
        <v>101.52166304000001</v>
      </c>
      <c r="M18" s="250">
        <v>101.22674278</v>
      </c>
      <c r="N18" s="250">
        <v>100.84841139</v>
      </c>
      <c r="O18" s="250">
        <v>100.24189862</v>
      </c>
      <c r="P18" s="250">
        <v>99.805322670999999</v>
      </c>
      <c r="Q18" s="250">
        <v>99.393913287000004</v>
      </c>
      <c r="R18" s="250">
        <v>98.935296781999995</v>
      </c>
      <c r="S18" s="250">
        <v>98.628500791999997</v>
      </c>
      <c r="T18" s="250">
        <v>98.401151631000005</v>
      </c>
      <c r="U18" s="250">
        <v>98.439632568999997</v>
      </c>
      <c r="V18" s="250">
        <v>98.231389613999994</v>
      </c>
      <c r="W18" s="250">
        <v>97.962806036000003</v>
      </c>
      <c r="X18" s="250">
        <v>97.605223921999993</v>
      </c>
      <c r="Y18" s="250">
        <v>97.237452533999999</v>
      </c>
      <c r="Z18" s="250">
        <v>96.830833956999996</v>
      </c>
      <c r="AA18" s="250">
        <v>98.644346943000002</v>
      </c>
      <c r="AB18" s="250">
        <v>96.465799927000006</v>
      </c>
      <c r="AC18" s="250">
        <v>92.554171659000005</v>
      </c>
      <c r="AD18" s="250">
        <v>80.182295031999999</v>
      </c>
      <c r="AE18" s="250">
        <v>77.84987959</v>
      </c>
      <c r="AF18" s="250">
        <v>78.829758226999999</v>
      </c>
      <c r="AG18" s="250">
        <v>89.071669971999995</v>
      </c>
      <c r="AH18" s="250">
        <v>92.213832492999998</v>
      </c>
      <c r="AI18" s="250">
        <v>94.205984818000005</v>
      </c>
      <c r="AJ18" s="250">
        <v>93.787354880999999</v>
      </c>
      <c r="AK18" s="250">
        <v>94.425065867000001</v>
      </c>
      <c r="AL18" s="250">
        <v>94.858345709000005</v>
      </c>
      <c r="AM18" s="250">
        <v>94.805947286000006</v>
      </c>
      <c r="AN18" s="250">
        <v>95.041300178</v>
      </c>
      <c r="AO18" s="250">
        <v>95.283157265</v>
      </c>
      <c r="AP18" s="250">
        <v>95.501032304000006</v>
      </c>
      <c r="AQ18" s="250">
        <v>95.778762463000007</v>
      </c>
      <c r="AR18" s="250">
        <v>96.085861499000004</v>
      </c>
      <c r="AS18" s="250">
        <v>96.106055832999999</v>
      </c>
      <c r="AT18" s="250">
        <v>96.709097807000006</v>
      </c>
      <c r="AU18" s="250">
        <v>97.578713843000003</v>
      </c>
      <c r="AV18" s="250">
        <v>99.413913108000003</v>
      </c>
      <c r="AW18" s="250">
        <v>100.29242039</v>
      </c>
      <c r="AX18" s="250">
        <v>100.91324486000001</v>
      </c>
      <c r="AY18" s="250">
        <v>100.81132942000001</v>
      </c>
      <c r="AZ18" s="250">
        <v>101.26558107</v>
      </c>
      <c r="BA18" s="316">
        <v>101.8109</v>
      </c>
      <c r="BB18" s="316">
        <v>102.69159999999999</v>
      </c>
      <c r="BC18" s="316">
        <v>103.236</v>
      </c>
      <c r="BD18" s="316">
        <v>103.6885</v>
      </c>
      <c r="BE18" s="316">
        <v>103.89490000000001</v>
      </c>
      <c r="BF18" s="316">
        <v>104.2787</v>
      </c>
      <c r="BG18" s="316">
        <v>104.68600000000001</v>
      </c>
      <c r="BH18" s="316">
        <v>105.2051</v>
      </c>
      <c r="BI18" s="316">
        <v>105.59310000000001</v>
      </c>
      <c r="BJ18" s="316">
        <v>105.93819999999999</v>
      </c>
      <c r="BK18" s="316">
        <v>106.1558</v>
      </c>
      <c r="BL18" s="316">
        <v>106.4789</v>
      </c>
      <c r="BM18" s="316">
        <v>106.82259999999999</v>
      </c>
      <c r="BN18" s="316">
        <v>107.26519999999999</v>
      </c>
      <c r="BO18" s="316">
        <v>107.5917</v>
      </c>
      <c r="BP18" s="316">
        <v>107.8802</v>
      </c>
      <c r="BQ18" s="316">
        <v>108.07380000000001</v>
      </c>
      <c r="BR18" s="316">
        <v>108.3292</v>
      </c>
      <c r="BS18" s="316">
        <v>108.58929999999999</v>
      </c>
      <c r="BT18" s="316">
        <v>108.85429999999999</v>
      </c>
      <c r="BU18" s="316">
        <v>109.1241</v>
      </c>
      <c r="BV18" s="316">
        <v>109.39870000000001</v>
      </c>
    </row>
    <row r="19" spans="1:74" ht="11.1" customHeight="1" x14ac:dyDescent="0.2">
      <c r="A19" s="148" t="s">
        <v>696</v>
      </c>
      <c r="B19" s="204" t="s">
        <v>434</v>
      </c>
      <c r="C19" s="250">
        <v>100.65689706000001</v>
      </c>
      <c r="D19" s="250">
        <v>100.76505933</v>
      </c>
      <c r="E19" s="250">
        <v>100.95914474999999</v>
      </c>
      <c r="F19" s="250">
        <v>101.38501891999999</v>
      </c>
      <c r="G19" s="250">
        <v>101.64155148</v>
      </c>
      <c r="H19" s="250">
        <v>101.87460803</v>
      </c>
      <c r="I19" s="250">
        <v>102.21238328</v>
      </c>
      <c r="J19" s="250">
        <v>102.30234174</v>
      </c>
      <c r="K19" s="250">
        <v>102.27267811999999</v>
      </c>
      <c r="L19" s="250">
        <v>102.06791199</v>
      </c>
      <c r="M19" s="250">
        <v>101.84061456000001</v>
      </c>
      <c r="N19" s="250">
        <v>101.53530538</v>
      </c>
      <c r="O19" s="250">
        <v>100.98678442000001</v>
      </c>
      <c r="P19" s="250">
        <v>100.64935179</v>
      </c>
      <c r="Q19" s="250">
        <v>100.35780746</v>
      </c>
      <c r="R19" s="250">
        <v>100.0765372</v>
      </c>
      <c r="S19" s="250">
        <v>99.903480107999997</v>
      </c>
      <c r="T19" s="250">
        <v>99.803021960999999</v>
      </c>
      <c r="U19" s="250">
        <v>99.933509857000004</v>
      </c>
      <c r="V19" s="250">
        <v>99.859489284999995</v>
      </c>
      <c r="W19" s="250">
        <v>99.739307338000003</v>
      </c>
      <c r="X19" s="250">
        <v>99.637980442</v>
      </c>
      <c r="Y19" s="250">
        <v>99.376713430999999</v>
      </c>
      <c r="Z19" s="250">
        <v>99.020522726999999</v>
      </c>
      <c r="AA19" s="250">
        <v>100.02070052000001</v>
      </c>
      <c r="AB19" s="250">
        <v>98.386193293000005</v>
      </c>
      <c r="AC19" s="250">
        <v>95.568293230999998</v>
      </c>
      <c r="AD19" s="250">
        <v>86.918209137000005</v>
      </c>
      <c r="AE19" s="250">
        <v>85.220116806999997</v>
      </c>
      <c r="AF19" s="250">
        <v>85.825225040999996</v>
      </c>
      <c r="AG19" s="250">
        <v>92.737472589999996</v>
      </c>
      <c r="AH19" s="250">
        <v>94.946027893999997</v>
      </c>
      <c r="AI19" s="250">
        <v>96.454829700999994</v>
      </c>
      <c r="AJ19" s="250">
        <v>96.556516540000004</v>
      </c>
      <c r="AK19" s="250">
        <v>97.196332458000001</v>
      </c>
      <c r="AL19" s="250">
        <v>97.666915983999999</v>
      </c>
      <c r="AM19" s="250">
        <v>97.695438245000005</v>
      </c>
      <c r="AN19" s="250">
        <v>98.032178638999994</v>
      </c>
      <c r="AO19" s="250">
        <v>98.404308294000003</v>
      </c>
      <c r="AP19" s="250">
        <v>98.804658422000003</v>
      </c>
      <c r="AQ19" s="250">
        <v>99.252943191</v>
      </c>
      <c r="AR19" s="250">
        <v>99.741993812000004</v>
      </c>
      <c r="AS19" s="250">
        <v>100.52270248000001</v>
      </c>
      <c r="AT19" s="250">
        <v>100.90511566000001</v>
      </c>
      <c r="AU19" s="250">
        <v>101.14012554999999</v>
      </c>
      <c r="AV19" s="250">
        <v>100.9140452</v>
      </c>
      <c r="AW19" s="250">
        <v>101.08951372999999</v>
      </c>
      <c r="AX19" s="250">
        <v>101.35284417</v>
      </c>
      <c r="AY19" s="250">
        <v>101.76758909</v>
      </c>
      <c r="AZ19" s="250">
        <v>102.15897897000001</v>
      </c>
      <c r="BA19" s="316">
        <v>102.59059999999999</v>
      </c>
      <c r="BB19" s="316">
        <v>103.18170000000001</v>
      </c>
      <c r="BC19" s="316">
        <v>103.60420000000001</v>
      </c>
      <c r="BD19" s="316">
        <v>103.9774</v>
      </c>
      <c r="BE19" s="316">
        <v>104.2559</v>
      </c>
      <c r="BF19" s="316">
        <v>104.5646</v>
      </c>
      <c r="BG19" s="316">
        <v>104.85809999999999</v>
      </c>
      <c r="BH19" s="316">
        <v>105.1253</v>
      </c>
      <c r="BI19" s="316">
        <v>105.3967</v>
      </c>
      <c r="BJ19" s="316">
        <v>105.6611</v>
      </c>
      <c r="BK19" s="316">
        <v>105.8991</v>
      </c>
      <c r="BL19" s="316">
        <v>106.1644</v>
      </c>
      <c r="BM19" s="316">
        <v>106.43729999999999</v>
      </c>
      <c r="BN19" s="316">
        <v>106.7496</v>
      </c>
      <c r="BO19" s="316">
        <v>107.0142</v>
      </c>
      <c r="BP19" s="316">
        <v>107.2628</v>
      </c>
      <c r="BQ19" s="316">
        <v>107.4616</v>
      </c>
      <c r="BR19" s="316">
        <v>107.7034</v>
      </c>
      <c r="BS19" s="316">
        <v>107.95440000000001</v>
      </c>
      <c r="BT19" s="316">
        <v>108.21469999999999</v>
      </c>
      <c r="BU19" s="316">
        <v>108.4842</v>
      </c>
      <c r="BV19" s="316">
        <v>108.7629</v>
      </c>
    </row>
    <row r="20" spans="1:74" ht="11.1" customHeight="1" x14ac:dyDescent="0.2">
      <c r="A20" s="148" t="s">
        <v>697</v>
      </c>
      <c r="B20" s="204" t="s">
        <v>435</v>
      </c>
      <c r="C20" s="250">
        <v>100.66939123</v>
      </c>
      <c r="D20" s="250">
        <v>100.81593491</v>
      </c>
      <c r="E20" s="250">
        <v>101.03773859</v>
      </c>
      <c r="F20" s="250">
        <v>101.46300977</v>
      </c>
      <c r="G20" s="250">
        <v>101.73917785</v>
      </c>
      <c r="H20" s="250">
        <v>101.99445031</v>
      </c>
      <c r="I20" s="250">
        <v>102.37773850000001</v>
      </c>
      <c r="J20" s="250">
        <v>102.47953622</v>
      </c>
      <c r="K20" s="250">
        <v>102.44875483</v>
      </c>
      <c r="L20" s="250">
        <v>102.18981977999999</v>
      </c>
      <c r="M20" s="250">
        <v>101.96556104</v>
      </c>
      <c r="N20" s="250">
        <v>101.68040406</v>
      </c>
      <c r="O20" s="250">
        <v>101.19121002</v>
      </c>
      <c r="P20" s="250">
        <v>100.89161072</v>
      </c>
      <c r="Q20" s="250">
        <v>100.63846732</v>
      </c>
      <c r="R20" s="250">
        <v>100.40639713</v>
      </c>
      <c r="S20" s="250">
        <v>100.26520254</v>
      </c>
      <c r="T20" s="250">
        <v>100.18950087</v>
      </c>
      <c r="U20" s="250">
        <v>100.30139896999999</v>
      </c>
      <c r="V20" s="250">
        <v>100.26510297999999</v>
      </c>
      <c r="W20" s="250">
        <v>100.20271975999999</v>
      </c>
      <c r="X20" s="250">
        <v>100.24645275</v>
      </c>
      <c r="Y20" s="250">
        <v>100.0327425</v>
      </c>
      <c r="Z20" s="250">
        <v>99.693792449</v>
      </c>
      <c r="AA20" s="250">
        <v>100.75382181000001</v>
      </c>
      <c r="AB20" s="250">
        <v>99.021227744000001</v>
      </c>
      <c r="AC20" s="250">
        <v>96.020229463000007</v>
      </c>
      <c r="AD20" s="250">
        <v>86.761759204000001</v>
      </c>
      <c r="AE20" s="250">
        <v>84.965753319000001</v>
      </c>
      <c r="AF20" s="250">
        <v>85.643144043000007</v>
      </c>
      <c r="AG20" s="250">
        <v>93.031315862</v>
      </c>
      <c r="AH20" s="250">
        <v>95.477461441000003</v>
      </c>
      <c r="AI20" s="250">
        <v>97.218965267000002</v>
      </c>
      <c r="AJ20" s="250">
        <v>97.699425153999996</v>
      </c>
      <c r="AK20" s="250">
        <v>98.448947109000002</v>
      </c>
      <c r="AL20" s="250">
        <v>98.911128947999998</v>
      </c>
      <c r="AM20" s="250">
        <v>98.571509184000007</v>
      </c>
      <c r="AN20" s="250">
        <v>98.844856906999993</v>
      </c>
      <c r="AO20" s="250">
        <v>99.216710629999994</v>
      </c>
      <c r="AP20" s="250">
        <v>99.892232190000001</v>
      </c>
      <c r="AQ20" s="250">
        <v>100.30722652999999</v>
      </c>
      <c r="AR20" s="250">
        <v>100.6668555</v>
      </c>
      <c r="AS20" s="250">
        <v>100.31188269</v>
      </c>
      <c r="AT20" s="250">
        <v>101.0552082</v>
      </c>
      <c r="AU20" s="250">
        <v>102.23759564</v>
      </c>
      <c r="AV20" s="250">
        <v>105.01735742</v>
      </c>
      <c r="AW20" s="250">
        <v>106.20913441</v>
      </c>
      <c r="AX20" s="250">
        <v>106.97123901000001</v>
      </c>
      <c r="AY20" s="250">
        <v>106.61931688999999</v>
      </c>
      <c r="AZ20" s="250">
        <v>107.03534247</v>
      </c>
      <c r="BA20" s="316">
        <v>107.535</v>
      </c>
      <c r="BB20" s="316">
        <v>108.34529999999999</v>
      </c>
      <c r="BC20" s="316">
        <v>108.84180000000001</v>
      </c>
      <c r="BD20" s="316">
        <v>109.25149999999999</v>
      </c>
      <c r="BE20" s="316">
        <v>109.4692</v>
      </c>
      <c r="BF20" s="316">
        <v>109.78449999999999</v>
      </c>
      <c r="BG20" s="316">
        <v>110.092</v>
      </c>
      <c r="BH20" s="316">
        <v>110.3977</v>
      </c>
      <c r="BI20" s="316">
        <v>110.6853</v>
      </c>
      <c r="BJ20" s="316">
        <v>110.9605</v>
      </c>
      <c r="BK20" s="316">
        <v>111.1927</v>
      </c>
      <c r="BL20" s="316">
        <v>111.4667</v>
      </c>
      <c r="BM20" s="316">
        <v>111.7517</v>
      </c>
      <c r="BN20" s="316">
        <v>112.0843</v>
      </c>
      <c r="BO20" s="316">
        <v>112.36369999999999</v>
      </c>
      <c r="BP20" s="316">
        <v>112.62649999999999</v>
      </c>
      <c r="BQ20" s="316">
        <v>112.8428</v>
      </c>
      <c r="BR20" s="316">
        <v>113.0951</v>
      </c>
      <c r="BS20" s="316">
        <v>113.35339999999999</v>
      </c>
      <c r="BT20" s="316">
        <v>113.6178</v>
      </c>
      <c r="BU20" s="316">
        <v>113.8882</v>
      </c>
      <c r="BV20" s="316">
        <v>114.1645</v>
      </c>
    </row>
    <row r="21" spans="1:74" ht="11.1" customHeight="1" x14ac:dyDescent="0.2">
      <c r="A21" s="148" t="s">
        <v>698</v>
      </c>
      <c r="B21" s="204" t="s">
        <v>436</v>
      </c>
      <c r="C21" s="250">
        <v>100.07159867999999</v>
      </c>
      <c r="D21" s="250">
        <v>100.07333454</v>
      </c>
      <c r="E21" s="250">
        <v>100.13196146999999</v>
      </c>
      <c r="F21" s="250">
        <v>100.30064507</v>
      </c>
      <c r="G21" s="250">
        <v>100.43317991000001</v>
      </c>
      <c r="H21" s="250">
        <v>100.58273161</v>
      </c>
      <c r="I21" s="250">
        <v>100.93755348000001</v>
      </c>
      <c r="J21" s="250">
        <v>100.9799489</v>
      </c>
      <c r="K21" s="250">
        <v>100.89817118000001</v>
      </c>
      <c r="L21" s="250">
        <v>100.60528171999999</v>
      </c>
      <c r="M21" s="250">
        <v>100.3403617</v>
      </c>
      <c r="N21" s="250">
        <v>100.01647251999999</v>
      </c>
      <c r="O21" s="250">
        <v>99.521489646999996</v>
      </c>
      <c r="P21" s="250">
        <v>99.163755511000005</v>
      </c>
      <c r="Q21" s="250">
        <v>98.831145590999995</v>
      </c>
      <c r="R21" s="250">
        <v>98.410655587999997</v>
      </c>
      <c r="S21" s="250">
        <v>98.213047328000002</v>
      </c>
      <c r="T21" s="250">
        <v>98.125316509000001</v>
      </c>
      <c r="U21" s="250">
        <v>98.378350502000004</v>
      </c>
      <c r="V21" s="250">
        <v>98.337209041999998</v>
      </c>
      <c r="W21" s="250">
        <v>98.232779497999999</v>
      </c>
      <c r="X21" s="250">
        <v>98.081006607000006</v>
      </c>
      <c r="Y21" s="250">
        <v>97.838042341000005</v>
      </c>
      <c r="Z21" s="250">
        <v>97.519831436999993</v>
      </c>
      <c r="AA21" s="250">
        <v>99.324092625999995</v>
      </c>
      <c r="AB21" s="250">
        <v>97.207099396999993</v>
      </c>
      <c r="AC21" s="250">
        <v>93.366570482</v>
      </c>
      <c r="AD21" s="250">
        <v>81.010627960999997</v>
      </c>
      <c r="AE21" s="250">
        <v>78.816936111000004</v>
      </c>
      <c r="AF21" s="250">
        <v>79.993617013000005</v>
      </c>
      <c r="AG21" s="250">
        <v>90.589962181999994</v>
      </c>
      <c r="AH21" s="250">
        <v>93.970419953000004</v>
      </c>
      <c r="AI21" s="250">
        <v>96.184281841000001</v>
      </c>
      <c r="AJ21" s="250">
        <v>95.977532858999993</v>
      </c>
      <c r="AK21" s="250">
        <v>96.798714220999997</v>
      </c>
      <c r="AL21" s="250">
        <v>97.393810939999995</v>
      </c>
      <c r="AM21" s="250">
        <v>97.459576283000004</v>
      </c>
      <c r="AN21" s="250">
        <v>97.829938764000005</v>
      </c>
      <c r="AO21" s="250">
        <v>98.201651651999995</v>
      </c>
      <c r="AP21" s="250">
        <v>98.595023357000002</v>
      </c>
      <c r="AQ21" s="250">
        <v>98.954205748999996</v>
      </c>
      <c r="AR21" s="250">
        <v>99.299507239999997</v>
      </c>
      <c r="AS21" s="250">
        <v>98.838304395999998</v>
      </c>
      <c r="AT21" s="250">
        <v>99.750311656999997</v>
      </c>
      <c r="AU21" s="250">
        <v>101.24290559000001</v>
      </c>
      <c r="AV21" s="250">
        <v>104.91066681</v>
      </c>
      <c r="AW21" s="250">
        <v>106.36849863</v>
      </c>
      <c r="AX21" s="250">
        <v>107.21098164999999</v>
      </c>
      <c r="AY21" s="250">
        <v>106.49031008999999</v>
      </c>
      <c r="AZ21" s="250">
        <v>106.81294988000001</v>
      </c>
      <c r="BA21" s="316">
        <v>107.2311</v>
      </c>
      <c r="BB21" s="316">
        <v>107.99209999999999</v>
      </c>
      <c r="BC21" s="316">
        <v>108.4157</v>
      </c>
      <c r="BD21" s="316">
        <v>108.74939999999999</v>
      </c>
      <c r="BE21" s="316">
        <v>108.8428</v>
      </c>
      <c r="BF21" s="316">
        <v>109.1092</v>
      </c>
      <c r="BG21" s="316">
        <v>109.3982</v>
      </c>
      <c r="BH21" s="316">
        <v>109.7854</v>
      </c>
      <c r="BI21" s="316">
        <v>110.06319999999999</v>
      </c>
      <c r="BJ21" s="316">
        <v>110.307</v>
      </c>
      <c r="BK21" s="316">
        <v>110.4329</v>
      </c>
      <c r="BL21" s="316">
        <v>110.6717</v>
      </c>
      <c r="BM21" s="316">
        <v>110.9396</v>
      </c>
      <c r="BN21" s="316">
        <v>111.2974</v>
      </c>
      <c r="BO21" s="316">
        <v>111.5774</v>
      </c>
      <c r="BP21" s="316">
        <v>111.84059999999999</v>
      </c>
      <c r="BQ21" s="316">
        <v>112.0557</v>
      </c>
      <c r="BR21" s="316">
        <v>112.30880000000001</v>
      </c>
      <c r="BS21" s="316">
        <v>112.56870000000001</v>
      </c>
      <c r="BT21" s="316">
        <v>112.8353</v>
      </c>
      <c r="BU21" s="316">
        <v>113.1087</v>
      </c>
      <c r="BV21" s="316">
        <v>113.3888</v>
      </c>
    </row>
    <row r="22" spans="1:74" ht="11.1" customHeight="1" x14ac:dyDescent="0.2">
      <c r="A22" s="148" t="s">
        <v>699</v>
      </c>
      <c r="B22" s="204" t="s">
        <v>437</v>
      </c>
      <c r="C22" s="250">
        <v>100.94482772000001</v>
      </c>
      <c r="D22" s="250">
        <v>101.11433108</v>
      </c>
      <c r="E22" s="250">
        <v>101.39756163</v>
      </c>
      <c r="F22" s="250">
        <v>101.97781909</v>
      </c>
      <c r="G22" s="250">
        <v>102.3510292</v>
      </c>
      <c r="H22" s="250">
        <v>102.70049168</v>
      </c>
      <c r="I22" s="250">
        <v>103.16083856</v>
      </c>
      <c r="J22" s="250">
        <v>103.3618318</v>
      </c>
      <c r="K22" s="250">
        <v>103.4381034</v>
      </c>
      <c r="L22" s="250">
        <v>103.34124466</v>
      </c>
      <c r="M22" s="250">
        <v>103.20437952</v>
      </c>
      <c r="N22" s="250">
        <v>102.97909928999999</v>
      </c>
      <c r="O22" s="250">
        <v>102.46938488000001</v>
      </c>
      <c r="P22" s="250">
        <v>102.21428874</v>
      </c>
      <c r="Q22" s="250">
        <v>102.01779178</v>
      </c>
      <c r="R22" s="250">
        <v>101.87267221</v>
      </c>
      <c r="S22" s="250">
        <v>101.79879</v>
      </c>
      <c r="T22" s="250">
        <v>101.78892333</v>
      </c>
      <c r="U22" s="250">
        <v>102.01386239</v>
      </c>
      <c r="V22" s="250">
        <v>102.00393418</v>
      </c>
      <c r="W22" s="250">
        <v>101.92992889</v>
      </c>
      <c r="X22" s="250">
        <v>101.84981069</v>
      </c>
      <c r="Y22" s="250">
        <v>101.60417807</v>
      </c>
      <c r="Z22" s="250">
        <v>101.25099523</v>
      </c>
      <c r="AA22" s="250">
        <v>102.11471284</v>
      </c>
      <c r="AB22" s="250">
        <v>100.55309153</v>
      </c>
      <c r="AC22" s="250">
        <v>97.890581991999994</v>
      </c>
      <c r="AD22" s="250">
        <v>89.978550456999997</v>
      </c>
      <c r="AE22" s="250">
        <v>88.225739759999996</v>
      </c>
      <c r="AF22" s="250">
        <v>88.483516143000003</v>
      </c>
      <c r="AG22" s="250">
        <v>94.111751087000002</v>
      </c>
      <c r="AH22" s="250">
        <v>95.870798020999999</v>
      </c>
      <c r="AI22" s="250">
        <v>97.120528425000003</v>
      </c>
      <c r="AJ22" s="250">
        <v>97.377589396000005</v>
      </c>
      <c r="AK22" s="250">
        <v>97.971201418000007</v>
      </c>
      <c r="AL22" s="250">
        <v>98.418011589000002</v>
      </c>
      <c r="AM22" s="250">
        <v>98.418185933000004</v>
      </c>
      <c r="AN22" s="250">
        <v>98.796267880000002</v>
      </c>
      <c r="AO22" s="250">
        <v>99.252423456000002</v>
      </c>
      <c r="AP22" s="250">
        <v>99.996656032999994</v>
      </c>
      <c r="AQ22" s="250">
        <v>100.45145633999999</v>
      </c>
      <c r="AR22" s="250">
        <v>100.82682775000001</v>
      </c>
      <c r="AS22" s="250">
        <v>101.99377552</v>
      </c>
      <c r="AT22" s="250">
        <v>101.55703518</v>
      </c>
      <c r="AU22" s="250">
        <v>100.38761198</v>
      </c>
      <c r="AV22" s="250">
        <v>96.479668821999994</v>
      </c>
      <c r="AW22" s="250">
        <v>95.349257766999997</v>
      </c>
      <c r="AX22" s="250">
        <v>94.990541702000002</v>
      </c>
      <c r="AY22" s="250">
        <v>96.360064726999994</v>
      </c>
      <c r="AZ22" s="250">
        <v>96.827330564999997</v>
      </c>
      <c r="BA22" s="316">
        <v>97.348879999999994</v>
      </c>
      <c r="BB22" s="316">
        <v>98.11721</v>
      </c>
      <c r="BC22" s="316">
        <v>98.602969999999999</v>
      </c>
      <c r="BD22" s="316">
        <v>98.998649999999998</v>
      </c>
      <c r="BE22" s="316">
        <v>99.178100000000001</v>
      </c>
      <c r="BF22" s="316">
        <v>99.488240000000005</v>
      </c>
      <c r="BG22" s="316">
        <v>99.802930000000003</v>
      </c>
      <c r="BH22" s="316">
        <v>100.1555</v>
      </c>
      <c r="BI22" s="316">
        <v>100.4543</v>
      </c>
      <c r="BJ22" s="316">
        <v>100.73260000000001</v>
      </c>
      <c r="BK22" s="316">
        <v>100.9315</v>
      </c>
      <c r="BL22" s="316">
        <v>101.2132</v>
      </c>
      <c r="BM22" s="316">
        <v>101.5187</v>
      </c>
      <c r="BN22" s="316">
        <v>101.90309999999999</v>
      </c>
      <c r="BO22" s="316">
        <v>102.2148</v>
      </c>
      <c r="BP22" s="316">
        <v>102.509</v>
      </c>
      <c r="BQ22" s="316">
        <v>102.7704</v>
      </c>
      <c r="BR22" s="316">
        <v>103.041</v>
      </c>
      <c r="BS22" s="316">
        <v>103.30549999999999</v>
      </c>
      <c r="BT22" s="316">
        <v>103.5638</v>
      </c>
      <c r="BU22" s="316">
        <v>103.81610000000001</v>
      </c>
      <c r="BV22" s="316">
        <v>104.06229999999999</v>
      </c>
    </row>
    <row r="23" spans="1:74" ht="11.1" customHeight="1" x14ac:dyDescent="0.2">
      <c r="A23" s="148" t="s">
        <v>700</v>
      </c>
      <c r="B23" s="204" t="s">
        <v>438</v>
      </c>
      <c r="C23" s="250">
        <v>101.8336955</v>
      </c>
      <c r="D23" s="250">
        <v>102.10223877999999</v>
      </c>
      <c r="E23" s="250">
        <v>102.43043854</v>
      </c>
      <c r="F23" s="250">
        <v>102.88421429</v>
      </c>
      <c r="G23" s="250">
        <v>103.28228738</v>
      </c>
      <c r="H23" s="250">
        <v>103.69057732</v>
      </c>
      <c r="I23" s="250">
        <v>104.29481060000001</v>
      </c>
      <c r="J23" s="250">
        <v>104.58423937000001</v>
      </c>
      <c r="K23" s="250">
        <v>104.74459012</v>
      </c>
      <c r="L23" s="250">
        <v>104.70916179</v>
      </c>
      <c r="M23" s="250">
        <v>104.66138229000001</v>
      </c>
      <c r="N23" s="250">
        <v>104.53455056</v>
      </c>
      <c r="O23" s="250">
        <v>104.20759192</v>
      </c>
      <c r="P23" s="250">
        <v>104.01346176</v>
      </c>
      <c r="Q23" s="250">
        <v>103.83108539</v>
      </c>
      <c r="R23" s="250">
        <v>103.53696366</v>
      </c>
      <c r="S23" s="250">
        <v>103.47071922000001</v>
      </c>
      <c r="T23" s="250">
        <v>103.50885294</v>
      </c>
      <c r="U23" s="250">
        <v>103.85244889000001</v>
      </c>
      <c r="V23" s="250">
        <v>103.94852582999999</v>
      </c>
      <c r="W23" s="250">
        <v>103.99816786</v>
      </c>
      <c r="X23" s="250">
        <v>104.11139487</v>
      </c>
      <c r="Y23" s="250">
        <v>103.98565214</v>
      </c>
      <c r="Z23" s="250">
        <v>103.73095956</v>
      </c>
      <c r="AA23" s="250">
        <v>104.57433089</v>
      </c>
      <c r="AB23" s="250">
        <v>103.14147832</v>
      </c>
      <c r="AC23" s="250">
        <v>100.6594156</v>
      </c>
      <c r="AD23" s="250">
        <v>92.815236091000003</v>
      </c>
      <c r="AE23" s="250">
        <v>91.469433056</v>
      </c>
      <c r="AF23" s="250">
        <v>92.309099852000003</v>
      </c>
      <c r="AG23" s="250">
        <v>99.184919340999997</v>
      </c>
      <c r="AH23" s="250">
        <v>101.50751366</v>
      </c>
      <c r="AI23" s="250">
        <v>103.12756566</v>
      </c>
      <c r="AJ23" s="250">
        <v>103.33653329000001</v>
      </c>
      <c r="AK23" s="250">
        <v>104.08290719999999</v>
      </c>
      <c r="AL23" s="250">
        <v>104.65814535</v>
      </c>
      <c r="AM23" s="250">
        <v>104.66939078999999</v>
      </c>
      <c r="AN23" s="250">
        <v>105.19700011</v>
      </c>
      <c r="AO23" s="250">
        <v>105.84811637999999</v>
      </c>
      <c r="AP23" s="250">
        <v>107.06102475</v>
      </c>
      <c r="AQ23" s="250">
        <v>107.63044101</v>
      </c>
      <c r="AR23" s="250">
        <v>107.99465034000001</v>
      </c>
      <c r="AS23" s="250">
        <v>106.93654178</v>
      </c>
      <c r="AT23" s="250">
        <v>107.80317044</v>
      </c>
      <c r="AU23" s="250">
        <v>109.37742538000001</v>
      </c>
      <c r="AV23" s="250">
        <v>113.4729274</v>
      </c>
      <c r="AW23" s="250">
        <v>115.10221928</v>
      </c>
      <c r="AX23" s="250">
        <v>116.07892184000001</v>
      </c>
      <c r="AY23" s="250">
        <v>115.41382532</v>
      </c>
      <c r="AZ23" s="250">
        <v>115.82725655</v>
      </c>
      <c r="BA23" s="316">
        <v>116.33</v>
      </c>
      <c r="BB23" s="316">
        <v>117.15560000000001</v>
      </c>
      <c r="BC23" s="316">
        <v>117.6618</v>
      </c>
      <c r="BD23" s="316">
        <v>118.0822</v>
      </c>
      <c r="BE23" s="316">
        <v>118.2942</v>
      </c>
      <c r="BF23" s="316">
        <v>118.6348</v>
      </c>
      <c r="BG23" s="316">
        <v>118.98139999999999</v>
      </c>
      <c r="BH23" s="316">
        <v>119.3642</v>
      </c>
      <c r="BI23" s="316">
        <v>119.7003</v>
      </c>
      <c r="BJ23" s="316">
        <v>120.0197</v>
      </c>
      <c r="BK23" s="316">
        <v>120.27419999999999</v>
      </c>
      <c r="BL23" s="316">
        <v>120.59690000000001</v>
      </c>
      <c r="BM23" s="316">
        <v>120.9393</v>
      </c>
      <c r="BN23" s="316">
        <v>121.35850000000001</v>
      </c>
      <c r="BO23" s="316">
        <v>121.6978</v>
      </c>
      <c r="BP23" s="316">
        <v>122.0141</v>
      </c>
      <c r="BQ23" s="316">
        <v>122.2662</v>
      </c>
      <c r="BR23" s="316">
        <v>122.5675</v>
      </c>
      <c r="BS23" s="316">
        <v>122.8767</v>
      </c>
      <c r="BT23" s="316">
        <v>123.1939</v>
      </c>
      <c r="BU23" s="316">
        <v>123.51900000000001</v>
      </c>
      <c r="BV23" s="316">
        <v>123.85209999999999</v>
      </c>
    </row>
    <row r="24" spans="1:74" ht="11.1" customHeight="1" x14ac:dyDescent="0.2">
      <c r="A24" s="148" t="s">
        <v>701</v>
      </c>
      <c r="B24" s="204" t="s">
        <v>439</v>
      </c>
      <c r="C24" s="250">
        <v>100.184217</v>
      </c>
      <c r="D24" s="250">
        <v>100.20084909000001</v>
      </c>
      <c r="E24" s="250">
        <v>100.27987397</v>
      </c>
      <c r="F24" s="250">
        <v>100.50864955999999</v>
      </c>
      <c r="G24" s="250">
        <v>100.64694160000001</v>
      </c>
      <c r="H24" s="250">
        <v>100.78210798000001</v>
      </c>
      <c r="I24" s="250">
        <v>101.07007824</v>
      </c>
      <c r="J24" s="250">
        <v>101.08204619999999</v>
      </c>
      <c r="K24" s="250">
        <v>100.97394138</v>
      </c>
      <c r="L24" s="250">
        <v>100.69233666</v>
      </c>
      <c r="M24" s="250">
        <v>100.38415661000001</v>
      </c>
      <c r="N24" s="250">
        <v>99.995974125000004</v>
      </c>
      <c r="O24" s="250">
        <v>99.321491797999997</v>
      </c>
      <c r="P24" s="250">
        <v>98.928027470999993</v>
      </c>
      <c r="Q24" s="250">
        <v>98.609283747000006</v>
      </c>
      <c r="R24" s="250">
        <v>98.381254691999999</v>
      </c>
      <c r="S24" s="250">
        <v>98.199956627000006</v>
      </c>
      <c r="T24" s="250">
        <v>98.081383618000004</v>
      </c>
      <c r="U24" s="250">
        <v>98.116785329999999</v>
      </c>
      <c r="V24" s="250">
        <v>98.055225182000001</v>
      </c>
      <c r="W24" s="250">
        <v>97.987952840000005</v>
      </c>
      <c r="X24" s="250">
        <v>98.088020326999995</v>
      </c>
      <c r="Y24" s="250">
        <v>97.879534579999998</v>
      </c>
      <c r="Z24" s="250">
        <v>97.535547622999999</v>
      </c>
      <c r="AA24" s="250">
        <v>98.494578031000003</v>
      </c>
      <c r="AB24" s="250">
        <v>96.800699719999997</v>
      </c>
      <c r="AC24" s="250">
        <v>93.892431266000003</v>
      </c>
      <c r="AD24" s="250">
        <v>85.196112537000005</v>
      </c>
      <c r="AE24" s="250">
        <v>83.289308895000005</v>
      </c>
      <c r="AF24" s="250">
        <v>83.598360208000003</v>
      </c>
      <c r="AG24" s="250">
        <v>89.947959893999993</v>
      </c>
      <c r="AH24" s="250">
        <v>91.820201053999995</v>
      </c>
      <c r="AI24" s="250">
        <v>93.039777106000003</v>
      </c>
      <c r="AJ24" s="250">
        <v>92.963184208000001</v>
      </c>
      <c r="AK24" s="250">
        <v>93.360057922999999</v>
      </c>
      <c r="AL24" s="250">
        <v>93.586894411000003</v>
      </c>
      <c r="AM24" s="250">
        <v>93.264541129999998</v>
      </c>
      <c r="AN24" s="250">
        <v>93.435667569000003</v>
      </c>
      <c r="AO24" s="250">
        <v>93.721121185000001</v>
      </c>
      <c r="AP24" s="250">
        <v>94.375895067000002</v>
      </c>
      <c r="AQ24" s="250">
        <v>94.698758225000006</v>
      </c>
      <c r="AR24" s="250">
        <v>94.944703744999998</v>
      </c>
      <c r="AS24" s="250">
        <v>94.891118183000003</v>
      </c>
      <c r="AT24" s="250">
        <v>95.150188514000007</v>
      </c>
      <c r="AU24" s="250">
        <v>95.499301291999998</v>
      </c>
      <c r="AV24" s="250">
        <v>96.074919182000002</v>
      </c>
      <c r="AW24" s="250">
        <v>96.501769856999999</v>
      </c>
      <c r="AX24" s="250">
        <v>96.916315982</v>
      </c>
      <c r="AY24" s="250">
        <v>97.195055736</v>
      </c>
      <c r="AZ24" s="250">
        <v>97.677619125999996</v>
      </c>
      <c r="BA24" s="316">
        <v>98.240499999999997</v>
      </c>
      <c r="BB24" s="316">
        <v>99.11148</v>
      </c>
      <c r="BC24" s="316">
        <v>99.664180000000002</v>
      </c>
      <c r="BD24" s="316">
        <v>100.1264</v>
      </c>
      <c r="BE24" s="316">
        <v>100.372</v>
      </c>
      <c r="BF24" s="316">
        <v>100.7478</v>
      </c>
      <c r="BG24" s="316">
        <v>101.1275</v>
      </c>
      <c r="BH24" s="316">
        <v>101.5128</v>
      </c>
      <c r="BI24" s="316">
        <v>101.8994</v>
      </c>
      <c r="BJ24" s="316">
        <v>102.2889</v>
      </c>
      <c r="BK24" s="316">
        <v>102.736</v>
      </c>
      <c r="BL24" s="316">
        <v>103.09</v>
      </c>
      <c r="BM24" s="316">
        <v>103.40560000000001</v>
      </c>
      <c r="BN24" s="316">
        <v>103.6413</v>
      </c>
      <c r="BO24" s="316">
        <v>103.9115</v>
      </c>
      <c r="BP24" s="316">
        <v>104.1746</v>
      </c>
      <c r="BQ24" s="316">
        <v>104.4212</v>
      </c>
      <c r="BR24" s="316">
        <v>104.6773</v>
      </c>
      <c r="BS24" s="316">
        <v>104.93340000000001</v>
      </c>
      <c r="BT24" s="316">
        <v>105.1896</v>
      </c>
      <c r="BU24" s="316">
        <v>105.4457</v>
      </c>
      <c r="BV24" s="316">
        <v>105.702</v>
      </c>
    </row>
    <row r="25" spans="1:74" ht="11.1" customHeight="1" x14ac:dyDescent="0.2">
      <c r="A25" s="148"/>
      <c r="B25" s="165" t="s">
        <v>1382</v>
      </c>
      <c r="C25" s="238"/>
      <c r="D25" s="238"/>
      <c r="E25" s="238"/>
      <c r="F25" s="238"/>
      <c r="G25" s="238"/>
      <c r="H25" s="238"/>
      <c r="I25" s="238"/>
      <c r="J25" s="238"/>
      <c r="K25" s="238"/>
      <c r="L25" s="238"/>
      <c r="M25" s="238"/>
      <c r="N25" s="238"/>
      <c r="O25" s="238"/>
      <c r="P25" s="238"/>
      <c r="Q25" s="238"/>
      <c r="R25" s="238"/>
      <c r="S25" s="238"/>
      <c r="T25" s="238"/>
      <c r="U25" s="238"/>
      <c r="V25" s="238"/>
      <c r="W25" s="238"/>
      <c r="X25" s="238"/>
      <c r="Y25" s="238"/>
      <c r="Z25" s="238"/>
      <c r="AA25" s="238"/>
      <c r="AB25" s="238"/>
      <c r="AC25" s="238"/>
      <c r="AD25" s="238"/>
      <c r="AE25" s="238"/>
      <c r="AF25" s="238"/>
      <c r="AG25" s="238"/>
      <c r="AH25" s="238"/>
      <c r="AI25" s="238"/>
      <c r="AJ25" s="238"/>
      <c r="AK25" s="238"/>
      <c r="AL25" s="238"/>
      <c r="AM25" s="238"/>
      <c r="AN25" s="238"/>
      <c r="AO25" s="238"/>
      <c r="AP25" s="238"/>
      <c r="AQ25" s="238"/>
      <c r="AR25" s="238"/>
      <c r="AS25" s="238"/>
      <c r="AT25" s="238"/>
      <c r="AU25" s="238"/>
      <c r="AV25" s="238"/>
      <c r="AW25" s="238"/>
      <c r="AX25" s="238"/>
      <c r="AY25" s="238"/>
      <c r="AZ25" s="238"/>
      <c r="BA25" s="317"/>
      <c r="BB25" s="317"/>
      <c r="BC25" s="317"/>
      <c r="BD25" s="317"/>
      <c r="BE25" s="317"/>
      <c r="BF25" s="317"/>
      <c r="BG25" s="317"/>
      <c r="BH25" s="317"/>
      <c r="BI25" s="317"/>
      <c r="BJ25" s="317"/>
      <c r="BK25" s="317"/>
      <c r="BL25" s="317"/>
      <c r="BM25" s="317"/>
      <c r="BN25" s="317"/>
      <c r="BO25" s="317"/>
      <c r="BP25" s="317"/>
      <c r="BQ25" s="317"/>
      <c r="BR25" s="317"/>
      <c r="BS25" s="317"/>
      <c r="BT25" s="317"/>
      <c r="BU25" s="317"/>
      <c r="BV25" s="317"/>
    </row>
    <row r="26" spans="1:74" ht="11.1" customHeight="1" x14ac:dyDescent="0.2">
      <c r="A26" s="148" t="s">
        <v>702</v>
      </c>
      <c r="B26" s="204" t="s">
        <v>432</v>
      </c>
      <c r="C26" s="232">
        <v>865.43353108999997</v>
      </c>
      <c r="D26" s="232">
        <v>867.10160901999996</v>
      </c>
      <c r="E26" s="232">
        <v>868.99891190000005</v>
      </c>
      <c r="F26" s="232">
        <v>871.10105181999995</v>
      </c>
      <c r="G26" s="232">
        <v>873.47509550999996</v>
      </c>
      <c r="H26" s="232">
        <v>876.09665505999999</v>
      </c>
      <c r="I26" s="232">
        <v>880.09694778000005</v>
      </c>
      <c r="J26" s="232">
        <v>882.36512608999999</v>
      </c>
      <c r="K26" s="232">
        <v>884.03240728000003</v>
      </c>
      <c r="L26" s="232">
        <v>882.94809707000002</v>
      </c>
      <c r="M26" s="232">
        <v>885.02660476999995</v>
      </c>
      <c r="N26" s="232">
        <v>888.11723606999999</v>
      </c>
      <c r="O26" s="232">
        <v>895.68548839000005</v>
      </c>
      <c r="P26" s="232">
        <v>898.20124384999997</v>
      </c>
      <c r="Q26" s="232">
        <v>899.12999984999999</v>
      </c>
      <c r="R26" s="232">
        <v>896.15629851000006</v>
      </c>
      <c r="S26" s="232">
        <v>895.64764901000001</v>
      </c>
      <c r="T26" s="232">
        <v>895.28859346000002</v>
      </c>
      <c r="U26" s="232">
        <v>894.62609210999995</v>
      </c>
      <c r="V26" s="232">
        <v>894.90600429000006</v>
      </c>
      <c r="W26" s="232">
        <v>895.67529022999997</v>
      </c>
      <c r="X26" s="232">
        <v>897.99741732999996</v>
      </c>
      <c r="Y26" s="232">
        <v>898.94785029000002</v>
      </c>
      <c r="Z26" s="232">
        <v>899.59005649000005</v>
      </c>
      <c r="AA26" s="232">
        <v>888.14609268000004</v>
      </c>
      <c r="AB26" s="232">
        <v>897.00530280999999</v>
      </c>
      <c r="AC26" s="232">
        <v>914.38974360999998</v>
      </c>
      <c r="AD26" s="232">
        <v>970.02454688</v>
      </c>
      <c r="AE26" s="232">
        <v>982.16560019999997</v>
      </c>
      <c r="AF26" s="232">
        <v>980.53803536999999</v>
      </c>
      <c r="AG26" s="232">
        <v>940.97479611999995</v>
      </c>
      <c r="AH26" s="232">
        <v>929.93528716000003</v>
      </c>
      <c r="AI26" s="232">
        <v>923.25245222000001</v>
      </c>
      <c r="AJ26" s="232">
        <v>914.97037541999998</v>
      </c>
      <c r="AK26" s="232">
        <v>921.46782547999999</v>
      </c>
      <c r="AL26" s="232">
        <v>936.78888649999999</v>
      </c>
      <c r="AM26" s="232">
        <v>990.81551589000003</v>
      </c>
      <c r="AN26" s="232">
        <v>1001.3723308</v>
      </c>
      <c r="AO26" s="232">
        <v>998.34128854000005</v>
      </c>
      <c r="AP26" s="232">
        <v>957.65132517999996</v>
      </c>
      <c r="AQ26" s="232">
        <v>945.49786675999997</v>
      </c>
      <c r="AR26" s="232">
        <v>937.80984925999996</v>
      </c>
      <c r="AS26" s="232">
        <v>940.62798983000005</v>
      </c>
      <c r="AT26" s="232">
        <v>937.34031631000005</v>
      </c>
      <c r="AU26" s="232">
        <v>933.98754583000004</v>
      </c>
      <c r="AV26" s="232">
        <v>929.68803448999995</v>
      </c>
      <c r="AW26" s="232">
        <v>926.86630306999996</v>
      </c>
      <c r="AX26" s="232">
        <v>924.64070763999996</v>
      </c>
      <c r="AY26" s="232">
        <v>921.51721930999997</v>
      </c>
      <c r="AZ26" s="232">
        <v>921.60441752999998</v>
      </c>
      <c r="BA26" s="305">
        <v>923.40830000000005</v>
      </c>
      <c r="BB26" s="305">
        <v>929.49950000000001</v>
      </c>
      <c r="BC26" s="305">
        <v>932.80859999999996</v>
      </c>
      <c r="BD26" s="305">
        <v>935.90639999999996</v>
      </c>
      <c r="BE26" s="305">
        <v>938.93079999999998</v>
      </c>
      <c r="BF26" s="305">
        <v>941.50220000000002</v>
      </c>
      <c r="BG26" s="305">
        <v>943.75879999999995</v>
      </c>
      <c r="BH26" s="305">
        <v>945.04700000000003</v>
      </c>
      <c r="BI26" s="305">
        <v>947.16380000000004</v>
      </c>
      <c r="BJ26" s="305">
        <v>949.45569999999998</v>
      </c>
      <c r="BK26" s="305">
        <v>952.37009999999998</v>
      </c>
      <c r="BL26" s="305">
        <v>954.67679999999996</v>
      </c>
      <c r="BM26" s="305">
        <v>956.82320000000004</v>
      </c>
      <c r="BN26" s="305">
        <v>958.50559999999996</v>
      </c>
      <c r="BO26" s="305">
        <v>960.55889999999999</v>
      </c>
      <c r="BP26" s="305">
        <v>962.67949999999996</v>
      </c>
      <c r="BQ26" s="305">
        <v>964.94619999999998</v>
      </c>
      <c r="BR26" s="305">
        <v>967.14239999999995</v>
      </c>
      <c r="BS26" s="305">
        <v>969.34699999999998</v>
      </c>
      <c r="BT26" s="305">
        <v>971.5598</v>
      </c>
      <c r="BU26" s="305">
        <v>973.78099999999995</v>
      </c>
      <c r="BV26" s="305">
        <v>976.0104</v>
      </c>
    </row>
    <row r="27" spans="1:74" ht="11.1" customHeight="1" x14ac:dyDescent="0.2">
      <c r="A27" s="148" t="s">
        <v>703</v>
      </c>
      <c r="B27" s="204" t="s">
        <v>465</v>
      </c>
      <c r="C27" s="232">
        <v>2261.0770314000001</v>
      </c>
      <c r="D27" s="232">
        <v>2262.8290235999998</v>
      </c>
      <c r="E27" s="232">
        <v>2265.1758414999999</v>
      </c>
      <c r="F27" s="232">
        <v>2267.0051033</v>
      </c>
      <c r="G27" s="232">
        <v>2271.3758591000001</v>
      </c>
      <c r="H27" s="232">
        <v>2277.1757269999998</v>
      </c>
      <c r="I27" s="232">
        <v>2288.0043387000001</v>
      </c>
      <c r="J27" s="232">
        <v>2293.9627070000001</v>
      </c>
      <c r="K27" s="232">
        <v>2298.6504636999998</v>
      </c>
      <c r="L27" s="232">
        <v>2299.5435735999999</v>
      </c>
      <c r="M27" s="232">
        <v>2303.5831333000001</v>
      </c>
      <c r="N27" s="232">
        <v>2308.2451076000002</v>
      </c>
      <c r="O27" s="232">
        <v>2316.8266849000001</v>
      </c>
      <c r="P27" s="232">
        <v>2320.2605970999998</v>
      </c>
      <c r="Q27" s="232">
        <v>2321.8440328000002</v>
      </c>
      <c r="R27" s="232">
        <v>2318.2218545999999</v>
      </c>
      <c r="S27" s="232">
        <v>2318.6206898</v>
      </c>
      <c r="T27" s="232">
        <v>2319.6854011999999</v>
      </c>
      <c r="U27" s="232">
        <v>2321.4698634000001</v>
      </c>
      <c r="V27" s="232">
        <v>2323.8259211999998</v>
      </c>
      <c r="W27" s="232">
        <v>2326.8074491000002</v>
      </c>
      <c r="X27" s="232">
        <v>2336.0214033000002</v>
      </c>
      <c r="Y27" s="232">
        <v>2336.0486546000002</v>
      </c>
      <c r="Z27" s="232">
        <v>2332.4961589999998</v>
      </c>
      <c r="AA27" s="232">
        <v>2282.4828305999999</v>
      </c>
      <c r="AB27" s="232">
        <v>2303.9316558999999</v>
      </c>
      <c r="AC27" s="232">
        <v>2353.9615487999999</v>
      </c>
      <c r="AD27" s="232">
        <v>2518.0304556000001</v>
      </c>
      <c r="AE27" s="232">
        <v>2561.1290242</v>
      </c>
      <c r="AF27" s="232">
        <v>2568.7152007999998</v>
      </c>
      <c r="AG27" s="232">
        <v>2492.2702439</v>
      </c>
      <c r="AH27" s="232">
        <v>2465.2206928000001</v>
      </c>
      <c r="AI27" s="232">
        <v>2439.047806</v>
      </c>
      <c r="AJ27" s="232">
        <v>2368.8896319</v>
      </c>
      <c r="AK27" s="232">
        <v>2378.1165369999999</v>
      </c>
      <c r="AL27" s="232">
        <v>2421.8665698999998</v>
      </c>
      <c r="AM27" s="232">
        <v>2605.3438973000002</v>
      </c>
      <c r="AN27" s="232">
        <v>2639.2370605000001</v>
      </c>
      <c r="AO27" s="232">
        <v>2628.7502261999998</v>
      </c>
      <c r="AP27" s="232">
        <v>2492.6879481000001</v>
      </c>
      <c r="AQ27" s="232">
        <v>2454.3377039000002</v>
      </c>
      <c r="AR27" s="232">
        <v>2432.5040471000002</v>
      </c>
      <c r="AS27" s="232">
        <v>2451.9417053000002</v>
      </c>
      <c r="AT27" s="232">
        <v>2444.5751777999999</v>
      </c>
      <c r="AU27" s="232">
        <v>2435.1591920000001</v>
      </c>
      <c r="AV27" s="232">
        <v>2417.0097059999998</v>
      </c>
      <c r="AW27" s="232">
        <v>2408.5078352999999</v>
      </c>
      <c r="AX27" s="232">
        <v>2402.9695378000001</v>
      </c>
      <c r="AY27" s="232">
        <v>2400.9717738999998</v>
      </c>
      <c r="AZ27" s="232">
        <v>2400.9279028000001</v>
      </c>
      <c r="BA27" s="305">
        <v>2403.415</v>
      </c>
      <c r="BB27" s="305">
        <v>2410.5929999999998</v>
      </c>
      <c r="BC27" s="305">
        <v>2416.5219999999999</v>
      </c>
      <c r="BD27" s="305">
        <v>2423.36</v>
      </c>
      <c r="BE27" s="305">
        <v>2433.596</v>
      </c>
      <c r="BF27" s="305">
        <v>2440.39</v>
      </c>
      <c r="BG27" s="305">
        <v>2446.2289999999998</v>
      </c>
      <c r="BH27" s="305">
        <v>2449.04</v>
      </c>
      <c r="BI27" s="305">
        <v>2454.5230000000001</v>
      </c>
      <c r="BJ27" s="305">
        <v>2460.607</v>
      </c>
      <c r="BK27" s="305">
        <v>2468.96</v>
      </c>
      <c r="BL27" s="305">
        <v>2474.991</v>
      </c>
      <c r="BM27" s="305">
        <v>2480.3690000000001</v>
      </c>
      <c r="BN27" s="305">
        <v>2483.9270000000001</v>
      </c>
      <c r="BO27" s="305">
        <v>2488.875</v>
      </c>
      <c r="BP27" s="305">
        <v>2494.0459999999998</v>
      </c>
      <c r="BQ27" s="305">
        <v>2499.5160000000001</v>
      </c>
      <c r="BR27" s="305">
        <v>2505.0740000000001</v>
      </c>
      <c r="BS27" s="305">
        <v>2510.7979999999998</v>
      </c>
      <c r="BT27" s="305">
        <v>2516.6860000000001</v>
      </c>
      <c r="BU27" s="305">
        <v>2522.7399999999998</v>
      </c>
      <c r="BV27" s="305">
        <v>2528.9580000000001</v>
      </c>
    </row>
    <row r="28" spans="1:74" ht="11.1" customHeight="1" x14ac:dyDescent="0.2">
      <c r="A28" s="148" t="s">
        <v>704</v>
      </c>
      <c r="B28" s="204" t="s">
        <v>433</v>
      </c>
      <c r="C28" s="232">
        <v>2293.5083384999998</v>
      </c>
      <c r="D28" s="232">
        <v>2292.6024301000002</v>
      </c>
      <c r="E28" s="232">
        <v>2292.6408823000002</v>
      </c>
      <c r="F28" s="232">
        <v>2293.0479529999998</v>
      </c>
      <c r="G28" s="232">
        <v>2295.4069328999999</v>
      </c>
      <c r="H28" s="232">
        <v>2299.1420797999999</v>
      </c>
      <c r="I28" s="232">
        <v>2306.3312147000001</v>
      </c>
      <c r="J28" s="232">
        <v>2311.2603302000002</v>
      </c>
      <c r="K28" s="232">
        <v>2316.0072472000002</v>
      </c>
      <c r="L28" s="232">
        <v>2320.8323808999999</v>
      </c>
      <c r="M28" s="232">
        <v>2325.0195893</v>
      </c>
      <c r="N28" s="232">
        <v>2328.8292878000002</v>
      </c>
      <c r="O28" s="232">
        <v>2333.6289889999998</v>
      </c>
      <c r="P28" s="232">
        <v>2335.6580330000002</v>
      </c>
      <c r="Q28" s="232">
        <v>2336.2839325999998</v>
      </c>
      <c r="R28" s="232">
        <v>2331.2966357999999</v>
      </c>
      <c r="S28" s="232">
        <v>2332.2737854000002</v>
      </c>
      <c r="T28" s="232">
        <v>2335.0053293000001</v>
      </c>
      <c r="U28" s="232">
        <v>2341.428132</v>
      </c>
      <c r="V28" s="232">
        <v>2346.2158165000001</v>
      </c>
      <c r="W28" s="232">
        <v>2351.3052471999999</v>
      </c>
      <c r="X28" s="232">
        <v>2357.5645088000001</v>
      </c>
      <c r="Y28" s="232">
        <v>2362.6063681999999</v>
      </c>
      <c r="Z28" s="232">
        <v>2367.2989102000001</v>
      </c>
      <c r="AA28" s="232">
        <v>2336.2383961</v>
      </c>
      <c r="AB28" s="232">
        <v>2366.7851071</v>
      </c>
      <c r="AC28" s="232">
        <v>2423.5353046999999</v>
      </c>
      <c r="AD28" s="232">
        <v>2599.2736525999999</v>
      </c>
      <c r="AE28" s="232">
        <v>2638.8423253999999</v>
      </c>
      <c r="AF28" s="232">
        <v>2635.025987</v>
      </c>
      <c r="AG28" s="232">
        <v>2512.5669332000002</v>
      </c>
      <c r="AH28" s="232">
        <v>2478.4238504</v>
      </c>
      <c r="AI28" s="232">
        <v>2457.3390344999998</v>
      </c>
      <c r="AJ28" s="232">
        <v>2420.8536933</v>
      </c>
      <c r="AK28" s="232">
        <v>2447.2295054000001</v>
      </c>
      <c r="AL28" s="232">
        <v>2508.0076785000001</v>
      </c>
      <c r="AM28" s="232">
        <v>2724.0093305</v>
      </c>
      <c r="AN28" s="232">
        <v>2762.9763871999999</v>
      </c>
      <c r="AO28" s="232">
        <v>2745.7299664000002</v>
      </c>
      <c r="AP28" s="232">
        <v>2567.9486388999999</v>
      </c>
      <c r="AQ28" s="232">
        <v>2516.5163352</v>
      </c>
      <c r="AR28" s="232">
        <v>2487.1116261000002</v>
      </c>
      <c r="AS28" s="232">
        <v>2511.8447587999999</v>
      </c>
      <c r="AT28" s="232">
        <v>2502.4125531999998</v>
      </c>
      <c r="AU28" s="232">
        <v>2490.9252566</v>
      </c>
      <c r="AV28" s="232">
        <v>2471.608847</v>
      </c>
      <c r="AW28" s="232">
        <v>2460.3418849999998</v>
      </c>
      <c r="AX28" s="232">
        <v>2451.3503485000001</v>
      </c>
      <c r="AY28" s="232">
        <v>2440.7109627</v>
      </c>
      <c r="AZ28" s="232">
        <v>2439.2127335</v>
      </c>
      <c r="BA28" s="305">
        <v>2442.9319999999998</v>
      </c>
      <c r="BB28" s="305">
        <v>2459.5189999999998</v>
      </c>
      <c r="BC28" s="305">
        <v>2467.9380000000001</v>
      </c>
      <c r="BD28" s="305">
        <v>2475.837</v>
      </c>
      <c r="BE28" s="305">
        <v>2483.2660000000001</v>
      </c>
      <c r="BF28" s="305">
        <v>2490.0889999999999</v>
      </c>
      <c r="BG28" s="305">
        <v>2496.3560000000002</v>
      </c>
      <c r="BH28" s="305">
        <v>2500.8000000000002</v>
      </c>
      <c r="BI28" s="305">
        <v>2506.904</v>
      </c>
      <c r="BJ28" s="305">
        <v>2513.402</v>
      </c>
      <c r="BK28" s="305">
        <v>2521.2669999999998</v>
      </c>
      <c r="BL28" s="305">
        <v>2527.8220000000001</v>
      </c>
      <c r="BM28" s="305">
        <v>2534.04</v>
      </c>
      <c r="BN28" s="305">
        <v>2539.5039999999999</v>
      </c>
      <c r="BO28" s="305">
        <v>2545.3620000000001</v>
      </c>
      <c r="BP28" s="305">
        <v>2551.1959999999999</v>
      </c>
      <c r="BQ28" s="305">
        <v>2557.0149999999999</v>
      </c>
      <c r="BR28" s="305">
        <v>2562.7950000000001</v>
      </c>
      <c r="BS28" s="305">
        <v>2568.5450000000001</v>
      </c>
      <c r="BT28" s="305">
        <v>2574.2649999999999</v>
      </c>
      <c r="BU28" s="305">
        <v>2579.9540000000002</v>
      </c>
      <c r="BV28" s="305">
        <v>2585.6129999999998</v>
      </c>
    </row>
    <row r="29" spans="1:74" ht="11.1" customHeight="1" x14ac:dyDescent="0.2">
      <c r="A29" s="148" t="s">
        <v>705</v>
      </c>
      <c r="B29" s="204" t="s">
        <v>434</v>
      </c>
      <c r="C29" s="232">
        <v>1075.8800834000001</v>
      </c>
      <c r="D29" s="232">
        <v>1074.6080245000001</v>
      </c>
      <c r="E29" s="232">
        <v>1073.8751663</v>
      </c>
      <c r="F29" s="232">
        <v>1073.4213376</v>
      </c>
      <c r="G29" s="232">
        <v>1073.9620093000001</v>
      </c>
      <c r="H29" s="232">
        <v>1075.2370100000001</v>
      </c>
      <c r="I29" s="232">
        <v>1077.0174425</v>
      </c>
      <c r="J29" s="232">
        <v>1079.9327745000001</v>
      </c>
      <c r="K29" s="232">
        <v>1083.7541087</v>
      </c>
      <c r="L29" s="232">
        <v>1091.3381918</v>
      </c>
      <c r="M29" s="232">
        <v>1094.8289701000001</v>
      </c>
      <c r="N29" s="232">
        <v>1097.0831903999999</v>
      </c>
      <c r="O29" s="232">
        <v>1097.7948319</v>
      </c>
      <c r="P29" s="232">
        <v>1097.8054519</v>
      </c>
      <c r="Q29" s="232">
        <v>1096.8090294000001</v>
      </c>
      <c r="R29" s="232">
        <v>1090.6239092999999</v>
      </c>
      <c r="S29" s="232">
        <v>1090.7496435999999</v>
      </c>
      <c r="T29" s="232">
        <v>1093.0045768</v>
      </c>
      <c r="U29" s="232">
        <v>1101.4416490999999</v>
      </c>
      <c r="V29" s="232">
        <v>1104.9152756000001</v>
      </c>
      <c r="W29" s="232">
        <v>1107.4783961999999</v>
      </c>
      <c r="X29" s="232">
        <v>1106.9388947</v>
      </c>
      <c r="Y29" s="232">
        <v>1109.3250906999999</v>
      </c>
      <c r="Z29" s="232">
        <v>1112.4448680999999</v>
      </c>
      <c r="AA29" s="232">
        <v>1104.3829556000001</v>
      </c>
      <c r="AB29" s="232">
        <v>1117.9063490000001</v>
      </c>
      <c r="AC29" s="232">
        <v>1141.0997769000001</v>
      </c>
      <c r="AD29" s="232">
        <v>1212.6690868000001</v>
      </c>
      <c r="AE29" s="232">
        <v>1226.1731986</v>
      </c>
      <c r="AF29" s="232">
        <v>1220.3179596</v>
      </c>
      <c r="AG29" s="232">
        <v>1155.7821733000001</v>
      </c>
      <c r="AH29" s="232">
        <v>1140.69913</v>
      </c>
      <c r="AI29" s="232">
        <v>1135.7476333</v>
      </c>
      <c r="AJ29" s="232">
        <v>1139.2304635</v>
      </c>
      <c r="AK29" s="232">
        <v>1155.8149747</v>
      </c>
      <c r="AL29" s="232">
        <v>1183.8039472</v>
      </c>
      <c r="AM29" s="232">
        <v>1267.971681</v>
      </c>
      <c r="AN29" s="232">
        <v>1285.1888511</v>
      </c>
      <c r="AO29" s="232">
        <v>1280.2297576000001</v>
      </c>
      <c r="AP29" s="232">
        <v>1213.6195669000001</v>
      </c>
      <c r="AQ29" s="232">
        <v>1193.9140712000001</v>
      </c>
      <c r="AR29" s="232">
        <v>1181.6384369</v>
      </c>
      <c r="AS29" s="232">
        <v>1187.041371</v>
      </c>
      <c r="AT29" s="232">
        <v>1181.9389295000001</v>
      </c>
      <c r="AU29" s="232">
        <v>1176.5798190999999</v>
      </c>
      <c r="AV29" s="232">
        <v>1169.6074245</v>
      </c>
      <c r="AW29" s="232">
        <v>1164.7524384000001</v>
      </c>
      <c r="AX29" s="232">
        <v>1160.6582452</v>
      </c>
      <c r="AY29" s="232">
        <v>1155.2444485999999</v>
      </c>
      <c r="AZ29" s="232">
        <v>1154.2321386000001</v>
      </c>
      <c r="BA29" s="305">
        <v>1155.5409999999999</v>
      </c>
      <c r="BB29" s="305">
        <v>1162.2370000000001</v>
      </c>
      <c r="BC29" s="305">
        <v>1165.8879999999999</v>
      </c>
      <c r="BD29" s="305">
        <v>1169.5609999999999</v>
      </c>
      <c r="BE29" s="305">
        <v>1173.6990000000001</v>
      </c>
      <c r="BF29" s="305">
        <v>1177.0809999999999</v>
      </c>
      <c r="BG29" s="305">
        <v>1180.1510000000001</v>
      </c>
      <c r="BH29" s="305">
        <v>1182.1010000000001</v>
      </c>
      <c r="BI29" s="305">
        <v>1185.152</v>
      </c>
      <c r="BJ29" s="305">
        <v>1188.4970000000001</v>
      </c>
      <c r="BK29" s="305">
        <v>1192.778</v>
      </c>
      <c r="BL29" s="305">
        <v>1196.2270000000001</v>
      </c>
      <c r="BM29" s="305">
        <v>1199.4880000000001</v>
      </c>
      <c r="BN29" s="305">
        <v>1202.3130000000001</v>
      </c>
      <c r="BO29" s="305">
        <v>1205.3810000000001</v>
      </c>
      <c r="BP29" s="305">
        <v>1208.444</v>
      </c>
      <c r="BQ29" s="305">
        <v>1211.4929999999999</v>
      </c>
      <c r="BR29" s="305">
        <v>1214.557</v>
      </c>
      <c r="BS29" s="305">
        <v>1217.624</v>
      </c>
      <c r="BT29" s="305">
        <v>1220.6949999999999</v>
      </c>
      <c r="BU29" s="305">
        <v>1223.771</v>
      </c>
      <c r="BV29" s="305">
        <v>1226.8499999999999</v>
      </c>
    </row>
    <row r="30" spans="1:74" ht="11.1" customHeight="1" x14ac:dyDescent="0.2">
      <c r="A30" s="148" t="s">
        <v>706</v>
      </c>
      <c r="B30" s="204" t="s">
        <v>435</v>
      </c>
      <c r="C30" s="232">
        <v>3059.1205055</v>
      </c>
      <c r="D30" s="232">
        <v>3064.6486169999998</v>
      </c>
      <c r="E30" s="232">
        <v>3070.5638177000001</v>
      </c>
      <c r="F30" s="232">
        <v>3075.1924310999998</v>
      </c>
      <c r="G30" s="232">
        <v>3083.1370679000001</v>
      </c>
      <c r="H30" s="232">
        <v>3092.7240514999999</v>
      </c>
      <c r="I30" s="232">
        <v>3107.1255338999999</v>
      </c>
      <c r="J30" s="232">
        <v>3117.6180972000002</v>
      </c>
      <c r="K30" s="232">
        <v>3127.3738935000001</v>
      </c>
      <c r="L30" s="232">
        <v>3130.3766836</v>
      </c>
      <c r="M30" s="232">
        <v>3143.1711249</v>
      </c>
      <c r="N30" s="232">
        <v>3159.7409784000001</v>
      </c>
      <c r="O30" s="232">
        <v>3193.0150555999999</v>
      </c>
      <c r="P30" s="232">
        <v>3207.4391248000002</v>
      </c>
      <c r="Q30" s="232">
        <v>3215.9419975999999</v>
      </c>
      <c r="R30" s="232">
        <v>3209.6862359000002</v>
      </c>
      <c r="S30" s="232">
        <v>3212.9747944000001</v>
      </c>
      <c r="T30" s="232">
        <v>3216.9702351000001</v>
      </c>
      <c r="U30" s="232">
        <v>3222.5485674000001</v>
      </c>
      <c r="V30" s="232">
        <v>3227.3007653999998</v>
      </c>
      <c r="W30" s="232">
        <v>3232.1028384000001</v>
      </c>
      <c r="X30" s="232">
        <v>3234.0938589000002</v>
      </c>
      <c r="Y30" s="232">
        <v>3241.1413778000001</v>
      </c>
      <c r="Z30" s="232">
        <v>3250.3844674000002</v>
      </c>
      <c r="AA30" s="232">
        <v>3234.0499789</v>
      </c>
      <c r="AB30" s="232">
        <v>3268.5140716999999</v>
      </c>
      <c r="AC30" s="232">
        <v>3326.0035968000002</v>
      </c>
      <c r="AD30" s="232">
        <v>3494.2653506000001</v>
      </c>
      <c r="AE30" s="232">
        <v>3531.9956433000002</v>
      </c>
      <c r="AF30" s="232">
        <v>3526.9412713000002</v>
      </c>
      <c r="AG30" s="232">
        <v>3407.7277229000001</v>
      </c>
      <c r="AH30" s="232">
        <v>3370.6349049999999</v>
      </c>
      <c r="AI30" s="232">
        <v>3344.2883061000002</v>
      </c>
      <c r="AJ30" s="232">
        <v>3278.0188592999998</v>
      </c>
      <c r="AK30" s="232">
        <v>3311.1664980999999</v>
      </c>
      <c r="AL30" s="232">
        <v>3393.0621559000001</v>
      </c>
      <c r="AM30" s="232">
        <v>3688.0411299000002</v>
      </c>
      <c r="AN30" s="232">
        <v>3744.1813523999999</v>
      </c>
      <c r="AO30" s="232">
        <v>3725.8181206999998</v>
      </c>
      <c r="AP30" s="232">
        <v>3495.4435604</v>
      </c>
      <c r="AQ30" s="232">
        <v>3431.2043262000002</v>
      </c>
      <c r="AR30" s="232">
        <v>3395.5925437000001</v>
      </c>
      <c r="AS30" s="232">
        <v>3427.0284538000001</v>
      </c>
      <c r="AT30" s="232">
        <v>3419.8563939999999</v>
      </c>
      <c r="AU30" s="232">
        <v>3412.4966051000001</v>
      </c>
      <c r="AV30" s="232">
        <v>3404.783962</v>
      </c>
      <c r="AW30" s="232">
        <v>3397.1725590000001</v>
      </c>
      <c r="AX30" s="232">
        <v>3389.4972708999999</v>
      </c>
      <c r="AY30" s="232">
        <v>3372.7822285000002</v>
      </c>
      <c r="AZ30" s="232">
        <v>3371.7110720999999</v>
      </c>
      <c r="BA30" s="305">
        <v>3377.308</v>
      </c>
      <c r="BB30" s="305">
        <v>3398.8919999999998</v>
      </c>
      <c r="BC30" s="305">
        <v>3410.835</v>
      </c>
      <c r="BD30" s="305">
        <v>3422.4580000000001</v>
      </c>
      <c r="BE30" s="305">
        <v>3434.6550000000002</v>
      </c>
      <c r="BF30" s="305">
        <v>3444.9630000000002</v>
      </c>
      <c r="BG30" s="305">
        <v>3454.279</v>
      </c>
      <c r="BH30" s="305">
        <v>3460.0120000000002</v>
      </c>
      <c r="BI30" s="305">
        <v>3469.2840000000001</v>
      </c>
      <c r="BJ30" s="305">
        <v>3479.5059999999999</v>
      </c>
      <c r="BK30" s="305">
        <v>3492.7640000000001</v>
      </c>
      <c r="BL30" s="305">
        <v>3503.32</v>
      </c>
      <c r="BM30" s="305">
        <v>3513.26</v>
      </c>
      <c r="BN30" s="305">
        <v>3521.547</v>
      </c>
      <c r="BO30" s="305">
        <v>3531.0349999999999</v>
      </c>
      <c r="BP30" s="305">
        <v>3540.6860000000001</v>
      </c>
      <c r="BQ30" s="305">
        <v>3550.6849999999999</v>
      </c>
      <c r="BR30" s="305">
        <v>3560.5230000000001</v>
      </c>
      <c r="BS30" s="305">
        <v>3570.384</v>
      </c>
      <c r="BT30" s="305">
        <v>3580.268</v>
      </c>
      <c r="BU30" s="305">
        <v>3590.1759999999999</v>
      </c>
      <c r="BV30" s="305">
        <v>3600.1080000000002</v>
      </c>
    </row>
    <row r="31" spans="1:74" ht="11.1" customHeight="1" x14ac:dyDescent="0.2">
      <c r="A31" s="148" t="s">
        <v>707</v>
      </c>
      <c r="B31" s="204" t="s">
        <v>436</v>
      </c>
      <c r="C31" s="232">
        <v>843.89662398999997</v>
      </c>
      <c r="D31" s="232">
        <v>847.03641730000004</v>
      </c>
      <c r="E31" s="232">
        <v>850.03161246000002</v>
      </c>
      <c r="F31" s="232">
        <v>852.78715899999997</v>
      </c>
      <c r="G31" s="232">
        <v>855.56444568999996</v>
      </c>
      <c r="H31" s="232">
        <v>858.26842206000003</v>
      </c>
      <c r="I31" s="232">
        <v>861.53445941999996</v>
      </c>
      <c r="J31" s="232">
        <v>863.61528668000005</v>
      </c>
      <c r="K31" s="232">
        <v>865.14627513000005</v>
      </c>
      <c r="L31" s="232">
        <v>864.91327095999998</v>
      </c>
      <c r="M31" s="232">
        <v>866.25519716999997</v>
      </c>
      <c r="N31" s="232">
        <v>867.95789993999995</v>
      </c>
      <c r="O31" s="232">
        <v>872.10143886000003</v>
      </c>
      <c r="P31" s="232">
        <v>872.96565006000003</v>
      </c>
      <c r="Q31" s="232">
        <v>872.63059314999998</v>
      </c>
      <c r="R31" s="232">
        <v>868.52535353999997</v>
      </c>
      <c r="S31" s="232">
        <v>867.71994629999995</v>
      </c>
      <c r="T31" s="232">
        <v>867.64345685000001</v>
      </c>
      <c r="U31" s="232">
        <v>868.98924784999997</v>
      </c>
      <c r="V31" s="232">
        <v>869.85057203999997</v>
      </c>
      <c r="W31" s="232">
        <v>870.92079204000004</v>
      </c>
      <c r="X31" s="232">
        <v>871.78358596999999</v>
      </c>
      <c r="Y31" s="232">
        <v>873.58383904000004</v>
      </c>
      <c r="Z31" s="232">
        <v>875.90522934000001</v>
      </c>
      <c r="AA31" s="232">
        <v>867.93512238999995</v>
      </c>
      <c r="AB31" s="232">
        <v>879.40826304999996</v>
      </c>
      <c r="AC31" s="232">
        <v>899.51201680999998</v>
      </c>
      <c r="AD31" s="232">
        <v>961.62963875000003</v>
      </c>
      <c r="AE31" s="232">
        <v>973.95717744000001</v>
      </c>
      <c r="AF31" s="232">
        <v>969.87788794000005</v>
      </c>
      <c r="AG31" s="232">
        <v>919.83291372999997</v>
      </c>
      <c r="AH31" s="232">
        <v>905.10911026999997</v>
      </c>
      <c r="AI31" s="232">
        <v>896.14762101999997</v>
      </c>
      <c r="AJ31" s="232">
        <v>880.58438509999996</v>
      </c>
      <c r="AK31" s="232">
        <v>892.42056993999995</v>
      </c>
      <c r="AL31" s="232">
        <v>919.29211467000005</v>
      </c>
      <c r="AM31" s="232">
        <v>1014.3719536999999</v>
      </c>
      <c r="AN31" s="232">
        <v>1031.4345174</v>
      </c>
      <c r="AO31" s="232">
        <v>1023.6527401</v>
      </c>
      <c r="AP31" s="232">
        <v>944.20778046999999</v>
      </c>
      <c r="AQ31" s="232">
        <v>921.85145216000001</v>
      </c>
      <c r="AR31" s="232">
        <v>909.76491384999997</v>
      </c>
      <c r="AS31" s="232">
        <v>922.30476093000004</v>
      </c>
      <c r="AT31" s="232">
        <v>919.99035604000005</v>
      </c>
      <c r="AU31" s="232">
        <v>917.17829458999995</v>
      </c>
      <c r="AV31" s="232">
        <v>912.92998365999995</v>
      </c>
      <c r="AW31" s="232">
        <v>909.82655375000002</v>
      </c>
      <c r="AX31" s="232">
        <v>906.92941195000003</v>
      </c>
      <c r="AY31" s="232">
        <v>901.97876452000003</v>
      </c>
      <c r="AZ31" s="232">
        <v>901.18904423000004</v>
      </c>
      <c r="BA31" s="305">
        <v>902.30050000000006</v>
      </c>
      <c r="BB31" s="305">
        <v>908.09230000000002</v>
      </c>
      <c r="BC31" s="305">
        <v>910.92150000000004</v>
      </c>
      <c r="BD31" s="305">
        <v>913.56740000000002</v>
      </c>
      <c r="BE31" s="305">
        <v>916.04639999999995</v>
      </c>
      <c r="BF31" s="305">
        <v>918.31349999999998</v>
      </c>
      <c r="BG31" s="305">
        <v>920.38499999999999</v>
      </c>
      <c r="BH31" s="305">
        <v>921.66489999999999</v>
      </c>
      <c r="BI31" s="305">
        <v>923.79240000000004</v>
      </c>
      <c r="BJ31" s="305">
        <v>926.17139999999995</v>
      </c>
      <c r="BK31" s="305">
        <v>929.34159999999997</v>
      </c>
      <c r="BL31" s="305">
        <v>931.81889999999999</v>
      </c>
      <c r="BM31" s="305">
        <v>934.14290000000005</v>
      </c>
      <c r="BN31" s="305">
        <v>936.15480000000002</v>
      </c>
      <c r="BO31" s="305">
        <v>938.29169999999999</v>
      </c>
      <c r="BP31" s="305">
        <v>940.39459999999997</v>
      </c>
      <c r="BQ31" s="305">
        <v>942.44730000000004</v>
      </c>
      <c r="BR31" s="305">
        <v>944.49450000000002</v>
      </c>
      <c r="BS31" s="305">
        <v>946.52</v>
      </c>
      <c r="BT31" s="305">
        <v>948.52369999999996</v>
      </c>
      <c r="BU31" s="305">
        <v>950.50559999999996</v>
      </c>
      <c r="BV31" s="305">
        <v>952.46579999999994</v>
      </c>
    </row>
    <row r="32" spans="1:74" ht="11.1" customHeight="1" x14ac:dyDescent="0.2">
      <c r="A32" s="148" t="s">
        <v>708</v>
      </c>
      <c r="B32" s="204" t="s">
        <v>437</v>
      </c>
      <c r="C32" s="232">
        <v>1906.4071084</v>
      </c>
      <c r="D32" s="232">
        <v>1912.2734299000001</v>
      </c>
      <c r="E32" s="232">
        <v>1916.6486388999999</v>
      </c>
      <c r="F32" s="232">
        <v>1916.0939100999999</v>
      </c>
      <c r="G32" s="232">
        <v>1920.0660130000001</v>
      </c>
      <c r="H32" s="232">
        <v>1925.1261222000001</v>
      </c>
      <c r="I32" s="232">
        <v>1934.0477353000001</v>
      </c>
      <c r="J32" s="232">
        <v>1939.2037344</v>
      </c>
      <c r="K32" s="232">
        <v>1943.3676168</v>
      </c>
      <c r="L32" s="232">
        <v>1943.3658842</v>
      </c>
      <c r="M32" s="232">
        <v>1947.925657</v>
      </c>
      <c r="N32" s="232">
        <v>1953.8734371</v>
      </c>
      <c r="O32" s="232">
        <v>1967.3442671</v>
      </c>
      <c r="P32" s="232">
        <v>1971.4667792</v>
      </c>
      <c r="Q32" s="232">
        <v>1972.3760162999999</v>
      </c>
      <c r="R32" s="232">
        <v>1964.1516274999999</v>
      </c>
      <c r="S32" s="232">
        <v>1963.0745778</v>
      </c>
      <c r="T32" s="232">
        <v>1963.2245163</v>
      </c>
      <c r="U32" s="232">
        <v>1965.8051998999999</v>
      </c>
      <c r="V32" s="232">
        <v>1967.5062971</v>
      </c>
      <c r="W32" s="232">
        <v>1969.5315648000001</v>
      </c>
      <c r="X32" s="232">
        <v>1973.5041137999999</v>
      </c>
      <c r="Y32" s="232">
        <v>1974.9603896000001</v>
      </c>
      <c r="Z32" s="232">
        <v>1975.5235029999999</v>
      </c>
      <c r="AA32" s="232">
        <v>1953.2465741000001</v>
      </c>
      <c r="AB32" s="232">
        <v>1968.4835221999999</v>
      </c>
      <c r="AC32" s="232">
        <v>1999.2874675999999</v>
      </c>
      <c r="AD32" s="232">
        <v>2098.9565206000002</v>
      </c>
      <c r="AE32" s="232">
        <v>2120.9208776</v>
      </c>
      <c r="AF32" s="232">
        <v>2118.4786491</v>
      </c>
      <c r="AG32" s="232">
        <v>2051.0996636</v>
      </c>
      <c r="AH32" s="232">
        <v>2030.2418924999999</v>
      </c>
      <c r="AI32" s="232">
        <v>2015.3751645</v>
      </c>
      <c r="AJ32" s="232">
        <v>1974.9600501</v>
      </c>
      <c r="AK32" s="232">
        <v>1995.7299802</v>
      </c>
      <c r="AL32" s="232">
        <v>2046.1455252000001</v>
      </c>
      <c r="AM32" s="232">
        <v>2225.0378578999998</v>
      </c>
      <c r="AN32" s="232">
        <v>2260.6212535</v>
      </c>
      <c r="AO32" s="232">
        <v>2251.7268847</v>
      </c>
      <c r="AP32" s="232">
        <v>2116.7838464000001</v>
      </c>
      <c r="AQ32" s="232">
        <v>2080.1121274000002</v>
      </c>
      <c r="AR32" s="232">
        <v>2060.1408227000002</v>
      </c>
      <c r="AS32" s="232">
        <v>2078.6416595000001</v>
      </c>
      <c r="AT32" s="232">
        <v>2075.7423878999998</v>
      </c>
      <c r="AU32" s="232">
        <v>2073.2147352000002</v>
      </c>
      <c r="AV32" s="232">
        <v>2071.9076411999999</v>
      </c>
      <c r="AW32" s="232">
        <v>2069.4865212999998</v>
      </c>
      <c r="AX32" s="232">
        <v>2066.8003153999998</v>
      </c>
      <c r="AY32" s="232">
        <v>2058.5521696000001</v>
      </c>
      <c r="AZ32" s="232">
        <v>2059.3084319</v>
      </c>
      <c r="BA32" s="305">
        <v>2063.7719999999999</v>
      </c>
      <c r="BB32" s="305">
        <v>2077.1109999999999</v>
      </c>
      <c r="BC32" s="305">
        <v>2085.114</v>
      </c>
      <c r="BD32" s="305">
        <v>2092.9499999999998</v>
      </c>
      <c r="BE32" s="305">
        <v>2101.3719999999998</v>
      </c>
      <c r="BF32" s="305">
        <v>2108.3069999999998</v>
      </c>
      <c r="BG32" s="305">
        <v>2114.511</v>
      </c>
      <c r="BH32" s="305">
        <v>2118.1779999999999</v>
      </c>
      <c r="BI32" s="305">
        <v>2124.2689999999998</v>
      </c>
      <c r="BJ32" s="305">
        <v>2130.9789999999998</v>
      </c>
      <c r="BK32" s="305">
        <v>2139.65</v>
      </c>
      <c r="BL32" s="305">
        <v>2146.5940000000001</v>
      </c>
      <c r="BM32" s="305">
        <v>2153.152</v>
      </c>
      <c r="BN32" s="305">
        <v>2158.8449999999998</v>
      </c>
      <c r="BO32" s="305">
        <v>2164.989</v>
      </c>
      <c r="BP32" s="305">
        <v>2171.105</v>
      </c>
      <c r="BQ32" s="305">
        <v>2176.933</v>
      </c>
      <c r="BR32" s="305">
        <v>2183.1889999999999</v>
      </c>
      <c r="BS32" s="305">
        <v>2189.6129999999998</v>
      </c>
      <c r="BT32" s="305">
        <v>2196.2040000000002</v>
      </c>
      <c r="BU32" s="305">
        <v>2202.9630000000002</v>
      </c>
      <c r="BV32" s="305">
        <v>2209.89</v>
      </c>
    </row>
    <row r="33" spans="1:74" s="160" customFormat="1" ht="11.1" customHeight="1" x14ac:dyDescent="0.2">
      <c r="A33" s="148" t="s">
        <v>709</v>
      </c>
      <c r="B33" s="204" t="s">
        <v>438</v>
      </c>
      <c r="C33" s="232">
        <v>1112.2571825</v>
      </c>
      <c r="D33" s="232">
        <v>1121.1503261</v>
      </c>
      <c r="E33" s="232">
        <v>1128.0456804</v>
      </c>
      <c r="F33" s="232">
        <v>1130.3666361000001</v>
      </c>
      <c r="G33" s="232">
        <v>1135.1988684999999</v>
      </c>
      <c r="H33" s="232">
        <v>1139.9657683999999</v>
      </c>
      <c r="I33" s="232">
        <v>1146.3426923</v>
      </c>
      <c r="J33" s="232">
        <v>1149.7224097000001</v>
      </c>
      <c r="K33" s="232">
        <v>1151.7802770999999</v>
      </c>
      <c r="L33" s="232">
        <v>1147.9593474000001</v>
      </c>
      <c r="M33" s="232">
        <v>1150.7912253</v>
      </c>
      <c r="N33" s="232">
        <v>1155.7189633999999</v>
      </c>
      <c r="O33" s="232">
        <v>1169.7454263</v>
      </c>
      <c r="P33" s="232">
        <v>1173.6127369000001</v>
      </c>
      <c r="Q33" s="232">
        <v>1174.3237597</v>
      </c>
      <c r="R33" s="232">
        <v>1166.5531146000001</v>
      </c>
      <c r="S33" s="232">
        <v>1164.9455966999999</v>
      </c>
      <c r="T33" s="232">
        <v>1164.1758259999999</v>
      </c>
      <c r="U33" s="232">
        <v>1164.2673798999999</v>
      </c>
      <c r="V33" s="232">
        <v>1165.1554203999999</v>
      </c>
      <c r="W33" s="232">
        <v>1166.8635248000001</v>
      </c>
      <c r="X33" s="232">
        <v>1166.9784407</v>
      </c>
      <c r="Y33" s="232">
        <v>1172.1366126</v>
      </c>
      <c r="Z33" s="232">
        <v>1179.924788</v>
      </c>
      <c r="AA33" s="232">
        <v>1183.1666078000001</v>
      </c>
      <c r="AB33" s="232">
        <v>1201.5970594</v>
      </c>
      <c r="AC33" s="232">
        <v>1228.0397837999999</v>
      </c>
      <c r="AD33" s="232">
        <v>1297.4116200000001</v>
      </c>
      <c r="AE33" s="232">
        <v>1313.6912606999999</v>
      </c>
      <c r="AF33" s="232">
        <v>1311.7955448</v>
      </c>
      <c r="AG33" s="232">
        <v>1260.0100956000001</v>
      </c>
      <c r="AH33" s="232">
        <v>1245.5494493000001</v>
      </c>
      <c r="AI33" s="232">
        <v>1236.6992290999999</v>
      </c>
      <c r="AJ33" s="232">
        <v>1218.9057507</v>
      </c>
      <c r="AK33" s="232">
        <v>1232.1916461000001</v>
      </c>
      <c r="AL33" s="232">
        <v>1262.0032309000001</v>
      </c>
      <c r="AM33" s="232">
        <v>1365.8116892999999</v>
      </c>
      <c r="AN33" s="232">
        <v>1385.571265</v>
      </c>
      <c r="AO33" s="232">
        <v>1378.7531421000001</v>
      </c>
      <c r="AP33" s="232">
        <v>1295.7546847999999</v>
      </c>
      <c r="AQ33" s="232">
        <v>1272.9831415000001</v>
      </c>
      <c r="AR33" s="232">
        <v>1260.8358763000001</v>
      </c>
      <c r="AS33" s="232">
        <v>1274.5613172999999</v>
      </c>
      <c r="AT33" s="232">
        <v>1272.2262876</v>
      </c>
      <c r="AU33" s="232">
        <v>1269.0792151999999</v>
      </c>
      <c r="AV33" s="232">
        <v>1263.5042430999999</v>
      </c>
      <c r="AW33" s="232">
        <v>1259.9449778000001</v>
      </c>
      <c r="AX33" s="232">
        <v>1256.7855625</v>
      </c>
      <c r="AY33" s="232">
        <v>1251.2466216</v>
      </c>
      <c r="AZ33" s="232">
        <v>1250.9714378000001</v>
      </c>
      <c r="BA33" s="305">
        <v>1253.181</v>
      </c>
      <c r="BB33" s="305">
        <v>1261.4659999999999</v>
      </c>
      <c r="BC33" s="305">
        <v>1265.95</v>
      </c>
      <c r="BD33" s="305">
        <v>1270.2249999999999</v>
      </c>
      <c r="BE33" s="305">
        <v>1274.3019999999999</v>
      </c>
      <c r="BF33" s="305">
        <v>1278.1489999999999</v>
      </c>
      <c r="BG33" s="305">
        <v>1281.778</v>
      </c>
      <c r="BH33" s="305">
        <v>1284.6289999999999</v>
      </c>
      <c r="BI33" s="305">
        <v>1288.242</v>
      </c>
      <c r="BJ33" s="305">
        <v>1292.0550000000001</v>
      </c>
      <c r="BK33" s="305">
        <v>1296.269</v>
      </c>
      <c r="BL33" s="305">
        <v>1300.337</v>
      </c>
      <c r="BM33" s="305">
        <v>1304.4559999999999</v>
      </c>
      <c r="BN33" s="305">
        <v>1308.7539999999999</v>
      </c>
      <c r="BO33" s="305">
        <v>1312.884</v>
      </c>
      <c r="BP33" s="305">
        <v>1316.971</v>
      </c>
      <c r="BQ33" s="305">
        <v>1320.875</v>
      </c>
      <c r="BR33" s="305">
        <v>1324.9839999999999</v>
      </c>
      <c r="BS33" s="305">
        <v>1329.1559999999999</v>
      </c>
      <c r="BT33" s="305">
        <v>1333.3920000000001</v>
      </c>
      <c r="BU33" s="305">
        <v>1337.691</v>
      </c>
      <c r="BV33" s="305">
        <v>1342.0540000000001</v>
      </c>
    </row>
    <row r="34" spans="1:74" s="160" customFormat="1" ht="11.1" customHeight="1" x14ac:dyDescent="0.2">
      <c r="A34" s="148" t="s">
        <v>710</v>
      </c>
      <c r="B34" s="204" t="s">
        <v>439</v>
      </c>
      <c r="C34" s="232">
        <v>2677.2267683</v>
      </c>
      <c r="D34" s="232">
        <v>2683.0221812</v>
      </c>
      <c r="E34" s="232">
        <v>2688.3738747000002</v>
      </c>
      <c r="F34" s="232">
        <v>2691.0124947999998</v>
      </c>
      <c r="G34" s="232">
        <v>2697.1787648</v>
      </c>
      <c r="H34" s="232">
        <v>2704.6033306999998</v>
      </c>
      <c r="I34" s="232">
        <v>2716.4164354999998</v>
      </c>
      <c r="J34" s="232">
        <v>2724.0099111999998</v>
      </c>
      <c r="K34" s="232">
        <v>2730.5140009000002</v>
      </c>
      <c r="L34" s="232">
        <v>2728.2221183000001</v>
      </c>
      <c r="M34" s="232">
        <v>2738.3273752</v>
      </c>
      <c r="N34" s="232">
        <v>2753.1231855000001</v>
      </c>
      <c r="O34" s="232">
        <v>2786.6208200000001</v>
      </c>
      <c r="P34" s="232">
        <v>2800.289284</v>
      </c>
      <c r="Q34" s="232">
        <v>2808.1398482999998</v>
      </c>
      <c r="R34" s="232">
        <v>2801.757951</v>
      </c>
      <c r="S34" s="232">
        <v>2804.2836372000002</v>
      </c>
      <c r="T34" s="232">
        <v>2807.3023450000001</v>
      </c>
      <c r="U34" s="232">
        <v>2810.5386920000001</v>
      </c>
      <c r="V34" s="232">
        <v>2814.7499800999999</v>
      </c>
      <c r="W34" s="232">
        <v>2819.6608267000001</v>
      </c>
      <c r="X34" s="232">
        <v>2822.2930586000002</v>
      </c>
      <c r="Y34" s="232">
        <v>2830.8366520999998</v>
      </c>
      <c r="Z34" s="232">
        <v>2842.3134341</v>
      </c>
      <c r="AA34" s="232">
        <v>2837.0728693999999</v>
      </c>
      <c r="AB34" s="232">
        <v>2869.1539296999999</v>
      </c>
      <c r="AC34" s="232">
        <v>2918.9060798</v>
      </c>
      <c r="AD34" s="232">
        <v>3041.9946768</v>
      </c>
      <c r="AE34" s="232">
        <v>3085.3399887999999</v>
      </c>
      <c r="AF34" s="232">
        <v>3104.6073729999998</v>
      </c>
      <c r="AG34" s="232">
        <v>3077.5759217999998</v>
      </c>
      <c r="AH34" s="232">
        <v>3065.3531306999998</v>
      </c>
      <c r="AI34" s="232">
        <v>3045.7180921999998</v>
      </c>
      <c r="AJ34" s="232">
        <v>2956.1558845999998</v>
      </c>
      <c r="AK34" s="232">
        <v>2968.5825426000001</v>
      </c>
      <c r="AL34" s="232">
        <v>3020.4831445999998</v>
      </c>
      <c r="AM34" s="232">
        <v>3231.8204977</v>
      </c>
      <c r="AN34" s="232">
        <v>3272.6968821</v>
      </c>
      <c r="AO34" s="232">
        <v>3263.0751051000002</v>
      </c>
      <c r="AP34" s="232">
        <v>3111.8718104</v>
      </c>
      <c r="AQ34" s="232">
        <v>3069.5662275</v>
      </c>
      <c r="AR34" s="232">
        <v>3045.0750004000001</v>
      </c>
      <c r="AS34" s="232">
        <v>3064.3699858</v>
      </c>
      <c r="AT34" s="232">
        <v>3056.0285772000002</v>
      </c>
      <c r="AU34" s="232">
        <v>3046.0226315999998</v>
      </c>
      <c r="AV34" s="232">
        <v>3031.3878338999998</v>
      </c>
      <c r="AW34" s="232">
        <v>3020.2760503</v>
      </c>
      <c r="AX34" s="232">
        <v>3009.7229659</v>
      </c>
      <c r="AY34" s="232">
        <v>2991.3590322</v>
      </c>
      <c r="AZ34" s="232">
        <v>2988.2005076</v>
      </c>
      <c r="BA34" s="305">
        <v>2991.8780000000002</v>
      </c>
      <c r="BB34" s="305">
        <v>3012.5079999999998</v>
      </c>
      <c r="BC34" s="305">
        <v>3022.2689999999998</v>
      </c>
      <c r="BD34" s="305">
        <v>3031.279</v>
      </c>
      <c r="BE34" s="305">
        <v>3039.165</v>
      </c>
      <c r="BF34" s="305">
        <v>3046.9479999999999</v>
      </c>
      <c r="BG34" s="305">
        <v>3054.259</v>
      </c>
      <c r="BH34" s="305">
        <v>3059.962</v>
      </c>
      <c r="BI34" s="305">
        <v>3067.1750000000002</v>
      </c>
      <c r="BJ34" s="305">
        <v>3074.7640000000001</v>
      </c>
      <c r="BK34" s="305">
        <v>3083.328</v>
      </c>
      <c r="BL34" s="305">
        <v>3091.221</v>
      </c>
      <c r="BM34" s="305">
        <v>3099.0419999999999</v>
      </c>
      <c r="BN34" s="305">
        <v>3106.7869999999998</v>
      </c>
      <c r="BO34" s="305">
        <v>3114.4659999999999</v>
      </c>
      <c r="BP34" s="305">
        <v>3122.0740000000001</v>
      </c>
      <c r="BQ34" s="305">
        <v>3129.1509999999998</v>
      </c>
      <c r="BR34" s="305">
        <v>3136.9659999999999</v>
      </c>
      <c r="BS34" s="305">
        <v>3145.056</v>
      </c>
      <c r="BT34" s="305">
        <v>3153.422</v>
      </c>
      <c r="BU34" s="305">
        <v>3162.0639999999999</v>
      </c>
      <c r="BV34" s="305">
        <v>3170.982</v>
      </c>
    </row>
    <row r="35" spans="1:74" s="160" customFormat="1" ht="11.1" customHeight="1" x14ac:dyDescent="0.2">
      <c r="A35" s="148"/>
      <c r="B35" s="165" t="s">
        <v>36</v>
      </c>
      <c r="C35" s="239"/>
      <c r="D35" s="239"/>
      <c r="E35" s="239"/>
      <c r="F35" s="239"/>
      <c r="G35" s="239"/>
      <c r="H35" s="239"/>
      <c r="I35" s="239"/>
      <c r="J35" s="239"/>
      <c r="K35" s="239"/>
      <c r="L35" s="239"/>
      <c r="M35" s="239"/>
      <c r="N35" s="239"/>
      <c r="O35" s="239"/>
      <c r="P35" s="239"/>
      <c r="Q35" s="239"/>
      <c r="R35" s="239"/>
      <c r="S35" s="239"/>
      <c r="T35" s="239"/>
      <c r="U35" s="239"/>
      <c r="V35" s="239"/>
      <c r="W35" s="239"/>
      <c r="X35" s="239"/>
      <c r="Y35" s="239"/>
      <c r="Z35" s="239"/>
      <c r="AA35" s="239"/>
      <c r="AB35" s="239"/>
      <c r="AC35" s="239"/>
      <c r="AD35" s="239"/>
      <c r="AE35" s="239"/>
      <c r="AF35" s="239"/>
      <c r="AG35" s="239"/>
      <c r="AH35" s="239"/>
      <c r="AI35" s="239"/>
      <c r="AJ35" s="239"/>
      <c r="AK35" s="239"/>
      <c r="AL35" s="239"/>
      <c r="AM35" s="239"/>
      <c r="AN35" s="239"/>
      <c r="AO35" s="239"/>
      <c r="AP35" s="239"/>
      <c r="AQ35" s="239"/>
      <c r="AR35" s="239"/>
      <c r="AS35" s="239"/>
      <c r="AT35" s="239"/>
      <c r="AU35" s="239"/>
      <c r="AV35" s="239"/>
      <c r="AW35" s="239"/>
      <c r="AX35" s="239"/>
      <c r="AY35" s="239"/>
      <c r="AZ35" s="239"/>
      <c r="BA35" s="318"/>
      <c r="BB35" s="318"/>
      <c r="BC35" s="318"/>
      <c r="BD35" s="318"/>
      <c r="BE35" s="318"/>
      <c r="BF35" s="318"/>
      <c r="BG35" s="318"/>
      <c r="BH35" s="318"/>
      <c r="BI35" s="318"/>
      <c r="BJ35" s="318"/>
      <c r="BK35" s="318"/>
      <c r="BL35" s="318"/>
      <c r="BM35" s="318"/>
      <c r="BN35" s="318"/>
      <c r="BO35" s="318"/>
      <c r="BP35" s="318"/>
      <c r="BQ35" s="318"/>
      <c r="BR35" s="318"/>
      <c r="BS35" s="318"/>
      <c r="BT35" s="318"/>
      <c r="BU35" s="318"/>
      <c r="BV35" s="318"/>
    </row>
    <row r="36" spans="1:74" s="160" customFormat="1" ht="11.1" customHeight="1" x14ac:dyDescent="0.2">
      <c r="A36" s="148" t="s">
        <v>711</v>
      </c>
      <c r="B36" s="204" t="s">
        <v>432</v>
      </c>
      <c r="C36" s="232">
        <v>5977.3280316</v>
      </c>
      <c r="D36" s="232">
        <v>5982.7424972999997</v>
      </c>
      <c r="E36" s="232">
        <v>5987.6366918000003</v>
      </c>
      <c r="F36" s="232">
        <v>5991.7387361999999</v>
      </c>
      <c r="G36" s="232">
        <v>5995.1701003999997</v>
      </c>
      <c r="H36" s="232">
        <v>5998.1505914999998</v>
      </c>
      <c r="I36" s="232">
        <v>6000.8834084999999</v>
      </c>
      <c r="J36" s="232">
        <v>6003.5053190999997</v>
      </c>
      <c r="K36" s="232">
        <v>6006.1364829000004</v>
      </c>
      <c r="L36" s="232">
        <v>6008.8542687999998</v>
      </c>
      <c r="M36" s="232">
        <v>6011.5648816000003</v>
      </c>
      <c r="N36" s="232">
        <v>6014.1317353000004</v>
      </c>
      <c r="O36" s="232">
        <v>6016.5120863000002</v>
      </c>
      <c r="P36" s="232">
        <v>6019.0385597000004</v>
      </c>
      <c r="Q36" s="232">
        <v>6022.1376228999998</v>
      </c>
      <c r="R36" s="232">
        <v>6026.0433413000001</v>
      </c>
      <c r="S36" s="232">
        <v>6030.2201726000003</v>
      </c>
      <c r="T36" s="232">
        <v>6033.9401725999996</v>
      </c>
      <c r="U36" s="232">
        <v>6036.8382234000001</v>
      </c>
      <c r="V36" s="232">
        <v>6040.0005124999998</v>
      </c>
      <c r="W36" s="232">
        <v>6044.8760537999997</v>
      </c>
      <c r="X36" s="232">
        <v>6051.8617719000003</v>
      </c>
      <c r="Y36" s="232">
        <v>6057.1462339999998</v>
      </c>
      <c r="Z36" s="232">
        <v>6055.8659178999997</v>
      </c>
      <c r="AA36" s="232">
        <v>6045.2036318999999</v>
      </c>
      <c r="AB36" s="232">
        <v>6030.5275058999996</v>
      </c>
      <c r="AC36" s="232">
        <v>6019.2520000000004</v>
      </c>
      <c r="AD36" s="232">
        <v>6016.8207341999996</v>
      </c>
      <c r="AE36" s="232">
        <v>6020.7939672000002</v>
      </c>
      <c r="AF36" s="232">
        <v>6026.7611170999999</v>
      </c>
      <c r="AG36" s="232">
        <v>6031.1839532000004</v>
      </c>
      <c r="AH36" s="232">
        <v>6034.0136478000004</v>
      </c>
      <c r="AI36" s="232">
        <v>6036.0737241999996</v>
      </c>
      <c r="AJ36" s="232">
        <v>6038.0897606999997</v>
      </c>
      <c r="AK36" s="232">
        <v>6040.3955557999998</v>
      </c>
      <c r="AL36" s="232">
        <v>6043.2269629000002</v>
      </c>
      <c r="AM36" s="232">
        <v>6046.7158542999996</v>
      </c>
      <c r="AN36" s="232">
        <v>6050.5781771000002</v>
      </c>
      <c r="AO36" s="232">
        <v>6054.4258970999999</v>
      </c>
      <c r="AP36" s="232">
        <v>6057.8334691999999</v>
      </c>
      <c r="AQ36" s="232">
        <v>6060.2253031</v>
      </c>
      <c r="AR36" s="232">
        <v>6060.9882974000002</v>
      </c>
      <c r="AS36" s="232">
        <v>6059.9037048999999</v>
      </c>
      <c r="AT36" s="232">
        <v>6058.3301947999998</v>
      </c>
      <c r="AU36" s="232">
        <v>6058.0207903999999</v>
      </c>
      <c r="AV36" s="232">
        <v>6060.2449828999997</v>
      </c>
      <c r="AW36" s="232">
        <v>6064.338135</v>
      </c>
      <c r="AX36" s="232">
        <v>6069.1520770999996</v>
      </c>
      <c r="AY36" s="232">
        <v>6073.7773438000004</v>
      </c>
      <c r="AZ36" s="232">
        <v>6078.2592844999999</v>
      </c>
      <c r="BA36" s="305">
        <v>6082.8819999999996</v>
      </c>
      <c r="BB36" s="305">
        <v>6087.848</v>
      </c>
      <c r="BC36" s="305">
        <v>6093.0349999999999</v>
      </c>
      <c r="BD36" s="305">
        <v>6098.2380000000003</v>
      </c>
      <c r="BE36" s="305">
        <v>6103.2860000000001</v>
      </c>
      <c r="BF36" s="305">
        <v>6108.1360000000004</v>
      </c>
      <c r="BG36" s="305">
        <v>6112.7759999999998</v>
      </c>
      <c r="BH36" s="305">
        <v>6117.2049999999999</v>
      </c>
      <c r="BI36" s="305">
        <v>6121.4560000000001</v>
      </c>
      <c r="BJ36" s="305">
        <v>6125.5680000000002</v>
      </c>
      <c r="BK36" s="305">
        <v>6129.5810000000001</v>
      </c>
      <c r="BL36" s="305">
        <v>6133.5190000000002</v>
      </c>
      <c r="BM36" s="305">
        <v>6137.4059999999999</v>
      </c>
      <c r="BN36" s="305">
        <v>6141.2489999999998</v>
      </c>
      <c r="BO36" s="305">
        <v>6144.9930000000004</v>
      </c>
      <c r="BP36" s="305">
        <v>6148.567</v>
      </c>
      <c r="BQ36" s="305">
        <v>6151.9369999999999</v>
      </c>
      <c r="BR36" s="305">
        <v>6155.2110000000002</v>
      </c>
      <c r="BS36" s="305">
        <v>6158.5349999999999</v>
      </c>
      <c r="BT36" s="305">
        <v>6162.0190000000002</v>
      </c>
      <c r="BU36" s="305">
        <v>6165.6310000000003</v>
      </c>
      <c r="BV36" s="305">
        <v>6169.3090000000002</v>
      </c>
    </row>
    <row r="37" spans="1:74" s="160" customFormat="1" ht="11.1" customHeight="1" x14ac:dyDescent="0.2">
      <c r="A37" s="148" t="s">
        <v>712</v>
      </c>
      <c r="B37" s="204" t="s">
        <v>465</v>
      </c>
      <c r="C37" s="232">
        <v>16215.177094000001</v>
      </c>
      <c r="D37" s="232">
        <v>16228.628667000001</v>
      </c>
      <c r="E37" s="232">
        <v>16240.199868</v>
      </c>
      <c r="F37" s="232">
        <v>16249.179945</v>
      </c>
      <c r="G37" s="232">
        <v>16256.793831999999</v>
      </c>
      <c r="H37" s="232">
        <v>16264.750382</v>
      </c>
      <c r="I37" s="232">
        <v>16274.341565000001</v>
      </c>
      <c r="J37" s="232">
        <v>16285.191817999999</v>
      </c>
      <c r="K37" s="232">
        <v>16296.508694</v>
      </c>
      <c r="L37" s="232">
        <v>16307.608711999999</v>
      </c>
      <c r="M37" s="232">
        <v>16318.244256</v>
      </c>
      <c r="N37" s="232">
        <v>16328.276674000001</v>
      </c>
      <c r="O37" s="232">
        <v>16337.81496</v>
      </c>
      <c r="P37" s="232">
        <v>16347.958678999999</v>
      </c>
      <c r="Q37" s="232">
        <v>16360.055039999999</v>
      </c>
      <c r="R37" s="232">
        <v>16374.732832</v>
      </c>
      <c r="S37" s="232">
        <v>16389.747164</v>
      </c>
      <c r="T37" s="232">
        <v>16402.134722999999</v>
      </c>
      <c r="U37" s="232">
        <v>16410.260472000002</v>
      </c>
      <c r="V37" s="232">
        <v>16417.802462</v>
      </c>
      <c r="W37" s="232">
        <v>16429.767015000001</v>
      </c>
      <c r="X37" s="232">
        <v>16448.001895000001</v>
      </c>
      <c r="Y37" s="232">
        <v>16461.720616999999</v>
      </c>
      <c r="Z37" s="232">
        <v>16456.978136000002</v>
      </c>
      <c r="AA37" s="232">
        <v>16425.73085</v>
      </c>
      <c r="AB37" s="232">
        <v>16383.540933</v>
      </c>
      <c r="AC37" s="232">
        <v>16351.871999999999</v>
      </c>
      <c r="AD37" s="232">
        <v>16346.311164999999</v>
      </c>
      <c r="AE37" s="232">
        <v>16358.939532</v>
      </c>
      <c r="AF37" s="232">
        <v>16375.961702000001</v>
      </c>
      <c r="AG37" s="232">
        <v>16386.431847</v>
      </c>
      <c r="AH37" s="232">
        <v>16390.802425999998</v>
      </c>
      <c r="AI37" s="232">
        <v>16392.375469999999</v>
      </c>
      <c r="AJ37" s="232">
        <v>16393.887604</v>
      </c>
      <c r="AK37" s="232">
        <v>16395.813832</v>
      </c>
      <c r="AL37" s="232">
        <v>16398.063751999998</v>
      </c>
      <c r="AM37" s="232">
        <v>16400.525579000001</v>
      </c>
      <c r="AN37" s="232">
        <v>16403.001993999998</v>
      </c>
      <c r="AO37" s="232">
        <v>16405.274293999999</v>
      </c>
      <c r="AP37" s="232">
        <v>16406.996404000001</v>
      </c>
      <c r="AQ37" s="232">
        <v>16407.312759</v>
      </c>
      <c r="AR37" s="232">
        <v>16405.240426</v>
      </c>
      <c r="AS37" s="232">
        <v>16400.532663000002</v>
      </c>
      <c r="AT37" s="232">
        <v>16395.887506999999</v>
      </c>
      <c r="AU37" s="232">
        <v>16394.739192000001</v>
      </c>
      <c r="AV37" s="232">
        <v>16399.506426</v>
      </c>
      <c r="AW37" s="232">
        <v>16408.545819999999</v>
      </c>
      <c r="AX37" s="232">
        <v>16419.198457999999</v>
      </c>
      <c r="AY37" s="232">
        <v>16429.431786000001</v>
      </c>
      <c r="AZ37" s="232">
        <v>16439.718687000001</v>
      </c>
      <c r="BA37" s="305">
        <v>16451.16</v>
      </c>
      <c r="BB37" s="305">
        <v>16464.439999999999</v>
      </c>
      <c r="BC37" s="305">
        <v>16478.59</v>
      </c>
      <c r="BD37" s="305">
        <v>16492.23</v>
      </c>
      <c r="BE37" s="305">
        <v>16504.349999999999</v>
      </c>
      <c r="BF37" s="305">
        <v>16515.43</v>
      </c>
      <c r="BG37" s="305">
        <v>16526.32</v>
      </c>
      <c r="BH37" s="305">
        <v>16537.689999999999</v>
      </c>
      <c r="BI37" s="305">
        <v>16549.490000000002</v>
      </c>
      <c r="BJ37" s="305">
        <v>16561.509999999998</v>
      </c>
      <c r="BK37" s="305">
        <v>16573.5</v>
      </c>
      <c r="BL37" s="305">
        <v>16585.23</v>
      </c>
      <c r="BM37" s="305">
        <v>16596.419999999998</v>
      </c>
      <c r="BN37" s="305">
        <v>16606.900000000001</v>
      </c>
      <c r="BO37" s="305">
        <v>16616.77</v>
      </c>
      <c r="BP37" s="305">
        <v>16626.22</v>
      </c>
      <c r="BQ37" s="305">
        <v>16635.43</v>
      </c>
      <c r="BR37" s="305">
        <v>16644.419999999998</v>
      </c>
      <c r="BS37" s="305">
        <v>16653.18</v>
      </c>
      <c r="BT37" s="305">
        <v>16661.72</v>
      </c>
      <c r="BU37" s="305">
        <v>16670.11</v>
      </c>
      <c r="BV37" s="305">
        <v>16678.419999999998</v>
      </c>
    </row>
    <row r="38" spans="1:74" s="160" customFormat="1" ht="11.1" customHeight="1" x14ac:dyDescent="0.2">
      <c r="A38" s="148" t="s">
        <v>713</v>
      </c>
      <c r="B38" s="204" t="s">
        <v>433</v>
      </c>
      <c r="C38" s="232">
        <v>18936.380100999999</v>
      </c>
      <c r="D38" s="232">
        <v>18949.220426</v>
      </c>
      <c r="E38" s="232">
        <v>18960.700894000001</v>
      </c>
      <c r="F38" s="232">
        <v>18970.016591</v>
      </c>
      <c r="G38" s="232">
        <v>18976.902914999999</v>
      </c>
      <c r="H38" s="232">
        <v>18981.230339999998</v>
      </c>
      <c r="I38" s="232">
        <v>18983.088438999999</v>
      </c>
      <c r="J38" s="232">
        <v>18983.443168000002</v>
      </c>
      <c r="K38" s="232">
        <v>18983.479579999999</v>
      </c>
      <c r="L38" s="232">
        <v>18984.095917999999</v>
      </c>
      <c r="M38" s="232">
        <v>18985.043175999999</v>
      </c>
      <c r="N38" s="232">
        <v>18985.785535999999</v>
      </c>
      <c r="O38" s="232">
        <v>18986.035805</v>
      </c>
      <c r="P38" s="232">
        <v>18986.501287999999</v>
      </c>
      <c r="Q38" s="232">
        <v>18988.137911999998</v>
      </c>
      <c r="R38" s="232">
        <v>18991.635754999999</v>
      </c>
      <c r="S38" s="232">
        <v>18996.621488000001</v>
      </c>
      <c r="T38" s="232">
        <v>19002.45593</v>
      </c>
      <c r="U38" s="232">
        <v>19009.094868</v>
      </c>
      <c r="V38" s="232">
        <v>19018.873965999999</v>
      </c>
      <c r="W38" s="232">
        <v>19034.723853</v>
      </c>
      <c r="X38" s="232">
        <v>19056.537527</v>
      </c>
      <c r="Y38" s="232">
        <v>19072.057451000001</v>
      </c>
      <c r="Z38" s="232">
        <v>19065.988458</v>
      </c>
      <c r="AA38" s="232">
        <v>19029.684812</v>
      </c>
      <c r="AB38" s="232">
        <v>18981.098514000001</v>
      </c>
      <c r="AC38" s="232">
        <v>18944.830999999998</v>
      </c>
      <c r="AD38" s="232">
        <v>18938.906644999999</v>
      </c>
      <c r="AE38" s="232">
        <v>18955.041589</v>
      </c>
      <c r="AF38" s="232">
        <v>18978.374910999999</v>
      </c>
      <c r="AG38" s="232">
        <v>18996.816565000001</v>
      </c>
      <c r="AH38" s="232">
        <v>19009.359991000001</v>
      </c>
      <c r="AI38" s="232">
        <v>19017.769501999999</v>
      </c>
      <c r="AJ38" s="232">
        <v>19023.896353</v>
      </c>
      <c r="AK38" s="232">
        <v>19029.939580999999</v>
      </c>
      <c r="AL38" s="232">
        <v>19038.185164999999</v>
      </c>
      <c r="AM38" s="232">
        <v>19050.056323000001</v>
      </c>
      <c r="AN38" s="232">
        <v>19063.525214000001</v>
      </c>
      <c r="AO38" s="232">
        <v>19075.701236000001</v>
      </c>
      <c r="AP38" s="232">
        <v>19084.238240999999</v>
      </c>
      <c r="AQ38" s="232">
        <v>19088.967897999999</v>
      </c>
      <c r="AR38" s="232">
        <v>19090.266329999999</v>
      </c>
      <c r="AS38" s="232">
        <v>19089.059671999999</v>
      </c>
      <c r="AT38" s="232">
        <v>19088.474103</v>
      </c>
      <c r="AU38" s="232">
        <v>19092.185809999999</v>
      </c>
      <c r="AV38" s="232">
        <v>19102.739540999999</v>
      </c>
      <c r="AW38" s="232">
        <v>19118.154265000001</v>
      </c>
      <c r="AX38" s="232">
        <v>19135.317507</v>
      </c>
      <c r="AY38" s="232">
        <v>19151.719525</v>
      </c>
      <c r="AZ38" s="232">
        <v>19167.261503999998</v>
      </c>
      <c r="BA38" s="305">
        <v>19182.45</v>
      </c>
      <c r="BB38" s="305">
        <v>19197.599999999999</v>
      </c>
      <c r="BC38" s="305">
        <v>19212.36</v>
      </c>
      <c r="BD38" s="305">
        <v>19226.150000000001</v>
      </c>
      <c r="BE38" s="305">
        <v>19238.63</v>
      </c>
      <c r="BF38" s="305">
        <v>19250.25</v>
      </c>
      <c r="BG38" s="305">
        <v>19261.68</v>
      </c>
      <c r="BH38" s="305">
        <v>19273.45</v>
      </c>
      <c r="BI38" s="305">
        <v>19285.52</v>
      </c>
      <c r="BJ38" s="305">
        <v>19297.75</v>
      </c>
      <c r="BK38" s="305">
        <v>19309.98</v>
      </c>
      <c r="BL38" s="305">
        <v>19322.060000000001</v>
      </c>
      <c r="BM38" s="305">
        <v>19333.86</v>
      </c>
      <c r="BN38" s="305">
        <v>19345.28</v>
      </c>
      <c r="BO38" s="305">
        <v>19356.36</v>
      </c>
      <c r="BP38" s="305">
        <v>19367.189999999999</v>
      </c>
      <c r="BQ38" s="305">
        <v>19377.849999999999</v>
      </c>
      <c r="BR38" s="305">
        <v>19388.38</v>
      </c>
      <c r="BS38" s="305">
        <v>19398.830000000002</v>
      </c>
      <c r="BT38" s="305">
        <v>19409.22</v>
      </c>
      <c r="BU38" s="305">
        <v>19419.59</v>
      </c>
      <c r="BV38" s="305">
        <v>19429.95</v>
      </c>
    </row>
    <row r="39" spans="1:74" s="160" customFormat="1" ht="11.1" customHeight="1" x14ac:dyDescent="0.2">
      <c r="A39" s="148" t="s">
        <v>714</v>
      </c>
      <c r="B39" s="204" t="s">
        <v>434</v>
      </c>
      <c r="C39" s="232">
        <v>8529.4951497000002</v>
      </c>
      <c r="D39" s="232">
        <v>8537.9162770000003</v>
      </c>
      <c r="E39" s="232">
        <v>8545.5458139000002</v>
      </c>
      <c r="F39" s="232">
        <v>8551.9682790999996</v>
      </c>
      <c r="G39" s="232">
        <v>8557.4689696999994</v>
      </c>
      <c r="H39" s="232">
        <v>8562.5083775000003</v>
      </c>
      <c r="I39" s="232">
        <v>8567.4752735999991</v>
      </c>
      <c r="J39" s="232">
        <v>8572.4715479000006</v>
      </c>
      <c r="K39" s="232">
        <v>8577.5273694000007</v>
      </c>
      <c r="L39" s="232">
        <v>8582.6426040000006</v>
      </c>
      <c r="M39" s="232">
        <v>8587.6959026999994</v>
      </c>
      <c r="N39" s="232">
        <v>8592.5356131000008</v>
      </c>
      <c r="O39" s="232">
        <v>8597.1315517000003</v>
      </c>
      <c r="P39" s="232">
        <v>8601.9394106</v>
      </c>
      <c r="Q39" s="232">
        <v>8607.5363505999994</v>
      </c>
      <c r="R39" s="232">
        <v>8614.2443495999996</v>
      </c>
      <c r="S39" s="232">
        <v>8621.3646525999993</v>
      </c>
      <c r="T39" s="232">
        <v>8627.9433215000008</v>
      </c>
      <c r="U39" s="232">
        <v>8633.5215303000004</v>
      </c>
      <c r="V39" s="232">
        <v>8639.6209008999995</v>
      </c>
      <c r="W39" s="232">
        <v>8648.2581673000004</v>
      </c>
      <c r="X39" s="232">
        <v>8659.9216966999993</v>
      </c>
      <c r="Y39" s="232">
        <v>8668.9863898999993</v>
      </c>
      <c r="Z39" s="232">
        <v>8668.2987809000006</v>
      </c>
      <c r="AA39" s="232">
        <v>8653.7903487999993</v>
      </c>
      <c r="AB39" s="232">
        <v>8633.7323536000004</v>
      </c>
      <c r="AC39" s="232">
        <v>8619.4809999999998</v>
      </c>
      <c r="AD39" s="232">
        <v>8619.3061048</v>
      </c>
      <c r="AE39" s="232">
        <v>8629.1319320000002</v>
      </c>
      <c r="AF39" s="232">
        <v>8641.7963571</v>
      </c>
      <c r="AG39" s="232">
        <v>8651.6216865000006</v>
      </c>
      <c r="AH39" s="232">
        <v>8658.8679493</v>
      </c>
      <c r="AI39" s="232">
        <v>8665.2796051999994</v>
      </c>
      <c r="AJ39" s="232">
        <v>8672.3134879999998</v>
      </c>
      <c r="AK39" s="232">
        <v>8680.2759284000003</v>
      </c>
      <c r="AL39" s="232">
        <v>8689.1856315000005</v>
      </c>
      <c r="AM39" s="232">
        <v>8698.8687226999991</v>
      </c>
      <c r="AN39" s="232">
        <v>8708.3810092999993</v>
      </c>
      <c r="AO39" s="232">
        <v>8716.5857190000006</v>
      </c>
      <c r="AP39" s="232">
        <v>8722.5890576999991</v>
      </c>
      <c r="AQ39" s="232">
        <v>8726.4691435999994</v>
      </c>
      <c r="AR39" s="232">
        <v>8728.5470728</v>
      </c>
      <c r="AS39" s="232">
        <v>8729.3864697999998</v>
      </c>
      <c r="AT39" s="232">
        <v>8730.5210711</v>
      </c>
      <c r="AU39" s="232">
        <v>8733.7271414000006</v>
      </c>
      <c r="AV39" s="232">
        <v>8740.2085895</v>
      </c>
      <c r="AW39" s="232">
        <v>8748.8799013999997</v>
      </c>
      <c r="AX39" s="232">
        <v>8758.0832069000007</v>
      </c>
      <c r="AY39" s="232">
        <v>8766.5817372000001</v>
      </c>
      <c r="AZ39" s="232">
        <v>8774.8231269999997</v>
      </c>
      <c r="BA39" s="305">
        <v>8783.6759999999995</v>
      </c>
      <c r="BB39" s="305">
        <v>8793.7340000000004</v>
      </c>
      <c r="BC39" s="305">
        <v>8804.491</v>
      </c>
      <c r="BD39" s="305">
        <v>8815.1650000000009</v>
      </c>
      <c r="BE39" s="305">
        <v>8825.1149999999998</v>
      </c>
      <c r="BF39" s="305">
        <v>8834.2659999999996</v>
      </c>
      <c r="BG39" s="305">
        <v>8842.6830000000009</v>
      </c>
      <c r="BH39" s="305">
        <v>8850.4670000000006</v>
      </c>
      <c r="BI39" s="305">
        <v>8857.8580000000002</v>
      </c>
      <c r="BJ39" s="305">
        <v>8865.1309999999994</v>
      </c>
      <c r="BK39" s="305">
        <v>8872.5049999999992</v>
      </c>
      <c r="BL39" s="305">
        <v>8879.9789999999994</v>
      </c>
      <c r="BM39" s="305">
        <v>8887.4930000000004</v>
      </c>
      <c r="BN39" s="305">
        <v>8894.9840000000004</v>
      </c>
      <c r="BO39" s="305">
        <v>8902.3729999999996</v>
      </c>
      <c r="BP39" s="305">
        <v>8909.5759999999991</v>
      </c>
      <c r="BQ39" s="305">
        <v>8916.5439999999999</v>
      </c>
      <c r="BR39" s="305">
        <v>8923.36</v>
      </c>
      <c r="BS39" s="305">
        <v>8930.1419999999998</v>
      </c>
      <c r="BT39" s="305">
        <v>8936.9830000000002</v>
      </c>
      <c r="BU39" s="305">
        <v>8943.8780000000006</v>
      </c>
      <c r="BV39" s="305">
        <v>8950.8019999999997</v>
      </c>
    </row>
    <row r="40" spans="1:74" s="160" customFormat="1" ht="11.1" customHeight="1" x14ac:dyDescent="0.2">
      <c r="A40" s="148" t="s">
        <v>715</v>
      </c>
      <c r="B40" s="204" t="s">
        <v>435</v>
      </c>
      <c r="C40" s="232">
        <v>25409.541767999999</v>
      </c>
      <c r="D40" s="232">
        <v>25438.757729000001</v>
      </c>
      <c r="E40" s="232">
        <v>25465.886966999999</v>
      </c>
      <c r="F40" s="232">
        <v>25489.794523</v>
      </c>
      <c r="G40" s="232">
        <v>25510.684258000001</v>
      </c>
      <c r="H40" s="232">
        <v>25529.094733000002</v>
      </c>
      <c r="I40" s="232">
        <v>25545.61853</v>
      </c>
      <c r="J40" s="232">
        <v>25561.064311999999</v>
      </c>
      <c r="K40" s="232">
        <v>25576.294760000001</v>
      </c>
      <c r="L40" s="232">
        <v>25591.956700999999</v>
      </c>
      <c r="M40" s="232">
        <v>25607.833546999998</v>
      </c>
      <c r="N40" s="232">
        <v>25623.492856000001</v>
      </c>
      <c r="O40" s="232">
        <v>25638.718883000001</v>
      </c>
      <c r="P40" s="232">
        <v>25654.162667000001</v>
      </c>
      <c r="Q40" s="232">
        <v>25670.691943000002</v>
      </c>
      <c r="R40" s="232">
        <v>25689.121362000002</v>
      </c>
      <c r="S40" s="232">
        <v>25710.053252999998</v>
      </c>
      <c r="T40" s="232">
        <v>25734.03686</v>
      </c>
      <c r="U40" s="232">
        <v>25761.972717000001</v>
      </c>
      <c r="V40" s="232">
        <v>25796.166514</v>
      </c>
      <c r="W40" s="232">
        <v>25839.275232</v>
      </c>
      <c r="X40" s="232">
        <v>25890.116504000001</v>
      </c>
      <c r="Y40" s="232">
        <v>25932.150579000001</v>
      </c>
      <c r="Z40" s="232">
        <v>25944.998362999999</v>
      </c>
      <c r="AA40" s="232">
        <v>25917.158574000001</v>
      </c>
      <c r="AB40" s="232">
        <v>25872.641189999998</v>
      </c>
      <c r="AC40" s="232">
        <v>25844.333999999999</v>
      </c>
      <c r="AD40" s="232">
        <v>25856.199259000001</v>
      </c>
      <c r="AE40" s="232">
        <v>25896.497067</v>
      </c>
      <c r="AF40" s="232">
        <v>25944.561990999999</v>
      </c>
      <c r="AG40" s="232">
        <v>25984.211579999999</v>
      </c>
      <c r="AH40" s="232">
        <v>26017.195333</v>
      </c>
      <c r="AI40" s="232">
        <v>26049.745738000001</v>
      </c>
      <c r="AJ40" s="232">
        <v>26086.682938000002</v>
      </c>
      <c r="AK40" s="232">
        <v>26127.177715999998</v>
      </c>
      <c r="AL40" s="232">
        <v>26168.988512</v>
      </c>
      <c r="AM40" s="232">
        <v>26210.025247000001</v>
      </c>
      <c r="AN40" s="232">
        <v>26248.803762</v>
      </c>
      <c r="AO40" s="232">
        <v>26283.991376999998</v>
      </c>
      <c r="AP40" s="232">
        <v>26314.383424</v>
      </c>
      <c r="AQ40" s="232">
        <v>26339.287275999999</v>
      </c>
      <c r="AR40" s="232">
        <v>26358.138318000001</v>
      </c>
      <c r="AS40" s="232">
        <v>26371.567848999999</v>
      </c>
      <c r="AT40" s="232">
        <v>26384.990823</v>
      </c>
      <c r="AU40" s="232">
        <v>26405.018109000001</v>
      </c>
      <c r="AV40" s="232">
        <v>26436.244721999999</v>
      </c>
      <c r="AW40" s="232">
        <v>26475.202271999999</v>
      </c>
      <c r="AX40" s="232">
        <v>26516.406518</v>
      </c>
      <c r="AY40" s="232">
        <v>26555.684365000001</v>
      </c>
      <c r="AZ40" s="232">
        <v>26594.107306999998</v>
      </c>
      <c r="BA40" s="305">
        <v>26634.06</v>
      </c>
      <c r="BB40" s="305">
        <v>26677.11</v>
      </c>
      <c r="BC40" s="305">
        <v>26721.58</v>
      </c>
      <c r="BD40" s="305">
        <v>26764.97</v>
      </c>
      <c r="BE40" s="305">
        <v>26805.4</v>
      </c>
      <c r="BF40" s="305">
        <v>26843.29</v>
      </c>
      <c r="BG40" s="305">
        <v>26879.68</v>
      </c>
      <c r="BH40" s="305">
        <v>26915.47</v>
      </c>
      <c r="BI40" s="305">
        <v>26951.02</v>
      </c>
      <c r="BJ40" s="305">
        <v>26986.57</v>
      </c>
      <c r="BK40" s="305">
        <v>27022.22</v>
      </c>
      <c r="BL40" s="305">
        <v>27057.66</v>
      </c>
      <c r="BM40" s="305">
        <v>27092.46</v>
      </c>
      <c r="BN40" s="305">
        <v>27126.27</v>
      </c>
      <c r="BO40" s="305">
        <v>27159.15</v>
      </c>
      <c r="BP40" s="305">
        <v>27191.24</v>
      </c>
      <c r="BQ40" s="305">
        <v>27222.74</v>
      </c>
      <c r="BR40" s="305">
        <v>27254.04</v>
      </c>
      <c r="BS40" s="305">
        <v>27285.58</v>
      </c>
      <c r="BT40" s="305">
        <v>27317.69</v>
      </c>
      <c r="BU40" s="305">
        <v>27350.240000000002</v>
      </c>
      <c r="BV40" s="305">
        <v>27383.03</v>
      </c>
    </row>
    <row r="41" spans="1:74" s="160" customFormat="1" ht="11.1" customHeight="1" x14ac:dyDescent="0.2">
      <c r="A41" s="148" t="s">
        <v>716</v>
      </c>
      <c r="B41" s="204" t="s">
        <v>436</v>
      </c>
      <c r="C41" s="232">
        <v>7613.2214617999998</v>
      </c>
      <c r="D41" s="232">
        <v>7617.5220842999997</v>
      </c>
      <c r="E41" s="232">
        <v>7620.6251488999997</v>
      </c>
      <c r="F41" s="232">
        <v>7622.0996083999999</v>
      </c>
      <c r="G41" s="232">
        <v>7623.2497365999998</v>
      </c>
      <c r="H41" s="232">
        <v>7625.8136376000002</v>
      </c>
      <c r="I41" s="232">
        <v>7631.0230027999996</v>
      </c>
      <c r="J41" s="232">
        <v>7638.0838746999998</v>
      </c>
      <c r="K41" s="232">
        <v>7645.6958832999999</v>
      </c>
      <c r="L41" s="232">
        <v>7652.8080911999996</v>
      </c>
      <c r="M41" s="232">
        <v>7659.3672924000002</v>
      </c>
      <c r="N41" s="232">
        <v>7665.5697135999999</v>
      </c>
      <c r="O41" s="232">
        <v>7671.6646736000002</v>
      </c>
      <c r="P41" s="232">
        <v>7678.1138595000002</v>
      </c>
      <c r="Q41" s="232">
        <v>7685.4320504999996</v>
      </c>
      <c r="R41" s="232">
        <v>7693.8516520000003</v>
      </c>
      <c r="S41" s="232">
        <v>7702.4755739000002</v>
      </c>
      <c r="T41" s="232">
        <v>7710.1243520999997</v>
      </c>
      <c r="U41" s="232">
        <v>7716.1757097</v>
      </c>
      <c r="V41" s="232">
        <v>7722.2361179999998</v>
      </c>
      <c r="W41" s="232">
        <v>7730.4692355999996</v>
      </c>
      <c r="X41" s="232">
        <v>7741.6071608000002</v>
      </c>
      <c r="Y41" s="232">
        <v>7750.6557522000003</v>
      </c>
      <c r="Z41" s="232">
        <v>7751.1893083000004</v>
      </c>
      <c r="AA41" s="232">
        <v>7739.5073591999999</v>
      </c>
      <c r="AB41" s="232">
        <v>7722.8103606000004</v>
      </c>
      <c r="AC41" s="232">
        <v>7711.0240000000003</v>
      </c>
      <c r="AD41" s="232">
        <v>7711.4083602000001</v>
      </c>
      <c r="AE41" s="232">
        <v>7720.5611054999999</v>
      </c>
      <c r="AF41" s="232">
        <v>7732.4142955999996</v>
      </c>
      <c r="AG41" s="232">
        <v>7742.1772798000002</v>
      </c>
      <c r="AH41" s="232">
        <v>7750.1685656999998</v>
      </c>
      <c r="AI41" s="232">
        <v>7757.9839504000001</v>
      </c>
      <c r="AJ41" s="232">
        <v>7766.8766844000002</v>
      </c>
      <c r="AK41" s="232">
        <v>7776.7298319000001</v>
      </c>
      <c r="AL41" s="232">
        <v>7787.0839104999995</v>
      </c>
      <c r="AM41" s="232">
        <v>7797.4432052000002</v>
      </c>
      <c r="AN41" s="232">
        <v>7807.1670697</v>
      </c>
      <c r="AO41" s="232">
        <v>7815.5786251999998</v>
      </c>
      <c r="AP41" s="232">
        <v>7822.1510029000001</v>
      </c>
      <c r="AQ41" s="232">
        <v>7826.9573739999996</v>
      </c>
      <c r="AR41" s="232">
        <v>7830.2209198999999</v>
      </c>
      <c r="AS41" s="232">
        <v>7832.3861692999999</v>
      </c>
      <c r="AT41" s="232">
        <v>7834.7830412000003</v>
      </c>
      <c r="AU41" s="232">
        <v>7838.9628020999999</v>
      </c>
      <c r="AV41" s="232">
        <v>7845.9826616999999</v>
      </c>
      <c r="AW41" s="232">
        <v>7854.9236037000001</v>
      </c>
      <c r="AX41" s="232">
        <v>7864.3725547000004</v>
      </c>
      <c r="AY41" s="232">
        <v>7873.2594249000003</v>
      </c>
      <c r="AZ41" s="232">
        <v>7881.8860573000002</v>
      </c>
      <c r="BA41" s="305">
        <v>7890.8969999999999</v>
      </c>
      <c r="BB41" s="305">
        <v>7900.732</v>
      </c>
      <c r="BC41" s="305">
        <v>7911.0079999999998</v>
      </c>
      <c r="BD41" s="305">
        <v>7921.134</v>
      </c>
      <c r="BE41" s="305">
        <v>7930.6289999999999</v>
      </c>
      <c r="BF41" s="305">
        <v>7939.433</v>
      </c>
      <c r="BG41" s="305">
        <v>7947.5919999999996</v>
      </c>
      <c r="BH41" s="305">
        <v>7955.19</v>
      </c>
      <c r="BI41" s="305">
        <v>7962.4560000000001</v>
      </c>
      <c r="BJ41" s="305">
        <v>7969.6570000000002</v>
      </c>
      <c r="BK41" s="305">
        <v>7976.9880000000003</v>
      </c>
      <c r="BL41" s="305">
        <v>7984.36</v>
      </c>
      <c r="BM41" s="305">
        <v>7991.6130000000003</v>
      </c>
      <c r="BN41" s="305">
        <v>7998.6289999999999</v>
      </c>
      <c r="BO41" s="305">
        <v>8005.45</v>
      </c>
      <c r="BP41" s="305">
        <v>8012.1629999999996</v>
      </c>
      <c r="BQ41" s="305">
        <v>8018.8389999999999</v>
      </c>
      <c r="BR41" s="305">
        <v>8025.5050000000001</v>
      </c>
      <c r="BS41" s="305">
        <v>8032.1719999999996</v>
      </c>
      <c r="BT41" s="305">
        <v>8038.8509999999997</v>
      </c>
      <c r="BU41" s="305">
        <v>8045.5389999999998</v>
      </c>
      <c r="BV41" s="305">
        <v>8052.2330000000002</v>
      </c>
    </row>
    <row r="42" spans="1:74" s="160" customFormat="1" ht="11.1" customHeight="1" x14ac:dyDescent="0.2">
      <c r="A42" s="148" t="s">
        <v>717</v>
      </c>
      <c r="B42" s="204" t="s">
        <v>437</v>
      </c>
      <c r="C42" s="232">
        <v>14717.540993000001</v>
      </c>
      <c r="D42" s="232">
        <v>14732.377261</v>
      </c>
      <c r="E42" s="232">
        <v>14745.162404000001</v>
      </c>
      <c r="F42" s="232">
        <v>14755.090436</v>
      </c>
      <c r="G42" s="232">
        <v>14764.121298</v>
      </c>
      <c r="H42" s="232">
        <v>14774.906413999999</v>
      </c>
      <c r="I42" s="232">
        <v>14789.35259</v>
      </c>
      <c r="J42" s="232">
        <v>14806.388156999999</v>
      </c>
      <c r="K42" s="232">
        <v>14824.196832</v>
      </c>
      <c r="L42" s="232">
        <v>14841.309525999999</v>
      </c>
      <c r="M42" s="232">
        <v>14857.64594</v>
      </c>
      <c r="N42" s="232">
        <v>14873.472972</v>
      </c>
      <c r="O42" s="232">
        <v>14889.137817000001</v>
      </c>
      <c r="P42" s="232">
        <v>14905.308848999999</v>
      </c>
      <c r="Q42" s="232">
        <v>14922.734739</v>
      </c>
      <c r="R42" s="232">
        <v>14941.844025</v>
      </c>
      <c r="S42" s="232">
        <v>14961.784709</v>
      </c>
      <c r="T42" s="232">
        <v>14981.384658999999</v>
      </c>
      <c r="U42" s="232">
        <v>15000.187856</v>
      </c>
      <c r="V42" s="232">
        <v>15020.602723</v>
      </c>
      <c r="W42" s="232">
        <v>15045.753796999999</v>
      </c>
      <c r="X42" s="232">
        <v>15076.19137</v>
      </c>
      <c r="Y42" s="232">
        <v>15102.168764</v>
      </c>
      <c r="Z42" s="232">
        <v>15111.365061</v>
      </c>
      <c r="AA42" s="232">
        <v>15096.752813999999</v>
      </c>
      <c r="AB42" s="232">
        <v>15072.478483000001</v>
      </c>
      <c r="AC42" s="232">
        <v>15057.982</v>
      </c>
      <c r="AD42" s="232">
        <v>15067.374467</v>
      </c>
      <c r="AE42" s="232">
        <v>15093.451652</v>
      </c>
      <c r="AF42" s="232">
        <v>15123.680490000001</v>
      </c>
      <c r="AG42" s="232">
        <v>15148.306280999999</v>
      </c>
      <c r="AH42" s="232">
        <v>15168.687785</v>
      </c>
      <c r="AI42" s="232">
        <v>15188.962126</v>
      </c>
      <c r="AJ42" s="232">
        <v>15212.274257999999</v>
      </c>
      <c r="AK42" s="232">
        <v>15237.800461999999</v>
      </c>
      <c r="AL42" s="232">
        <v>15263.724853</v>
      </c>
      <c r="AM42" s="232">
        <v>15288.467729</v>
      </c>
      <c r="AN42" s="232">
        <v>15311.394143</v>
      </c>
      <c r="AO42" s="232">
        <v>15332.105331999999</v>
      </c>
      <c r="AP42" s="232">
        <v>15350.270060999999</v>
      </c>
      <c r="AQ42" s="232">
        <v>15365.827197000001</v>
      </c>
      <c r="AR42" s="232">
        <v>15378.783137</v>
      </c>
      <c r="AS42" s="232">
        <v>15389.638354999999</v>
      </c>
      <c r="AT42" s="232">
        <v>15400.869651000001</v>
      </c>
      <c r="AU42" s="232">
        <v>15415.447904000001</v>
      </c>
      <c r="AV42" s="232">
        <v>15435.431702</v>
      </c>
      <c r="AW42" s="232">
        <v>15459.230468</v>
      </c>
      <c r="AX42" s="232">
        <v>15484.341334999999</v>
      </c>
      <c r="AY42" s="232">
        <v>15508.832376</v>
      </c>
      <c r="AZ42" s="232">
        <v>15533.055441</v>
      </c>
      <c r="BA42" s="305">
        <v>15557.93</v>
      </c>
      <c r="BB42" s="305">
        <v>15584.07</v>
      </c>
      <c r="BC42" s="305">
        <v>15610.76</v>
      </c>
      <c r="BD42" s="305">
        <v>15636.98</v>
      </c>
      <c r="BE42" s="305">
        <v>15661.92</v>
      </c>
      <c r="BF42" s="305">
        <v>15685.51</v>
      </c>
      <c r="BG42" s="305">
        <v>15707.86</v>
      </c>
      <c r="BH42" s="305">
        <v>15729.17</v>
      </c>
      <c r="BI42" s="305">
        <v>15749.81</v>
      </c>
      <c r="BJ42" s="305">
        <v>15770.23</v>
      </c>
      <c r="BK42" s="305">
        <v>15790.76</v>
      </c>
      <c r="BL42" s="305">
        <v>15811.26</v>
      </c>
      <c r="BM42" s="305">
        <v>15831.48</v>
      </c>
      <c r="BN42" s="305">
        <v>15851.25</v>
      </c>
      <c r="BO42" s="305">
        <v>15870.68</v>
      </c>
      <c r="BP42" s="305">
        <v>15889.98</v>
      </c>
      <c r="BQ42" s="305">
        <v>15909.3</v>
      </c>
      <c r="BR42" s="305">
        <v>15928.63</v>
      </c>
      <c r="BS42" s="305">
        <v>15947.92</v>
      </c>
      <c r="BT42" s="305">
        <v>15967.13</v>
      </c>
      <c r="BU42" s="305">
        <v>15986.29</v>
      </c>
      <c r="BV42" s="305">
        <v>16005.42</v>
      </c>
    </row>
    <row r="43" spans="1:74" s="160" customFormat="1" ht="11.1" customHeight="1" x14ac:dyDescent="0.2">
      <c r="A43" s="148" t="s">
        <v>718</v>
      </c>
      <c r="B43" s="204" t="s">
        <v>438</v>
      </c>
      <c r="C43" s="232">
        <v>9105.8020565999996</v>
      </c>
      <c r="D43" s="232">
        <v>9121.2114720000009</v>
      </c>
      <c r="E43" s="232">
        <v>9135.8044339999997</v>
      </c>
      <c r="F43" s="232">
        <v>9149.1538715999995</v>
      </c>
      <c r="G43" s="232">
        <v>9161.4881306000007</v>
      </c>
      <c r="H43" s="232">
        <v>9173.1994109000007</v>
      </c>
      <c r="I43" s="232">
        <v>9184.6340808999994</v>
      </c>
      <c r="J43" s="232">
        <v>9195.9551828999993</v>
      </c>
      <c r="K43" s="232">
        <v>9207.2799278999992</v>
      </c>
      <c r="L43" s="232">
        <v>9218.6830408999995</v>
      </c>
      <c r="M43" s="232">
        <v>9230.0693031999999</v>
      </c>
      <c r="N43" s="232">
        <v>9241.3010104000005</v>
      </c>
      <c r="O43" s="232">
        <v>9252.3358131999994</v>
      </c>
      <c r="P43" s="232">
        <v>9263.5127838000008</v>
      </c>
      <c r="Q43" s="232">
        <v>9275.2663494000008</v>
      </c>
      <c r="R43" s="232">
        <v>9287.9082443000007</v>
      </c>
      <c r="S43" s="232">
        <v>9301.2594288</v>
      </c>
      <c r="T43" s="232">
        <v>9315.0181702000009</v>
      </c>
      <c r="U43" s="232">
        <v>9329.1825645999998</v>
      </c>
      <c r="V43" s="232">
        <v>9344.9500251999998</v>
      </c>
      <c r="W43" s="232">
        <v>9363.8177942999992</v>
      </c>
      <c r="X43" s="232">
        <v>9385.7568219999994</v>
      </c>
      <c r="Y43" s="232">
        <v>9404.6328893000009</v>
      </c>
      <c r="Z43" s="232">
        <v>9412.7854850000003</v>
      </c>
      <c r="AA43" s="232">
        <v>9405.9168264</v>
      </c>
      <c r="AB43" s="232">
        <v>9393.1800447999995</v>
      </c>
      <c r="AC43" s="232">
        <v>9387.0910000000003</v>
      </c>
      <c r="AD43" s="232">
        <v>9396.7310419999994</v>
      </c>
      <c r="AE43" s="232">
        <v>9417.4434808000005</v>
      </c>
      <c r="AF43" s="232">
        <v>9441.1371168999995</v>
      </c>
      <c r="AG43" s="232">
        <v>9461.4596321000008</v>
      </c>
      <c r="AH43" s="232">
        <v>9479.0142345000004</v>
      </c>
      <c r="AI43" s="232">
        <v>9496.1430139000004</v>
      </c>
      <c r="AJ43" s="232">
        <v>9514.6815845000001</v>
      </c>
      <c r="AK43" s="232">
        <v>9534.4396575999999</v>
      </c>
      <c r="AL43" s="232">
        <v>9554.7204688000002</v>
      </c>
      <c r="AM43" s="232">
        <v>9574.8309337999999</v>
      </c>
      <c r="AN43" s="232">
        <v>9594.0926870000003</v>
      </c>
      <c r="AO43" s="232">
        <v>9611.8310430000001</v>
      </c>
      <c r="AP43" s="232">
        <v>9627.5168835000004</v>
      </c>
      <c r="AQ43" s="232">
        <v>9641.2033603</v>
      </c>
      <c r="AR43" s="232">
        <v>9653.0891924000007</v>
      </c>
      <c r="AS43" s="232">
        <v>9663.6500962999999</v>
      </c>
      <c r="AT43" s="232">
        <v>9674.4697777000001</v>
      </c>
      <c r="AU43" s="232">
        <v>9687.4089399000004</v>
      </c>
      <c r="AV43" s="232">
        <v>9703.7467878999996</v>
      </c>
      <c r="AW43" s="232">
        <v>9722.4365340000004</v>
      </c>
      <c r="AX43" s="232">
        <v>9741.8498921999999</v>
      </c>
      <c r="AY43" s="232">
        <v>9760.7112178999996</v>
      </c>
      <c r="AZ43" s="232">
        <v>9779.1554326000005</v>
      </c>
      <c r="BA43" s="305">
        <v>9797.67</v>
      </c>
      <c r="BB43" s="305">
        <v>9816.5920000000006</v>
      </c>
      <c r="BC43" s="305">
        <v>9835.6560000000009</v>
      </c>
      <c r="BD43" s="305">
        <v>9854.4449999999997</v>
      </c>
      <c r="BE43" s="305">
        <v>9872.6029999999992</v>
      </c>
      <c r="BF43" s="305">
        <v>9890.009</v>
      </c>
      <c r="BG43" s="305">
        <v>9906.6020000000008</v>
      </c>
      <c r="BH43" s="305">
        <v>9922.3860000000004</v>
      </c>
      <c r="BI43" s="305">
        <v>9937.6149999999998</v>
      </c>
      <c r="BJ43" s="305">
        <v>9952.61</v>
      </c>
      <c r="BK43" s="305">
        <v>9967.6440000000002</v>
      </c>
      <c r="BL43" s="305">
        <v>9982.8080000000009</v>
      </c>
      <c r="BM43" s="305">
        <v>9998.1470000000008</v>
      </c>
      <c r="BN43" s="305">
        <v>10013.64</v>
      </c>
      <c r="BO43" s="305">
        <v>10029.040000000001</v>
      </c>
      <c r="BP43" s="305">
        <v>10044.02</v>
      </c>
      <c r="BQ43" s="305">
        <v>10058.379999999999</v>
      </c>
      <c r="BR43" s="305">
        <v>10072.36</v>
      </c>
      <c r="BS43" s="305">
        <v>10086.35</v>
      </c>
      <c r="BT43" s="305">
        <v>10100.629999999999</v>
      </c>
      <c r="BU43" s="305">
        <v>10115.15</v>
      </c>
      <c r="BV43" s="305">
        <v>10129.81</v>
      </c>
    </row>
    <row r="44" spans="1:74" s="160" customFormat="1" ht="11.1" customHeight="1" x14ac:dyDescent="0.2">
      <c r="A44" s="148" t="s">
        <v>719</v>
      </c>
      <c r="B44" s="204" t="s">
        <v>439</v>
      </c>
      <c r="C44" s="232">
        <v>18778.300652999998</v>
      </c>
      <c r="D44" s="232">
        <v>18790.838225</v>
      </c>
      <c r="E44" s="232">
        <v>18801.437779</v>
      </c>
      <c r="F44" s="232">
        <v>18809.275548000001</v>
      </c>
      <c r="G44" s="232">
        <v>18815.286693999999</v>
      </c>
      <c r="H44" s="232">
        <v>18820.846114</v>
      </c>
      <c r="I44" s="232">
        <v>18827.044166</v>
      </c>
      <c r="J44" s="232">
        <v>18833.833060000001</v>
      </c>
      <c r="K44" s="232">
        <v>18840.88047</v>
      </c>
      <c r="L44" s="232">
        <v>18847.879377000001</v>
      </c>
      <c r="M44" s="232">
        <v>18854.624005000001</v>
      </c>
      <c r="N44" s="232">
        <v>18860.933889</v>
      </c>
      <c r="O44" s="232">
        <v>18866.834397999999</v>
      </c>
      <c r="P44" s="232">
        <v>18873.174249</v>
      </c>
      <c r="Q44" s="232">
        <v>18881.007992999999</v>
      </c>
      <c r="R44" s="232">
        <v>18890.98069</v>
      </c>
      <c r="S44" s="232">
        <v>18902.099430999999</v>
      </c>
      <c r="T44" s="232">
        <v>18912.961812000001</v>
      </c>
      <c r="U44" s="232">
        <v>18923.019951999999</v>
      </c>
      <c r="V44" s="232">
        <v>18935.144056000001</v>
      </c>
      <c r="W44" s="232">
        <v>18953.058851999998</v>
      </c>
      <c r="X44" s="232">
        <v>18977.294097999998</v>
      </c>
      <c r="Y44" s="232">
        <v>18995.599673000001</v>
      </c>
      <c r="Z44" s="232">
        <v>18992.530490000001</v>
      </c>
      <c r="AA44" s="232">
        <v>18959.348478</v>
      </c>
      <c r="AB44" s="232">
        <v>18914.143640999999</v>
      </c>
      <c r="AC44" s="232">
        <v>18881.713</v>
      </c>
      <c r="AD44" s="232">
        <v>18879.959338000001</v>
      </c>
      <c r="AE44" s="232">
        <v>18899.208481999998</v>
      </c>
      <c r="AF44" s="232">
        <v>18922.892018999999</v>
      </c>
      <c r="AG44" s="232">
        <v>18938.085315</v>
      </c>
      <c r="AH44" s="232">
        <v>18946.438847000001</v>
      </c>
      <c r="AI44" s="232">
        <v>18953.246870999999</v>
      </c>
      <c r="AJ44" s="232">
        <v>18962.583653000002</v>
      </c>
      <c r="AK44" s="232">
        <v>18973.643504</v>
      </c>
      <c r="AL44" s="232">
        <v>18984.400743999999</v>
      </c>
      <c r="AM44" s="232">
        <v>18993.106971000001</v>
      </c>
      <c r="AN44" s="232">
        <v>18999.122888999998</v>
      </c>
      <c r="AO44" s="232">
        <v>19002.086476</v>
      </c>
      <c r="AP44" s="232">
        <v>19001.760278000002</v>
      </c>
      <c r="AQ44" s="232">
        <v>18998.405099</v>
      </c>
      <c r="AR44" s="232">
        <v>18992.406306000001</v>
      </c>
      <c r="AS44" s="232">
        <v>18984.652504000001</v>
      </c>
      <c r="AT44" s="232">
        <v>18978.045243</v>
      </c>
      <c r="AU44" s="232">
        <v>18975.989311000001</v>
      </c>
      <c r="AV44" s="232">
        <v>18980.893239000001</v>
      </c>
      <c r="AW44" s="232">
        <v>18991.180535</v>
      </c>
      <c r="AX44" s="232">
        <v>19004.278450999998</v>
      </c>
      <c r="AY44" s="232">
        <v>19018.079762000001</v>
      </c>
      <c r="AZ44" s="232">
        <v>19032.339318999999</v>
      </c>
      <c r="BA44" s="305">
        <v>19047.28</v>
      </c>
      <c r="BB44" s="305">
        <v>19062.990000000002</v>
      </c>
      <c r="BC44" s="305">
        <v>19079.07</v>
      </c>
      <c r="BD44" s="305">
        <v>19094.990000000002</v>
      </c>
      <c r="BE44" s="305">
        <v>19110.23</v>
      </c>
      <c r="BF44" s="305">
        <v>19124.34</v>
      </c>
      <c r="BG44" s="305">
        <v>19136.900000000001</v>
      </c>
      <c r="BH44" s="305">
        <v>19147.689999999999</v>
      </c>
      <c r="BI44" s="305">
        <v>19157.36</v>
      </c>
      <c r="BJ44" s="305">
        <v>19166.78</v>
      </c>
      <c r="BK44" s="305">
        <v>19176.63</v>
      </c>
      <c r="BL44" s="305">
        <v>19186.79</v>
      </c>
      <c r="BM44" s="305">
        <v>19196.919999999998</v>
      </c>
      <c r="BN44" s="305">
        <v>19206.77</v>
      </c>
      <c r="BO44" s="305">
        <v>19216.38</v>
      </c>
      <c r="BP44" s="305">
        <v>19225.84</v>
      </c>
      <c r="BQ44" s="305">
        <v>19235.259999999998</v>
      </c>
      <c r="BR44" s="305">
        <v>19244.84</v>
      </c>
      <c r="BS44" s="305">
        <v>19254.8</v>
      </c>
      <c r="BT44" s="305">
        <v>19265.28</v>
      </c>
      <c r="BU44" s="305">
        <v>19276.16</v>
      </c>
      <c r="BV44" s="305">
        <v>19287.240000000002</v>
      </c>
    </row>
    <row r="45" spans="1:74" s="160" customFormat="1" ht="11.1" customHeight="1" x14ac:dyDescent="0.2">
      <c r="A45" s="148"/>
      <c r="B45" s="165" t="s">
        <v>720</v>
      </c>
      <c r="C45" s="240"/>
      <c r="D45" s="240"/>
      <c r="E45" s="240"/>
      <c r="F45" s="240"/>
      <c r="G45" s="240"/>
      <c r="H45" s="240"/>
      <c r="I45" s="240"/>
      <c r="J45" s="240"/>
      <c r="K45" s="240"/>
      <c r="L45" s="240"/>
      <c r="M45" s="240"/>
      <c r="N45" s="240"/>
      <c r="O45" s="240"/>
      <c r="P45" s="240"/>
      <c r="Q45" s="240"/>
      <c r="R45" s="240"/>
      <c r="S45" s="240"/>
      <c r="T45" s="240"/>
      <c r="U45" s="240"/>
      <c r="V45" s="240"/>
      <c r="W45" s="240"/>
      <c r="X45" s="240"/>
      <c r="Y45" s="240"/>
      <c r="Z45" s="240"/>
      <c r="AA45" s="240"/>
      <c r="AB45" s="240"/>
      <c r="AC45" s="240"/>
      <c r="AD45" s="240"/>
      <c r="AE45" s="240"/>
      <c r="AF45" s="240"/>
      <c r="AG45" s="240"/>
      <c r="AH45" s="240"/>
      <c r="AI45" s="240"/>
      <c r="AJ45" s="240"/>
      <c r="AK45" s="240"/>
      <c r="AL45" s="240"/>
      <c r="AM45" s="240"/>
      <c r="AN45" s="240"/>
      <c r="AO45" s="240"/>
      <c r="AP45" s="240"/>
      <c r="AQ45" s="240"/>
      <c r="AR45" s="240"/>
      <c r="AS45" s="240"/>
      <c r="AT45" s="240"/>
      <c r="AU45" s="240"/>
      <c r="AV45" s="240"/>
      <c r="AW45" s="240"/>
      <c r="AX45" s="240"/>
      <c r="AY45" s="240"/>
      <c r="AZ45" s="240"/>
      <c r="BA45" s="319"/>
      <c r="BB45" s="319"/>
      <c r="BC45" s="319"/>
      <c r="BD45" s="319"/>
      <c r="BE45" s="319"/>
      <c r="BF45" s="319"/>
      <c r="BG45" s="319"/>
      <c r="BH45" s="319"/>
      <c r="BI45" s="319"/>
      <c r="BJ45" s="319"/>
      <c r="BK45" s="319"/>
      <c r="BL45" s="319"/>
      <c r="BM45" s="319"/>
      <c r="BN45" s="319"/>
      <c r="BO45" s="319"/>
      <c r="BP45" s="319"/>
      <c r="BQ45" s="319"/>
      <c r="BR45" s="319"/>
      <c r="BS45" s="319"/>
      <c r="BT45" s="319"/>
      <c r="BU45" s="319"/>
      <c r="BV45" s="319"/>
    </row>
    <row r="46" spans="1:74" s="160" customFormat="1" ht="11.1" customHeight="1" x14ac:dyDescent="0.2">
      <c r="A46" s="148" t="s">
        <v>721</v>
      </c>
      <c r="B46" s="204" t="s">
        <v>432</v>
      </c>
      <c r="C46" s="250">
        <v>7.4476691358</v>
      </c>
      <c r="D46" s="250">
        <v>7.4528061727999999</v>
      </c>
      <c r="E46" s="250">
        <v>7.4580246914000003</v>
      </c>
      <c r="F46" s="250">
        <v>7.4642432099000002</v>
      </c>
      <c r="G46" s="250">
        <v>7.4689358024999999</v>
      </c>
      <c r="H46" s="250">
        <v>7.4730209877</v>
      </c>
      <c r="I46" s="250">
        <v>7.4744345679000004</v>
      </c>
      <c r="J46" s="250">
        <v>7.4788530864</v>
      </c>
      <c r="K46" s="250">
        <v>7.4842123456999996</v>
      </c>
      <c r="L46" s="250">
        <v>7.4924432099000002</v>
      </c>
      <c r="M46" s="250">
        <v>7.4982358025</v>
      </c>
      <c r="N46" s="250">
        <v>7.5035209877</v>
      </c>
      <c r="O46" s="250">
        <v>7.5059777778000001</v>
      </c>
      <c r="P46" s="250">
        <v>7.5119888889000004</v>
      </c>
      <c r="Q46" s="250">
        <v>7.5192333332999999</v>
      </c>
      <c r="R46" s="250">
        <v>7.5312123457000002</v>
      </c>
      <c r="S46" s="250">
        <v>7.5382975309000004</v>
      </c>
      <c r="T46" s="250">
        <v>7.5439901235000004</v>
      </c>
      <c r="U46" s="250">
        <v>7.5476234568000002</v>
      </c>
      <c r="V46" s="250">
        <v>7.5510308642000004</v>
      </c>
      <c r="W46" s="250">
        <v>7.553545679</v>
      </c>
      <c r="X46" s="250">
        <v>7.5545999999999998</v>
      </c>
      <c r="Y46" s="250">
        <v>7.5557555556000002</v>
      </c>
      <c r="Z46" s="250">
        <v>7.5564444444000003</v>
      </c>
      <c r="AA46" s="250">
        <v>7.7317530864000004</v>
      </c>
      <c r="AB46" s="250">
        <v>7.6001938272</v>
      </c>
      <c r="AC46" s="250">
        <v>7.3368530863999997</v>
      </c>
      <c r="AD46" s="250">
        <v>6.5251333333000003</v>
      </c>
      <c r="AE46" s="250">
        <v>6.3106777777999996</v>
      </c>
      <c r="AF46" s="250">
        <v>6.2768888889000003</v>
      </c>
      <c r="AG46" s="250">
        <v>6.7136185184999997</v>
      </c>
      <c r="AH46" s="250">
        <v>6.8237740741000001</v>
      </c>
      <c r="AI46" s="250">
        <v>6.8972074073999998</v>
      </c>
      <c r="AJ46" s="250">
        <v>6.8871812906000001</v>
      </c>
      <c r="AK46" s="250">
        <v>6.9222231004000001</v>
      </c>
      <c r="AL46" s="250">
        <v>6.9555956089000004</v>
      </c>
      <c r="AM46" s="250">
        <v>6.9883942620999999</v>
      </c>
      <c r="AN46" s="250">
        <v>7.0176065835000001</v>
      </c>
      <c r="AO46" s="250">
        <v>7.0443280192</v>
      </c>
      <c r="AP46" s="250">
        <v>7.062344124</v>
      </c>
      <c r="AQ46" s="250">
        <v>7.0887446219000001</v>
      </c>
      <c r="AR46" s="250">
        <v>7.1173150677999999</v>
      </c>
      <c r="AS46" s="250">
        <v>7.1528801876000001</v>
      </c>
      <c r="AT46" s="250">
        <v>7.1821719851000001</v>
      </c>
      <c r="AU46" s="250">
        <v>7.2100151860999997</v>
      </c>
      <c r="AV46" s="250">
        <v>7.2366290007999998</v>
      </c>
      <c r="AW46" s="250">
        <v>7.2614106015999997</v>
      </c>
      <c r="AX46" s="250">
        <v>7.2845791985000004</v>
      </c>
      <c r="AY46" s="250">
        <v>7.3045092049999996</v>
      </c>
      <c r="AZ46" s="250">
        <v>7.3256709840000003</v>
      </c>
      <c r="BA46" s="316">
        <v>7.3464390000000002</v>
      </c>
      <c r="BB46" s="316">
        <v>7.3687750000000003</v>
      </c>
      <c r="BC46" s="316">
        <v>7.3872840000000002</v>
      </c>
      <c r="BD46" s="316">
        <v>7.4039270000000004</v>
      </c>
      <c r="BE46" s="316">
        <v>7.4189189999999998</v>
      </c>
      <c r="BF46" s="316">
        <v>7.4316709999999997</v>
      </c>
      <c r="BG46" s="316">
        <v>7.4423969999999997</v>
      </c>
      <c r="BH46" s="316">
        <v>7.4492479999999999</v>
      </c>
      <c r="BI46" s="316">
        <v>7.4573090000000004</v>
      </c>
      <c r="BJ46" s="316">
        <v>7.4647309999999996</v>
      </c>
      <c r="BK46" s="316">
        <v>7.4712870000000002</v>
      </c>
      <c r="BL46" s="316">
        <v>7.4775999999999998</v>
      </c>
      <c r="BM46" s="316">
        <v>7.4834430000000003</v>
      </c>
      <c r="BN46" s="316">
        <v>7.488664</v>
      </c>
      <c r="BO46" s="316">
        <v>7.4936829999999999</v>
      </c>
      <c r="BP46" s="316">
        <v>7.4983469999999999</v>
      </c>
      <c r="BQ46" s="316">
        <v>7.5019869999999997</v>
      </c>
      <c r="BR46" s="316">
        <v>7.5064440000000001</v>
      </c>
      <c r="BS46" s="316">
        <v>7.51105</v>
      </c>
      <c r="BT46" s="316">
        <v>7.515803</v>
      </c>
      <c r="BU46" s="316">
        <v>7.5207050000000004</v>
      </c>
      <c r="BV46" s="316">
        <v>7.5257540000000001</v>
      </c>
    </row>
    <row r="47" spans="1:74" s="160" customFormat="1" ht="11.1" customHeight="1" x14ac:dyDescent="0.2">
      <c r="A47" s="148" t="s">
        <v>722</v>
      </c>
      <c r="B47" s="204" t="s">
        <v>465</v>
      </c>
      <c r="C47" s="250">
        <v>19.739508642000001</v>
      </c>
      <c r="D47" s="250">
        <v>19.757893827</v>
      </c>
      <c r="E47" s="250">
        <v>19.779497531000001</v>
      </c>
      <c r="F47" s="250">
        <v>19.811875309000001</v>
      </c>
      <c r="G47" s="250">
        <v>19.834249383</v>
      </c>
      <c r="H47" s="250">
        <v>19.854175308999999</v>
      </c>
      <c r="I47" s="250">
        <v>19.867554321</v>
      </c>
      <c r="J47" s="250">
        <v>19.885658025000001</v>
      </c>
      <c r="K47" s="250">
        <v>19.904387654000001</v>
      </c>
      <c r="L47" s="250">
        <v>19.924903703999998</v>
      </c>
      <c r="M47" s="250">
        <v>19.944014814999999</v>
      </c>
      <c r="N47" s="250">
        <v>19.962881481</v>
      </c>
      <c r="O47" s="250">
        <v>19.983286419999999</v>
      </c>
      <c r="P47" s="250">
        <v>20.000327160000001</v>
      </c>
      <c r="Q47" s="250">
        <v>20.015786420000001</v>
      </c>
      <c r="R47" s="250">
        <v>20.02814321</v>
      </c>
      <c r="S47" s="250">
        <v>20.041580246999999</v>
      </c>
      <c r="T47" s="250">
        <v>20.054576543</v>
      </c>
      <c r="U47" s="250">
        <v>20.070509876999999</v>
      </c>
      <c r="V47" s="250">
        <v>20.080091358000001</v>
      </c>
      <c r="W47" s="250">
        <v>20.086698765000001</v>
      </c>
      <c r="X47" s="250">
        <v>20.087379012</v>
      </c>
      <c r="Y47" s="250">
        <v>20.090253086000001</v>
      </c>
      <c r="Z47" s="250">
        <v>20.092367900999999</v>
      </c>
      <c r="AA47" s="250">
        <v>20.592024690999999</v>
      </c>
      <c r="AB47" s="250">
        <v>20.218895062000001</v>
      </c>
      <c r="AC47" s="250">
        <v>19.471280246999999</v>
      </c>
      <c r="AD47" s="250">
        <v>17.179377777999999</v>
      </c>
      <c r="AE47" s="250">
        <v>16.560144443999999</v>
      </c>
      <c r="AF47" s="250">
        <v>16.443777778000001</v>
      </c>
      <c r="AG47" s="250">
        <v>17.621704938000001</v>
      </c>
      <c r="AH47" s="250">
        <v>17.917501235</v>
      </c>
      <c r="AI47" s="250">
        <v>18.122593826999999</v>
      </c>
      <c r="AJ47" s="250">
        <v>18.144892606999999</v>
      </c>
      <c r="AK47" s="250">
        <v>18.237645374</v>
      </c>
      <c r="AL47" s="250">
        <v>18.30876202</v>
      </c>
      <c r="AM47" s="250">
        <v>18.326913978</v>
      </c>
      <c r="AN47" s="250">
        <v>18.378254805000001</v>
      </c>
      <c r="AO47" s="250">
        <v>18.431455932999999</v>
      </c>
      <c r="AP47" s="250">
        <v>18.487639299000001</v>
      </c>
      <c r="AQ47" s="250">
        <v>18.543719580000001</v>
      </c>
      <c r="AR47" s="250">
        <v>18.600818712999999</v>
      </c>
      <c r="AS47" s="250">
        <v>18.653216871000001</v>
      </c>
      <c r="AT47" s="250">
        <v>18.716643574999999</v>
      </c>
      <c r="AU47" s="250">
        <v>18.785378999999999</v>
      </c>
      <c r="AV47" s="250">
        <v>18.870187948000002</v>
      </c>
      <c r="AW47" s="250">
        <v>18.941467213999999</v>
      </c>
      <c r="AX47" s="250">
        <v>19.009981601</v>
      </c>
      <c r="AY47" s="250">
        <v>19.074155223000002</v>
      </c>
      <c r="AZ47" s="250">
        <v>19.138321764000001</v>
      </c>
      <c r="BA47" s="316">
        <v>19.20091</v>
      </c>
      <c r="BB47" s="316">
        <v>19.26529</v>
      </c>
      <c r="BC47" s="316">
        <v>19.32217</v>
      </c>
      <c r="BD47" s="316">
        <v>19.374919999999999</v>
      </c>
      <c r="BE47" s="316">
        <v>19.428439999999998</v>
      </c>
      <c r="BF47" s="316">
        <v>19.469290000000001</v>
      </c>
      <c r="BG47" s="316">
        <v>19.50234</v>
      </c>
      <c r="BH47" s="316">
        <v>19.516020000000001</v>
      </c>
      <c r="BI47" s="316">
        <v>19.542190000000002</v>
      </c>
      <c r="BJ47" s="316">
        <v>19.56926</v>
      </c>
      <c r="BK47" s="316">
        <v>19.603639999999999</v>
      </c>
      <c r="BL47" s="316">
        <v>19.62772</v>
      </c>
      <c r="BM47" s="316">
        <v>19.64791</v>
      </c>
      <c r="BN47" s="316">
        <v>19.65869</v>
      </c>
      <c r="BO47" s="316">
        <v>19.67521</v>
      </c>
      <c r="BP47" s="316">
        <v>19.691960000000002</v>
      </c>
      <c r="BQ47" s="316">
        <v>19.709289999999999</v>
      </c>
      <c r="BR47" s="316">
        <v>19.726230000000001</v>
      </c>
      <c r="BS47" s="316">
        <v>19.74315</v>
      </c>
      <c r="BT47" s="316">
        <v>19.76003</v>
      </c>
      <c r="BU47" s="316">
        <v>19.776879999999998</v>
      </c>
      <c r="BV47" s="316">
        <v>19.793690000000002</v>
      </c>
    </row>
    <row r="48" spans="1:74" s="160" customFormat="1" ht="11.1" customHeight="1" x14ac:dyDescent="0.2">
      <c r="A48" s="148" t="s">
        <v>723</v>
      </c>
      <c r="B48" s="204" t="s">
        <v>433</v>
      </c>
      <c r="C48" s="250">
        <v>22.142002469000001</v>
      </c>
      <c r="D48" s="250">
        <v>22.161272839999999</v>
      </c>
      <c r="E48" s="250">
        <v>22.174924691000001</v>
      </c>
      <c r="F48" s="250">
        <v>22.170661727999999</v>
      </c>
      <c r="G48" s="250">
        <v>22.182298764999999</v>
      </c>
      <c r="H48" s="250">
        <v>22.197539505999998</v>
      </c>
      <c r="I48" s="250">
        <v>22.226230864000001</v>
      </c>
      <c r="J48" s="250">
        <v>22.241293827</v>
      </c>
      <c r="K48" s="250">
        <v>22.252575309000001</v>
      </c>
      <c r="L48" s="250">
        <v>22.253675308999998</v>
      </c>
      <c r="M48" s="250">
        <v>22.262193827000001</v>
      </c>
      <c r="N48" s="250">
        <v>22.271730863999998</v>
      </c>
      <c r="O48" s="250">
        <v>22.287402469</v>
      </c>
      <c r="P48" s="250">
        <v>22.295139506000002</v>
      </c>
      <c r="Q48" s="250">
        <v>22.300058024999998</v>
      </c>
      <c r="R48" s="250">
        <v>22.296202469000001</v>
      </c>
      <c r="S48" s="250">
        <v>22.299950617</v>
      </c>
      <c r="T48" s="250">
        <v>22.305346914000001</v>
      </c>
      <c r="U48" s="250">
        <v>22.316988889000001</v>
      </c>
      <c r="V48" s="250">
        <v>22.322233333</v>
      </c>
      <c r="W48" s="250">
        <v>22.325677777999999</v>
      </c>
      <c r="X48" s="250">
        <v>22.328433333</v>
      </c>
      <c r="Y48" s="250">
        <v>22.327444444000001</v>
      </c>
      <c r="Z48" s="250">
        <v>22.323822222</v>
      </c>
      <c r="AA48" s="250">
        <v>22.755966666999999</v>
      </c>
      <c r="AB48" s="250">
        <v>22.418277778</v>
      </c>
      <c r="AC48" s="250">
        <v>21.749155556000002</v>
      </c>
      <c r="AD48" s="250">
        <v>19.658540740999999</v>
      </c>
      <c r="AE48" s="250">
        <v>19.144096296000001</v>
      </c>
      <c r="AF48" s="250">
        <v>19.115762963000002</v>
      </c>
      <c r="AG48" s="250">
        <v>20.400390123000001</v>
      </c>
      <c r="AH48" s="250">
        <v>20.724141974999998</v>
      </c>
      <c r="AI48" s="250">
        <v>20.913867901</v>
      </c>
      <c r="AJ48" s="250">
        <v>20.789439466000001</v>
      </c>
      <c r="AK48" s="250">
        <v>20.846209865999999</v>
      </c>
      <c r="AL48" s="250">
        <v>20.904050668</v>
      </c>
      <c r="AM48" s="250">
        <v>20.974637658999999</v>
      </c>
      <c r="AN48" s="250">
        <v>21.025862419999999</v>
      </c>
      <c r="AO48" s="250">
        <v>21.069400738999999</v>
      </c>
      <c r="AP48" s="250">
        <v>21.082822251</v>
      </c>
      <c r="AQ48" s="250">
        <v>21.127810460999999</v>
      </c>
      <c r="AR48" s="250">
        <v>21.181935004</v>
      </c>
      <c r="AS48" s="250">
        <v>21.250894380999998</v>
      </c>
      <c r="AT48" s="250">
        <v>21.319017711000001</v>
      </c>
      <c r="AU48" s="250">
        <v>21.392003497000001</v>
      </c>
      <c r="AV48" s="250">
        <v>21.480373383</v>
      </c>
      <c r="AW48" s="250">
        <v>21.555192847000001</v>
      </c>
      <c r="AX48" s="250">
        <v>21.626983534000001</v>
      </c>
      <c r="AY48" s="250">
        <v>21.699612666</v>
      </c>
      <c r="AZ48" s="250">
        <v>21.762445380999999</v>
      </c>
      <c r="BA48" s="316">
        <v>21.81935</v>
      </c>
      <c r="BB48" s="316">
        <v>21.869</v>
      </c>
      <c r="BC48" s="316">
        <v>21.915040000000001</v>
      </c>
      <c r="BD48" s="316">
        <v>21.956140000000001</v>
      </c>
      <c r="BE48" s="316">
        <v>21.987069999999999</v>
      </c>
      <c r="BF48" s="316">
        <v>22.02225</v>
      </c>
      <c r="BG48" s="316">
        <v>22.056429999999999</v>
      </c>
      <c r="BH48" s="316">
        <v>22.09479</v>
      </c>
      <c r="BI48" s="316">
        <v>22.123090000000001</v>
      </c>
      <c r="BJ48" s="316">
        <v>22.146519999999999</v>
      </c>
      <c r="BK48" s="316">
        <v>22.158370000000001</v>
      </c>
      <c r="BL48" s="316">
        <v>22.177060000000001</v>
      </c>
      <c r="BM48" s="316">
        <v>22.195889999999999</v>
      </c>
      <c r="BN48" s="316">
        <v>22.21904</v>
      </c>
      <c r="BO48" s="316">
        <v>22.235019999999999</v>
      </c>
      <c r="BP48" s="316">
        <v>22.24802</v>
      </c>
      <c r="BQ48" s="316">
        <v>22.25421</v>
      </c>
      <c r="BR48" s="316">
        <v>22.264099999999999</v>
      </c>
      <c r="BS48" s="316">
        <v>22.273879999999998</v>
      </c>
      <c r="BT48" s="316">
        <v>22.283529999999999</v>
      </c>
      <c r="BU48" s="316">
        <v>22.29307</v>
      </c>
      <c r="BV48" s="316">
        <v>22.302479999999999</v>
      </c>
    </row>
    <row r="49" spans="1:74" s="160" customFormat="1" ht="11.1" customHeight="1" x14ac:dyDescent="0.2">
      <c r="A49" s="148" t="s">
        <v>724</v>
      </c>
      <c r="B49" s="204" t="s">
        <v>434</v>
      </c>
      <c r="C49" s="250">
        <v>10.724025925999999</v>
      </c>
      <c r="D49" s="250">
        <v>10.731881481</v>
      </c>
      <c r="E49" s="250">
        <v>10.736892593</v>
      </c>
      <c r="F49" s="250">
        <v>10.731241975</v>
      </c>
      <c r="G49" s="250">
        <v>10.73642716</v>
      </c>
      <c r="H49" s="250">
        <v>10.744630863999999</v>
      </c>
      <c r="I49" s="250">
        <v>10.764381480999999</v>
      </c>
      <c r="J49" s="250">
        <v>10.772225926000001</v>
      </c>
      <c r="K49" s="250">
        <v>10.776692593</v>
      </c>
      <c r="L49" s="250">
        <v>10.77127284</v>
      </c>
      <c r="M49" s="250">
        <v>10.773865431999999</v>
      </c>
      <c r="N49" s="250">
        <v>10.777961727999999</v>
      </c>
      <c r="O49" s="250">
        <v>10.785082716</v>
      </c>
      <c r="P49" s="250">
        <v>10.791045679</v>
      </c>
      <c r="Q49" s="250">
        <v>10.797371605</v>
      </c>
      <c r="R49" s="250">
        <v>10.80552716</v>
      </c>
      <c r="S49" s="250">
        <v>10.811479011999999</v>
      </c>
      <c r="T49" s="250">
        <v>10.816693827</v>
      </c>
      <c r="U49" s="250">
        <v>10.819665432000001</v>
      </c>
      <c r="V49" s="250">
        <v>10.824535802</v>
      </c>
      <c r="W49" s="250">
        <v>10.829798765</v>
      </c>
      <c r="X49" s="250">
        <v>10.838288888999999</v>
      </c>
      <c r="Y49" s="250">
        <v>10.842211110999999</v>
      </c>
      <c r="Z49" s="250">
        <v>10.8444</v>
      </c>
      <c r="AA49" s="250">
        <v>11.008811111</v>
      </c>
      <c r="AB49" s="250">
        <v>10.884566667</v>
      </c>
      <c r="AC49" s="250">
        <v>10.635622222</v>
      </c>
      <c r="AD49" s="250">
        <v>9.8632913579999997</v>
      </c>
      <c r="AE49" s="250">
        <v>9.6639617284000003</v>
      </c>
      <c r="AF49" s="250">
        <v>9.6389469135999999</v>
      </c>
      <c r="AG49" s="250">
        <v>10.075190123</v>
      </c>
      <c r="AH49" s="250">
        <v>10.183597531</v>
      </c>
      <c r="AI49" s="250">
        <v>10.251112345999999</v>
      </c>
      <c r="AJ49" s="250">
        <v>10.22055318</v>
      </c>
      <c r="AK49" s="250">
        <v>10.24916885</v>
      </c>
      <c r="AL49" s="250">
        <v>10.27977797</v>
      </c>
      <c r="AM49" s="250">
        <v>10.317871564000001</v>
      </c>
      <c r="AN49" s="250">
        <v>10.348349312</v>
      </c>
      <c r="AO49" s="250">
        <v>10.376702239</v>
      </c>
      <c r="AP49" s="250">
        <v>10.399648462</v>
      </c>
      <c r="AQ49" s="250">
        <v>10.426213161</v>
      </c>
      <c r="AR49" s="250">
        <v>10.453114453</v>
      </c>
      <c r="AS49" s="250">
        <v>10.480313141</v>
      </c>
      <c r="AT49" s="250">
        <v>10.507917014</v>
      </c>
      <c r="AU49" s="250">
        <v>10.535886875999999</v>
      </c>
      <c r="AV49" s="250">
        <v>10.564039098</v>
      </c>
      <c r="AW49" s="250">
        <v>10.592878661</v>
      </c>
      <c r="AX49" s="250">
        <v>10.622221936000001</v>
      </c>
      <c r="AY49" s="250">
        <v>10.657229450999999</v>
      </c>
      <c r="AZ49" s="250">
        <v>10.683709754000001</v>
      </c>
      <c r="BA49" s="316">
        <v>10.70682</v>
      </c>
      <c r="BB49" s="316">
        <v>10.72311</v>
      </c>
      <c r="BC49" s="316">
        <v>10.74208</v>
      </c>
      <c r="BD49" s="316">
        <v>10.760300000000001</v>
      </c>
      <c r="BE49" s="316">
        <v>10.77989</v>
      </c>
      <c r="BF49" s="316">
        <v>10.79495</v>
      </c>
      <c r="BG49" s="316">
        <v>10.807639999999999</v>
      </c>
      <c r="BH49" s="316">
        <v>10.816409999999999</v>
      </c>
      <c r="BI49" s="316">
        <v>10.82549</v>
      </c>
      <c r="BJ49" s="316">
        <v>10.83334</v>
      </c>
      <c r="BK49" s="316">
        <v>10.8386</v>
      </c>
      <c r="BL49" s="316">
        <v>10.84501</v>
      </c>
      <c r="BM49" s="316">
        <v>10.85121</v>
      </c>
      <c r="BN49" s="316">
        <v>10.857699999999999</v>
      </c>
      <c r="BO49" s="316">
        <v>10.86308</v>
      </c>
      <c r="BP49" s="316">
        <v>10.86787</v>
      </c>
      <c r="BQ49" s="316">
        <v>10.871</v>
      </c>
      <c r="BR49" s="316">
        <v>10.875389999999999</v>
      </c>
      <c r="BS49" s="316">
        <v>10.87997</v>
      </c>
      <c r="BT49" s="316">
        <v>10.884740000000001</v>
      </c>
      <c r="BU49" s="316">
        <v>10.889709999999999</v>
      </c>
      <c r="BV49" s="316">
        <v>10.894869999999999</v>
      </c>
    </row>
    <row r="50" spans="1:74" s="160" customFormat="1" ht="11.1" customHeight="1" x14ac:dyDescent="0.2">
      <c r="A50" s="148" t="s">
        <v>725</v>
      </c>
      <c r="B50" s="204" t="s">
        <v>435</v>
      </c>
      <c r="C50" s="250">
        <v>28.459277778000001</v>
      </c>
      <c r="D50" s="250">
        <v>28.512522222000001</v>
      </c>
      <c r="E50" s="250">
        <v>28.564</v>
      </c>
      <c r="F50" s="250">
        <v>28.614896296000001</v>
      </c>
      <c r="G50" s="250">
        <v>28.661951852000001</v>
      </c>
      <c r="H50" s="250">
        <v>28.706351852000001</v>
      </c>
      <c r="I50" s="250">
        <v>28.749222222</v>
      </c>
      <c r="J50" s="250">
        <v>28.787466667</v>
      </c>
      <c r="K50" s="250">
        <v>28.822211111000001</v>
      </c>
      <c r="L50" s="250">
        <v>28.841312345999999</v>
      </c>
      <c r="M50" s="250">
        <v>28.878164198</v>
      </c>
      <c r="N50" s="250">
        <v>28.920623457000001</v>
      </c>
      <c r="O50" s="250">
        <v>28.984655556</v>
      </c>
      <c r="P50" s="250">
        <v>29.026355555999999</v>
      </c>
      <c r="Q50" s="250">
        <v>29.061688888999999</v>
      </c>
      <c r="R50" s="250">
        <v>29.078571605</v>
      </c>
      <c r="S50" s="250">
        <v>29.110234567999999</v>
      </c>
      <c r="T50" s="250">
        <v>29.144593827000001</v>
      </c>
      <c r="U50" s="250">
        <v>29.185832098999999</v>
      </c>
      <c r="V50" s="250">
        <v>29.222446913999999</v>
      </c>
      <c r="W50" s="250">
        <v>29.258620988000001</v>
      </c>
      <c r="X50" s="250">
        <v>29.306625925999999</v>
      </c>
      <c r="Y50" s="250">
        <v>29.332714814999999</v>
      </c>
      <c r="Z50" s="250">
        <v>29.349159259</v>
      </c>
      <c r="AA50" s="250">
        <v>29.816453085999999</v>
      </c>
      <c r="AB50" s="250">
        <v>29.468238272000001</v>
      </c>
      <c r="AC50" s="250">
        <v>28.765008642000002</v>
      </c>
      <c r="AD50" s="250">
        <v>26.583825925999999</v>
      </c>
      <c r="AE50" s="250">
        <v>26.012770369999998</v>
      </c>
      <c r="AF50" s="250">
        <v>25.928903704</v>
      </c>
      <c r="AG50" s="250">
        <v>27.105287654000001</v>
      </c>
      <c r="AH50" s="250">
        <v>27.416002468999999</v>
      </c>
      <c r="AI50" s="250">
        <v>27.634109877</v>
      </c>
      <c r="AJ50" s="250">
        <v>27.659520067999999</v>
      </c>
      <c r="AK50" s="250">
        <v>27.767480017</v>
      </c>
      <c r="AL50" s="250">
        <v>27.857899915000001</v>
      </c>
      <c r="AM50" s="250">
        <v>27.906737192000001</v>
      </c>
      <c r="AN50" s="250">
        <v>27.980108916999999</v>
      </c>
      <c r="AO50" s="250">
        <v>28.053972519999999</v>
      </c>
      <c r="AP50" s="250">
        <v>28.106221079000001</v>
      </c>
      <c r="AQ50" s="250">
        <v>28.197648628</v>
      </c>
      <c r="AR50" s="250">
        <v>28.306148245999999</v>
      </c>
      <c r="AS50" s="250">
        <v>28.457573952000001</v>
      </c>
      <c r="AT50" s="250">
        <v>28.580827193000001</v>
      </c>
      <c r="AU50" s="250">
        <v>28.701761988000001</v>
      </c>
      <c r="AV50" s="250">
        <v>28.829619518000001</v>
      </c>
      <c r="AW50" s="250">
        <v>28.938986538000002</v>
      </c>
      <c r="AX50" s="250">
        <v>29.039104226999999</v>
      </c>
      <c r="AY50" s="250">
        <v>29.126426510000002</v>
      </c>
      <c r="AZ50" s="250">
        <v>29.210705096000002</v>
      </c>
      <c r="BA50" s="316">
        <v>29.28839</v>
      </c>
      <c r="BB50" s="316">
        <v>29.356639999999999</v>
      </c>
      <c r="BC50" s="316">
        <v>29.423290000000001</v>
      </c>
      <c r="BD50" s="316">
        <v>29.485489999999999</v>
      </c>
      <c r="BE50" s="316">
        <v>29.543289999999999</v>
      </c>
      <c r="BF50" s="316">
        <v>29.59656</v>
      </c>
      <c r="BG50" s="316">
        <v>29.645350000000001</v>
      </c>
      <c r="BH50" s="316">
        <v>29.68807</v>
      </c>
      <c r="BI50" s="316">
        <v>29.72908</v>
      </c>
      <c r="BJ50" s="316">
        <v>29.76679</v>
      </c>
      <c r="BK50" s="316">
        <v>29.798020000000001</v>
      </c>
      <c r="BL50" s="316">
        <v>29.831530000000001</v>
      </c>
      <c r="BM50" s="316">
        <v>29.864129999999999</v>
      </c>
      <c r="BN50" s="316">
        <v>29.897400000000001</v>
      </c>
      <c r="BO50" s="316">
        <v>29.92699</v>
      </c>
      <c r="BP50" s="316">
        <v>29.95449</v>
      </c>
      <c r="BQ50" s="316">
        <v>29.977550000000001</v>
      </c>
      <c r="BR50" s="316">
        <v>30.00263</v>
      </c>
      <c r="BS50" s="316">
        <v>30.027370000000001</v>
      </c>
      <c r="BT50" s="316">
        <v>30.051780000000001</v>
      </c>
      <c r="BU50" s="316">
        <v>30.075849999999999</v>
      </c>
      <c r="BV50" s="316">
        <v>30.099589999999999</v>
      </c>
    </row>
    <row r="51" spans="1:74" s="160" customFormat="1" ht="11.1" customHeight="1" x14ac:dyDescent="0.2">
      <c r="A51" s="148" t="s">
        <v>726</v>
      </c>
      <c r="B51" s="204" t="s">
        <v>436</v>
      </c>
      <c r="C51" s="250">
        <v>8.1456370370000002</v>
      </c>
      <c r="D51" s="250">
        <v>8.1524481480999995</v>
      </c>
      <c r="E51" s="250">
        <v>8.1611148147999995</v>
      </c>
      <c r="F51" s="250">
        <v>8.1752617284000006</v>
      </c>
      <c r="G51" s="250">
        <v>8.1849209877</v>
      </c>
      <c r="H51" s="250">
        <v>8.1937172839999999</v>
      </c>
      <c r="I51" s="250">
        <v>8.1997049383</v>
      </c>
      <c r="J51" s="250">
        <v>8.2082345678999999</v>
      </c>
      <c r="K51" s="250">
        <v>8.2173604937999993</v>
      </c>
      <c r="L51" s="250">
        <v>8.2267370369999995</v>
      </c>
      <c r="M51" s="250">
        <v>8.2373148147999995</v>
      </c>
      <c r="N51" s="250">
        <v>8.2487481481000007</v>
      </c>
      <c r="O51" s="250">
        <v>8.2650864197999994</v>
      </c>
      <c r="P51" s="250">
        <v>8.2751938272000007</v>
      </c>
      <c r="Q51" s="250">
        <v>8.2831197530999994</v>
      </c>
      <c r="R51" s="250">
        <v>8.2849925926000001</v>
      </c>
      <c r="S51" s="250">
        <v>8.2914592592999998</v>
      </c>
      <c r="T51" s="250">
        <v>8.2986481480999998</v>
      </c>
      <c r="U51" s="250">
        <v>8.3097493826999997</v>
      </c>
      <c r="V51" s="250">
        <v>8.3159901235000007</v>
      </c>
      <c r="W51" s="250">
        <v>8.3205604938000004</v>
      </c>
      <c r="X51" s="250">
        <v>8.3193469136000004</v>
      </c>
      <c r="Y51" s="250">
        <v>8.3236617283999994</v>
      </c>
      <c r="Z51" s="250">
        <v>8.3293913580000005</v>
      </c>
      <c r="AA51" s="250">
        <v>8.4681061728000007</v>
      </c>
      <c r="AB51" s="250">
        <v>8.3779876543</v>
      </c>
      <c r="AC51" s="250">
        <v>8.1906061728000008</v>
      </c>
      <c r="AD51" s="250">
        <v>7.5930629630000004</v>
      </c>
      <c r="AE51" s="250">
        <v>7.4458296296000004</v>
      </c>
      <c r="AF51" s="250">
        <v>7.4360074074</v>
      </c>
      <c r="AG51" s="250">
        <v>7.7841839506000001</v>
      </c>
      <c r="AH51" s="250">
        <v>7.8837432099000004</v>
      </c>
      <c r="AI51" s="250">
        <v>7.9552728395000001</v>
      </c>
      <c r="AJ51" s="250">
        <v>7.9730406169999997</v>
      </c>
      <c r="AK51" s="250">
        <v>8.0078101542999995</v>
      </c>
      <c r="AL51" s="250">
        <v>8.0338492286999994</v>
      </c>
      <c r="AM51" s="250">
        <v>8.0407077108999996</v>
      </c>
      <c r="AN51" s="250">
        <v>8.0571234568999994</v>
      </c>
      <c r="AO51" s="250">
        <v>8.0726463373000001</v>
      </c>
      <c r="AP51" s="250">
        <v>8.0843737789999999</v>
      </c>
      <c r="AQ51" s="250">
        <v>8.1002878579999997</v>
      </c>
      <c r="AR51" s="250">
        <v>8.1174860010999996</v>
      </c>
      <c r="AS51" s="250">
        <v>8.1352504860000003</v>
      </c>
      <c r="AT51" s="250">
        <v>8.1555550493000002</v>
      </c>
      <c r="AU51" s="250">
        <v>8.1776819686</v>
      </c>
      <c r="AV51" s="250">
        <v>8.2048043423999992</v>
      </c>
      <c r="AW51" s="250">
        <v>8.2281961499000005</v>
      </c>
      <c r="AX51" s="250">
        <v>8.2510304894999997</v>
      </c>
      <c r="AY51" s="250">
        <v>8.2762942838000004</v>
      </c>
      <c r="AZ51" s="250">
        <v>8.2957734960000007</v>
      </c>
      <c r="BA51" s="316">
        <v>8.3124549999999999</v>
      </c>
      <c r="BB51" s="316">
        <v>8.3233870000000003</v>
      </c>
      <c r="BC51" s="316">
        <v>8.3366869999999995</v>
      </c>
      <c r="BD51" s="316">
        <v>8.3494030000000006</v>
      </c>
      <c r="BE51" s="316">
        <v>8.3607870000000002</v>
      </c>
      <c r="BF51" s="316">
        <v>8.372897</v>
      </c>
      <c r="BG51" s="316">
        <v>8.3849839999999993</v>
      </c>
      <c r="BH51" s="316">
        <v>8.3991860000000003</v>
      </c>
      <c r="BI51" s="316">
        <v>8.4096270000000004</v>
      </c>
      <c r="BJ51" s="316">
        <v>8.4184429999999999</v>
      </c>
      <c r="BK51" s="316">
        <v>8.4237549999999999</v>
      </c>
      <c r="BL51" s="316">
        <v>8.4307300000000005</v>
      </c>
      <c r="BM51" s="316">
        <v>8.4374880000000001</v>
      </c>
      <c r="BN51" s="316">
        <v>8.4451440000000009</v>
      </c>
      <c r="BO51" s="316">
        <v>8.4506350000000001</v>
      </c>
      <c r="BP51" s="316">
        <v>8.4550739999999998</v>
      </c>
      <c r="BQ51" s="316">
        <v>8.4573119999999999</v>
      </c>
      <c r="BR51" s="316">
        <v>8.4605110000000003</v>
      </c>
      <c r="BS51" s="316">
        <v>8.4635200000000008</v>
      </c>
      <c r="BT51" s="316">
        <v>8.4663400000000006</v>
      </c>
      <c r="BU51" s="316">
        <v>8.4689709999999998</v>
      </c>
      <c r="BV51" s="316">
        <v>8.4714130000000001</v>
      </c>
    </row>
    <row r="52" spans="1:74" s="160" customFormat="1" ht="11.1" customHeight="1" x14ac:dyDescent="0.2">
      <c r="A52" s="148" t="s">
        <v>727</v>
      </c>
      <c r="B52" s="204" t="s">
        <v>437</v>
      </c>
      <c r="C52" s="250">
        <v>17.284628394999999</v>
      </c>
      <c r="D52" s="250">
        <v>17.318698765000001</v>
      </c>
      <c r="E52" s="250">
        <v>17.353272839999999</v>
      </c>
      <c r="F52" s="250">
        <v>17.389461728000001</v>
      </c>
      <c r="G52" s="250">
        <v>17.424209876999999</v>
      </c>
      <c r="H52" s="250">
        <v>17.458628395000002</v>
      </c>
      <c r="I52" s="250">
        <v>17.495349383000001</v>
      </c>
      <c r="J52" s="250">
        <v>17.527134568000001</v>
      </c>
      <c r="K52" s="250">
        <v>17.556616048999999</v>
      </c>
      <c r="L52" s="250">
        <v>17.581309876999999</v>
      </c>
      <c r="M52" s="250">
        <v>17.608046913999999</v>
      </c>
      <c r="N52" s="250">
        <v>17.634343210000001</v>
      </c>
      <c r="O52" s="250">
        <v>17.661211111</v>
      </c>
      <c r="P52" s="250">
        <v>17.685866666999999</v>
      </c>
      <c r="Q52" s="250">
        <v>17.709322222000001</v>
      </c>
      <c r="R52" s="250">
        <v>17.727918518999999</v>
      </c>
      <c r="S52" s="250">
        <v>17.751718519000001</v>
      </c>
      <c r="T52" s="250">
        <v>17.777062962999999</v>
      </c>
      <c r="U52" s="250">
        <v>17.807818519000001</v>
      </c>
      <c r="V52" s="250">
        <v>17.833351852</v>
      </c>
      <c r="W52" s="250">
        <v>17.857529629999998</v>
      </c>
      <c r="X52" s="250">
        <v>17.885862963000001</v>
      </c>
      <c r="Y52" s="250">
        <v>17.903196296000001</v>
      </c>
      <c r="Z52" s="250">
        <v>17.915040740999999</v>
      </c>
      <c r="AA52" s="250">
        <v>18.165075308999999</v>
      </c>
      <c r="AB52" s="250">
        <v>17.983182716000002</v>
      </c>
      <c r="AC52" s="250">
        <v>17.613041975000002</v>
      </c>
      <c r="AD52" s="250">
        <v>16.485897530999999</v>
      </c>
      <c r="AE52" s="250">
        <v>16.165827159999999</v>
      </c>
      <c r="AF52" s="250">
        <v>16.084075308999999</v>
      </c>
      <c r="AG52" s="250">
        <v>16.586108641999999</v>
      </c>
      <c r="AH52" s="250">
        <v>16.721893826999999</v>
      </c>
      <c r="AI52" s="250">
        <v>16.836897531000002</v>
      </c>
      <c r="AJ52" s="250">
        <v>16.916286348</v>
      </c>
      <c r="AK52" s="250">
        <v>17.000852141999999</v>
      </c>
      <c r="AL52" s="250">
        <v>17.07576151</v>
      </c>
      <c r="AM52" s="250">
        <v>17.133534147999999</v>
      </c>
      <c r="AN52" s="250">
        <v>17.194740886999998</v>
      </c>
      <c r="AO52" s="250">
        <v>17.251901426</v>
      </c>
      <c r="AP52" s="250">
        <v>17.292254925999998</v>
      </c>
      <c r="AQ52" s="250">
        <v>17.350893691</v>
      </c>
      <c r="AR52" s="250">
        <v>17.415056881999998</v>
      </c>
      <c r="AS52" s="250">
        <v>17.483865942000001</v>
      </c>
      <c r="AT52" s="250">
        <v>17.559736904000001</v>
      </c>
      <c r="AU52" s="250">
        <v>17.641791211000001</v>
      </c>
      <c r="AV52" s="250">
        <v>17.753719464</v>
      </c>
      <c r="AW52" s="250">
        <v>17.830372509</v>
      </c>
      <c r="AX52" s="250">
        <v>17.895440949000001</v>
      </c>
      <c r="AY52" s="250">
        <v>17.941505930000002</v>
      </c>
      <c r="AZ52" s="250">
        <v>17.988969296</v>
      </c>
      <c r="BA52" s="316">
        <v>18.03041</v>
      </c>
      <c r="BB52" s="316">
        <v>18.0579</v>
      </c>
      <c r="BC52" s="316">
        <v>18.093250000000001</v>
      </c>
      <c r="BD52" s="316">
        <v>18.128540000000001</v>
      </c>
      <c r="BE52" s="316">
        <v>18.1661</v>
      </c>
      <c r="BF52" s="316">
        <v>18.199490000000001</v>
      </c>
      <c r="BG52" s="316">
        <v>18.231059999999999</v>
      </c>
      <c r="BH52" s="316">
        <v>18.260629999999999</v>
      </c>
      <c r="BI52" s="316">
        <v>18.288689999999999</v>
      </c>
      <c r="BJ52" s="316">
        <v>18.315069999999999</v>
      </c>
      <c r="BK52" s="316">
        <v>18.338290000000001</v>
      </c>
      <c r="BL52" s="316">
        <v>18.362400000000001</v>
      </c>
      <c r="BM52" s="316">
        <v>18.385919999999999</v>
      </c>
      <c r="BN52" s="316">
        <v>18.410270000000001</v>
      </c>
      <c r="BO52" s="316">
        <v>18.43158</v>
      </c>
      <c r="BP52" s="316">
        <v>18.451270000000001</v>
      </c>
      <c r="BQ52" s="316">
        <v>18.46763</v>
      </c>
      <c r="BR52" s="316">
        <v>18.485309999999998</v>
      </c>
      <c r="BS52" s="316">
        <v>18.50262</v>
      </c>
      <c r="BT52" s="316">
        <v>18.519570000000002</v>
      </c>
      <c r="BU52" s="316">
        <v>18.536149999999999</v>
      </c>
      <c r="BV52" s="316">
        <v>18.55236</v>
      </c>
    </row>
    <row r="53" spans="1:74" s="160" customFormat="1" ht="11.1" customHeight="1" x14ac:dyDescent="0.2">
      <c r="A53" s="148" t="s">
        <v>728</v>
      </c>
      <c r="B53" s="204" t="s">
        <v>438</v>
      </c>
      <c r="C53" s="250">
        <v>10.694704937999999</v>
      </c>
      <c r="D53" s="250">
        <v>10.721223457000001</v>
      </c>
      <c r="E53" s="250">
        <v>10.746571605</v>
      </c>
      <c r="F53" s="250">
        <v>10.768848148</v>
      </c>
      <c r="G53" s="250">
        <v>10.793281480999999</v>
      </c>
      <c r="H53" s="250">
        <v>10.817970369999999</v>
      </c>
      <c r="I53" s="250">
        <v>10.845166667000001</v>
      </c>
      <c r="J53" s="250">
        <v>10.868677778</v>
      </c>
      <c r="K53" s="250">
        <v>10.890755556</v>
      </c>
      <c r="L53" s="250">
        <v>10.90862963</v>
      </c>
      <c r="M53" s="250">
        <v>10.929918518999999</v>
      </c>
      <c r="N53" s="250">
        <v>10.951851852000001</v>
      </c>
      <c r="O53" s="250">
        <v>10.975032099</v>
      </c>
      <c r="P53" s="250">
        <v>10.997802469</v>
      </c>
      <c r="Q53" s="250">
        <v>11.020765431999999</v>
      </c>
      <c r="R53" s="250">
        <v>11.043135802</v>
      </c>
      <c r="S53" s="250">
        <v>11.06707284</v>
      </c>
      <c r="T53" s="250">
        <v>11.091791358</v>
      </c>
      <c r="U53" s="250">
        <v>11.121735802</v>
      </c>
      <c r="V53" s="250">
        <v>11.144683950999999</v>
      </c>
      <c r="W53" s="250">
        <v>11.165080247000001</v>
      </c>
      <c r="X53" s="250">
        <v>11.183907407</v>
      </c>
      <c r="Y53" s="250">
        <v>11.198462963000001</v>
      </c>
      <c r="Z53" s="250">
        <v>11.20972963</v>
      </c>
      <c r="AA53" s="250">
        <v>11.391144444</v>
      </c>
      <c r="AB53" s="250">
        <v>11.265755556</v>
      </c>
      <c r="AC53" s="250">
        <v>11.007</v>
      </c>
      <c r="AD53" s="250">
        <v>10.195248147999999</v>
      </c>
      <c r="AE53" s="250">
        <v>9.9844814814999996</v>
      </c>
      <c r="AF53" s="250">
        <v>9.9550703703999996</v>
      </c>
      <c r="AG53" s="250">
        <v>10.396738272</v>
      </c>
      <c r="AH53" s="250">
        <v>10.512745679</v>
      </c>
      <c r="AI53" s="250">
        <v>10.592816049</v>
      </c>
      <c r="AJ53" s="250">
        <v>10.589627501000001</v>
      </c>
      <c r="AK53" s="250">
        <v>10.633315208999999</v>
      </c>
      <c r="AL53" s="250">
        <v>10.67655729</v>
      </c>
      <c r="AM53" s="250">
        <v>10.716311113</v>
      </c>
      <c r="AN53" s="250">
        <v>10.760943918000001</v>
      </c>
      <c r="AO53" s="250">
        <v>10.807413071999999</v>
      </c>
      <c r="AP53" s="250">
        <v>10.857760938</v>
      </c>
      <c r="AQ53" s="250">
        <v>10.906371016</v>
      </c>
      <c r="AR53" s="250">
        <v>10.95528567</v>
      </c>
      <c r="AS53" s="250">
        <v>11.010124648</v>
      </c>
      <c r="AT53" s="250">
        <v>11.055433644000001</v>
      </c>
      <c r="AU53" s="250">
        <v>11.096832406000001</v>
      </c>
      <c r="AV53" s="250">
        <v>11.130083219999999</v>
      </c>
      <c r="AW53" s="250">
        <v>11.1668398</v>
      </c>
      <c r="AX53" s="250">
        <v>11.202864431</v>
      </c>
      <c r="AY53" s="250">
        <v>11.241220909000001</v>
      </c>
      <c r="AZ53" s="250">
        <v>11.273483797000001</v>
      </c>
      <c r="BA53" s="316">
        <v>11.302720000000001</v>
      </c>
      <c r="BB53" s="316">
        <v>11.32687</v>
      </c>
      <c r="BC53" s="316">
        <v>11.35158</v>
      </c>
      <c r="BD53" s="316">
        <v>11.3748</v>
      </c>
      <c r="BE53" s="316">
        <v>11.39475</v>
      </c>
      <c r="BF53" s="316">
        <v>11.41634</v>
      </c>
      <c r="BG53" s="316">
        <v>11.43778</v>
      </c>
      <c r="BH53" s="316">
        <v>11.461639999999999</v>
      </c>
      <c r="BI53" s="316">
        <v>11.480880000000001</v>
      </c>
      <c r="BJ53" s="316">
        <v>11.49807</v>
      </c>
      <c r="BK53" s="316">
        <v>11.50928</v>
      </c>
      <c r="BL53" s="316">
        <v>11.525270000000001</v>
      </c>
      <c r="BM53" s="316">
        <v>11.542149999999999</v>
      </c>
      <c r="BN53" s="316">
        <v>11.5618</v>
      </c>
      <c r="BO53" s="316">
        <v>11.579000000000001</v>
      </c>
      <c r="BP53" s="316">
        <v>11.59564</v>
      </c>
      <c r="BQ53" s="316">
        <v>11.61214</v>
      </c>
      <c r="BR53" s="316">
        <v>11.62735</v>
      </c>
      <c r="BS53" s="316">
        <v>11.6417</v>
      </c>
      <c r="BT53" s="316">
        <v>11.65517</v>
      </c>
      <c r="BU53" s="316">
        <v>11.66778</v>
      </c>
      <c r="BV53" s="316">
        <v>11.679510000000001</v>
      </c>
    </row>
    <row r="54" spans="1:74" s="160" customFormat="1" ht="11.1" customHeight="1" x14ac:dyDescent="0.2">
      <c r="A54" s="149" t="s">
        <v>729</v>
      </c>
      <c r="B54" s="205" t="s">
        <v>439</v>
      </c>
      <c r="C54" s="69">
        <v>23.310196296000001</v>
      </c>
      <c r="D54" s="69">
        <v>23.353462962999998</v>
      </c>
      <c r="E54" s="69">
        <v>23.388340741</v>
      </c>
      <c r="F54" s="69">
        <v>23.401506173000001</v>
      </c>
      <c r="G54" s="69">
        <v>23.429598765000001</v>
      </c>
      <c r="H54" s="69">
        <v>23.459295061999999</v>
      </c>
      <c r="I54" s="69">
        <v>23.490145679000001</v>
      </c>
      <c r="J54" s="69">
        <v>23.523386420000001</v>
      </c>
      <c r="K54" s="69">
        <v>23.558567901</v>
      </c>
      <c r="L54" s="69">
        <v>23.605235801999999</v>
      </c>
      <c r="M54" s="69">
        <v>23.637139506</v>
      </c>
      <c r="N54" s="69">
        <v>23.663824690999999</v>
      </c>
      <c r="O54" s="69">
        <v>23.674106172999998</v>
      </c>
      <c r="P54" s="69">
        <v>23.69874321</v>
      </c>
      <c r="Q54" s="69">
        <v>23.726550617000001</v>
      </c>
      <c r="R54" s="69">
        <v>23.760279012000002</v>
      </c>
      <c r="S54" s="69">
        <v>23.792364198000001</v>
      </c>
      <c r="T54" s="69">
        <v>23.82555679</v>
      </c>
      <c r="U54" s="69">
        <v>23.862582715999999</v>
      </c>
      <c r="V54" s="69">
        <v>23.895945679</v>
      </c>
      <c r="W54" s="69">
        <v>23.928371604999999</v>
      </c>
      <c r="X54" s="69">
        <v>23.963850616999999</v>
      </c>
      <c r="Y54" s="69">
        <v>23.991409876999999</v>
      </c>
      <c r="Z54" s="69">
        <v>24.015039506000001</v>
      </c>
      <c r="AA54" s="69">
        <v>24.508892592999999</v>
      </c>
      <c r="AB54" s="69">
        <v>24.169048148000002</v>
      </c>
      <c r="AC54" s="69">
        <v>23.469659259</v>
      </c>
      <c r="AD54" s="69">
        <v>21.349046913999999</v>
      </c>
      <c r="AE54" s="69">
        <v>20.726828394999998</v>
      </c>
      <c r="AF54" s="69">
        <v>20.541324691</v>
      </c>
      <c r="AG54" s="69">
        <v>21.447479011999999</v>
      </c>
      <c r="AH54" s="69">
        <v>21.644197531</v>
      </c>
      <c r="AI54" s="69">
        <v>21.786423457000001</v>
      </c>
      <c r="AJ54" s="69">
        <v>21.819558076</v>
      </c>
      <c r="AK54" s="69">
        <v>21.893747852000001</v>
      </c>
      <c r="AL54" s="69">
        <v>21.954394070999999</v>
      </c>
      <c r="AM54" s="69">
        <v>21.938021144</v>
      </c>
      <c r="AN54" s="69">
        <v>22.019186939000001</v>
      </c>
      <c r="AO54" s="69">
        <v>22.134415869000001</v>
      </c>
      <c r="AP54" s="69">
        <v>22.342538054999999</v>
      </c>
      <c r="AQ54" s="69">
        <v>22.481770661999999</v>
      </c>
      <c r="AR54" s="69">
        <v>22.610943811999999</v>
      </c>
      <c r="AS54" s="69">
        <v>22.725539375</v>
      </c>
      <c r="AT54" s="69">
        <v>22.837982209</v>
      </c>
      <c r="AU54" s="69">
        <v>22.943754181999999</v>
      </c>
      <c r="AV54" s="69">
        <v>23.039154962000001</v>
      </c>
      <c r="AW54" s="69">
        <v>23.134360466</v>
      </c>
      <c r="AX54" s="69">
        <v>23.225670359999999</v>
      </c>
      <c r="AY54" s="69">
        <v>23.316526663000001</v>
      </c>
      <c r="AZ54" s="69">
        <v>23.397463823999999</v>
      </c>
      <c r="BA54" s="320">
        <v>23.471920000000001</v>
      </c>
      <c r="BB54" s="320">
        <v>23.539390000000001</v>
      </c>
      <c r="BC54" s="320">
        <v>23.601279999999999</v>
      </c>
      <c r="BD54" s="320">
        <v>23.657080000000001</v>
      </c>
      <c r="BE54" s="320">
        <v>23.70214</v>
      </c>
      <c r="BF54" s="320">
        <v>23.74925</v>
      </c>
      <c r="BG54" s="320">
        <v>23.793759999999999</v>
      </c>
      <c r="BH54" s="320">
        <v>23.83745</v>
      </c>
      <c r="BI54" s="320">
        <v>23.875409999999999</v>
      </c>
      <c r="BJ54" s="320">
        <v>23.909420000000001</v>
      </c>
      <c r="BK54" s="320">
        <v>23.94051</v>
      </c>
      <c r="BL54" s="320">
        <v>23.96585</v>
      </c>
      <c r="BM54" s="320">
        <v>23.986470000000001</v>
      </c>
      <c r="BN54" s="320">
        <v>23.996839999999999</v>
      </c>
      <c r="BO54" s="320">
        <v>24.012160000000002</v>
      </c>
      <c r="BP54" s="320">
        <v>24.026910000000001</v>
      </c>
      <c r="BQ54" s="320">
        <v>24.039570000000001</v>
      </c>
      <c r="BR54" s="320">
        <v>24.054310000000001</v>
      </c>
      <c r="BS54" s="320">
        <v>24.069610000000001</v>
      </c>
      <c r="BT54" s="320">
        <v>24.08548</v>
      </c>
      <c r="BU54" s="320">
        <v>24.10192</v>
      </c>
      <c r="BV54" s="320">
        <v>24.118919999999999</v>
      </c>
    </row>
    <row r="55" spans="1:74" s="160" customFormat="1" ht="12" customHeight="1" x14ac:dyDescent="0.2">
      <c r="A55" s="148"/>
      <c r="B55" s="754" t="s">
        <v>808</v>
      </c>
      <c r="C55" s="755"/>
      <c r="D55" s="755"/>
      <c r="E55" s="755"/>
      <c r="F55" s="755"/>
      <c r="G55" s="755"/>
      <c r="H55" s="755"/>
      <c r="I55" s="755"/>
      <c r="J55" s="755"/>
      <c r="K55" s="755"/>
      <c r="L55" s="755"/>
      <c r="M55" s="755"/>
      <c r="N55" s="755"/>
      <c r="O55" s="755"/>
      <c r="P55" s="755"/>
      <c r="Q55" s="755"/>
      <c r="AY55" s="458"/>
      <c r="AZ55" s="458"/>
      <c r="BA55" s="458"/>
      <c r="BB55" s="458"/>
      <c r="BC55" s="458"/>
      <c r="BD55" s="458"/>
      <c r="BE55" s="458"/>
      <c r="BF55" s="458"/>
      <c r="BG55" s="458"/>
      <c r="BH55" s="458"/>
      <c r="BI55" s="458"/>
      <c r="BJ55" s="458"/>
    </row>
    <row r="56" spans="1:74" s="427" customFormat="1" ht="12" customHeight="1" x14ac:dyDescent="0.2">
      <c r="A56" s="426"/>
      <c r="B56" s="775" t="str">
        <f>"Notes: "&amp;"EIA completed modeling and analysis for this report on " &amp;Dates!D2&amp;"."</f>
        <v>Notes: EIA completed modeling and analysis for this report on Thursday March 3, 2022.</v>
      </c>
      <c r="C56" s="797"/>
      <c r="D56" s="797"/>
      <c r="E56" s="797"/>
      <c r="F56" s="797"/>
      <c r="G56" s="797"/>
      <c r="H56" s="797"/>
      <c r="I56" s="797"/>
      <c r="J56" s="797"/>
      <c r="K56" s="797"/>
      <c r="L56" s="797"/>
      <c r="M56" s="797"/>
      <c r="N56" s="797"/>
      <c r="O56" s="797"/>
      <c r="P56" s="797"/>
      <c r="Q56" s="776"/>
      <c r="AY56" s="459"/>
      <c r="AZ56" s="459"/>
      <c r="BA56" s="459"/>
      <c r="BB56" s="459"/>
      <c r="BC56" s="459"/>
      <c r="BD56" s="627"/>
      <c r="BE56" s="627"/>
      <c r="BF56" s="627"/>
      <c r="BG56" s="627"/>
      <c r="BH56" s="459"/>
      <c r="BI56" s="459"/>
      <c r="BJ56" s="459"/>
    </row>
    <row r="57" spans="1:74" s="427" customFormat="1" ht="12" customHeight="1" x14ac:dyDescent="0.2">
      <c r="A57" s="426"/>
      <c r="B57" s="748" t="s">
        <v>351</v>
      </c>
      <c r="C57" s="747"/>
      <c r="D57" s="747"/>
      <c r="E57" s="747"/>
      <c r="F57" s="747"/>
      <c r="G57" s="747"/>
      <c r="H57" s="747"/>
      <c r="I57" s="747"/>
      <c r="J57" s="747"/>
      <c r="K57" s="747"/>
      <c r="L57" s="747"/>
      <c r="M57" s="747"/>
      <c r="N57" s="747"/>
      <c r="O57" s="747"/>
      <c r="P57" s="747"/>
      <c r="Q57" s="747"/>
      <c r="AY57" s="459"/>
      <c r="AZ57" s="459"/>
      <c r="BA57" s="459"/>
      <c r="BB57" s="459"/>
      <c r="BC57" s="459"/>
      <c r="BD57" s="627"/>
      <c r="BE57" s="627"/>
      <c r="BF57" s="627"/>
      <c r="BG57" s="627"/>
      <c r="BH57" s="459"/>
      <c r="BI57" s="459"/>
      <c r="BJ57" s="459"/>
    </row>
    <row r="58" spans="1:74" s="427" customFormat="1" ht="12" customHeight="1" x14ac:dyDescent="0.2">
      <c r="A58" s="426"/>
      <c r="B58" s="743" t="s">
        <v>858</v>
      </c>
      <c r="C58" s="740"/>
      <c r="D58" s="740"/>
      <c r="E58" s="740"/>
      <c r="F58" s="740"/>
      <c r="G58" s="740"/>
      <c r="H58" s="740"/>
      <c r="I58" s="740"/>
      <c r="J58" s="740"/>
      <c r="K58" s="740"/>
      <c r="L58" s="740"/>
      <c r="M58" s="740"/>
      <c r="N58" s="740"/>
      <c r="O58" s="740"/>
      <c r="P58" s="740"/>
      <c r="Q58" s="734"/>
      <c r="AY58" s="459"/>
      <c r="AZ58" s="459"/>
      <c r="BA58" s="459"/>
      <c r="BB58" s="459"/>
      <c r="BC58" s="459"/>
      <c r="BD58" s="627"/>
      <c r="BE58" s="627"/>
      <c r="BF58" s="627"/>
      <c r="BG58" s="627"/>
      <c r="BH58" s="459"/>
      <c r="BI58" s="459"/>
      <c r="BJ58" s="459"/>
    </row>
    <row r="59" spans="1:74" s="428" customFormat="1" ht="12" customHeight="1" x14ac:dyDescent="0.2">
      <c r="A59" s="426"/>
      <c r="B59" s="793" t="s">
        <v>859</v>
      </c>
      <c r="C59" s="734"/>
      <c r="D59" s="734"/>
      <c r="E59" s="734"/>
      <c r="F59" s="734"/>
      <c r="G59" s="734"/>
      <c r="H59" s="734"/>
      <c r="I59" s="734"/>
      <c r="J59" s="734"/>
      <c r="K59" s="734"/>
      <c r="L59" s="734"/>
      <c r="M59" s="734"/>
      <c r="N59" s="734"/>
      <c r="O59" s="734"/>
      <c r="P59" s="734"/>
      <c r="Q59" s="734"/>
      <c r="AY59" s="460"/>
      <c r="AZ59" s="460"/>
      <c r="BA59" s="460"/>
      <c r="BB59" s="460"/>
      <c r="BC59" s="460"/>
      <c r="BD59" s="628"/>
      <c r="BE59" s="628"/>
      <c r="BF59" s="628"/>
      <c r="BG59" s="628"/>
      <c r="BH59" s="460"/>
      <c r="BI59" s="460"/>
      <c r="BJ59" s="460"/>
    </row>
    <row r="60" spans="1:74" s="427" customFormat="1" ht="12" customHeight="1" x14ac:dyDescent="0.2">
      <c r="A60" s="426"/>
      <c r="B60" s="741" t="s">
        <v>2</v>
      </c>
      <c r="C60" s="740"/>
      <c r="D60" s="740"/>
      <c r="E60" s="740"/>
      <c r="F60" s="740"/>
      <c r="G60" s="740"/>
      <c r="H60" s="740"/>
      <c r="I60" s="740"/>
      <c r="J60" s="740"/>
      <c r="K60" s="740"/>
      <c r="L60" s="740"/>
      <c r="M60" s="740"/>
      <c r="N60" s="740"/>
      <c r="O60" s="740"/>
      <c r="P60" s="740"/>
      <c r="Q60" s="734"/>
      <c r="AY60" s="459"/>
      <c r="AZ60" s="459"/>
      <c r="BA60" s="459"/>
      <c r="BB60" s="459"/>
      <c r="BC60" s="459"/>
      <c r="BD60" s="627"/>
      <c r="BE60" s="627"/>
      <c r="BF60" s="627"/>
      <c r="BG60" s="459"/>
      <c r="BH60" s="459"/>
      <c r="BI60" s="459"/>
      <c r="BJ60" s="459"/>
    </row>
    <row r="61" spans="1:74" s="427" customFormat="1" ht="12" customHeight="1" x14ac:dyDescent="0.2">
      <c r="A61" s="426"/>
      <c r="B61" s="743" t="s">
        <v>831</v>
      </c>
      <c r="C61" s="744"/>
      <c r="D61" s="744"/>
      <c r="E61" s="744"/>
      <c r="F61" s="744"/>
      <c r="G61" s="744"/>
      <c r="H61" s="744"/>
      <c r="I61" s="744"/>
      <c r="J61" s="744"/>
      <c r="K61" s="744"/>
      <c r="L61" s="744"/>
      <c r="M61" s="744"/>
      <c r="N61" s="744"/>
      <c r="O61" s="744"/>
      <c r="P61" s="744"/>
      <c r="Q61" s="734"/>
      <c r="AY61" s="459"/>
      <c r="AZ61" s="459"/>
      <c r="BA61" s="459"/>
      <c r="BB61" s="459"/>
      <c r="BC61" s="459"/>
      <c r="BD61" s="627"/>
      <c r="BE61" s="627"/>
      <c r="BF61" s="627"/>
      <c r="BG61" s="459"/>
      <c r="BH61" s="459"/>
      <c r="BI61" s="459"/>
      <c r="BJ61" s="459"/>
    </row>
    <row r="62" spans="1:74" s="427" customFormat="1" ht="12" customHeight="1" x14ac:dyDescent="0.2">
      <c r="A62" s="393"/>
      <c r="B62" s="745" t="s">
        <v>1407</v>
      </c>
      <c r="C62" s="734"/>
      <c r="D62" s="734"/>
      <c r="E62" s="734"/>
      <c r="F62" s="734"/>
      <c r="G62" s="734"/>
      <c r="H62" s="734"/>
      <c r="I62" s="734"/>
      <c r="J62" s="734"/>
      <c r="K62" s="734"/>
      <c r="L62" s="734"/>
      <c r="M62" s="734"/>
      <c r="N62" s="734"/>
      <c r="O62" s="734"/>
      <c r="P62" s="734"/>
      <c r="Q62" s="734"/>
      <c r="AY62" s="459"/>
      <c r="AZ62" s="459"/>
      <c r="BA62" s="459"/>
      <c r="BB62" s="459"/>
      <c r="BC62" s="459"/>
      <c r="BD62" s="627"/>
      <c r="BE62" s="627"/>
      <c r="BF62" s="627"/>
      <c r="BG62" s="459"/>
      <c r="BH62" s="459"/>
      <c r="BI62" s="459"/>
      <c r="BJ62" s="459"/>
    </row>
    <row r="63" spans="1:74" x14ac:dyDescent="0.2">
      <c r="BK63" s="321"/>
      <c r="BL63" s="321"/>
      <c r="BM63" s="321"/>
      <c r="BN63" s="321"/>
      <c r="BO63" s="321"/>
      <c r="BP63" s="321"/>
      <c r="BQ63" s="321"/>
      <c r="BR63" s="321"/>
      <c r="BS63" s="321"/>
      <c r="BT63" s="321"/>
      <c r="BU63" s="321"/>
      <c r="BV63" s="321"/>
    </row>
    <row r="64" spans="1:74" x14ac:dyDescent="0.2">
      <c r="BK64" s="321"/>
      <c r="BL64" s="321"/>
      <c r="BM64" s="321"/>
      <c r="BN64" s="321"/>
      <c r="BO64" s="321"/>
      <c r="BP64" s="321"/>
      <c r="BQ64" s="321"/>
      <c r="BR64" s="321"/>
      <c r="BS64" s="321"/>
      <c r="BT64" s="321"/>
      <c r="BU64" s="321"/>
      <c r="BV64" s="321"/>
    </row>
    <row r="65" spans="63:74" x14ac:dyDescent="0.2">
      <c r="BK65" s="321"/>
      <c r="BL65" s="321"/>
      <c r="BM65" s="321"/>
      <c r="BN65" s="321"/>
      <c r="BO65" s="321"/>
      <c r="BP65" s="321"/>
      <c r="BQ65" s="321"/>
      <c r="BR65" s="321"/>
      <c r="BS65" s="321"/>
      <c r="BT65" s="321"/>
      <c r="BU65" s="321"/>
      <c r="BV65" s="321"/>
    </row>
    <row r="66" spans="63:74" x14ac:dyDescent="0.2">
      <c r="BK66" s="321"/>
      <c r="BL66" s="321"/>
      <c r="BM66" s="321"/>
      <c r="BN66" s="321"/>
      <c r="BO66" s="321"/>
      <c r="BP66" s="321"/>
      <c r="BQ66" s="321"/>
      <c r="BR66" s="321"/>
      <c r="BS66" s="321"/>
      <c r="BT66" s="321"/>
      <c r="BU66" s="321"/>
      <c r="BV66" s="321"/>
    </row>
    <row r="67" spans="63:74" x14ac:dyDescent="0.2">
      <c r="BK67" s="321"/>
      <c r="BL67" s="321"/>
      <c r="BM67" s="321"/>
      <c r="BN67" s="321"/>
      <c r="BO67" s="321"/>
      <c r="BP67" s="321"/>
      <c r="BQ67" s="321"/>
      <c r="BR67" s="321"/>
      <c r="BS67" s="321"/>
      <c r="BT67" s="321"/>
      <c r="BU67" s="321"/>
      <c r="BV67" s="321"/>
    </row>
    <row r="68" spans="63:74" x14ac:dyDescent="0.2">
      <c r="BK68" s="321"/>
      <c r="BL68" s="321"/>
      <c r="BM68" s="321"/>
      <c r="BN68" s="321"/>
      <c r="BO68" s="321"/>
      <c r="BP68" s="321"/>
      <c r="BQ68" s="321"/>
      <c r="BR68" s="321"/>
      <c r="BS68" s="321"/>
      <c r="BT68" s="321"/>
      <c r="BU68" s="321"/>
      <c r="BV68" s="321"/>
    </row>
    <row r="69" spans="63:74" x14ac:dyDescent="0.2">
      <c r="BK69" s="321"/>
      <c r="BL69" s="321"/>
      <c r="BM69" s="321"/>
      <c r="BN69" s="321"/>
      <c r="BO69" s="321"/>
      <c r="BP69" s="321"/>
      <c r="BQ69" s="321"/>
      <c r="BR69" s="321"/>
      <c r="BS69" s="321"/>
      <c r="BT69" s="321"/>
      <c r="BU69" s="321"/>
      <c r="BV69" s="321"/>
    </row>
    <row r="70" spans="63:74" x14ac:dyDescent="0.2">
      <c r="BK70" s="321"/>
      <c r="BL70" s="321"/>
      <c r="BM70" s="321"/>
      <c r="BN70" s="321"/>
      <c r="BO70" s="321"/>
      <c r="BP70" s="321"/>
      <c r="BQ70" s="321"/>
      <c r="BR70" s="321"/>
      <c r="BS70" s="321"/>
      <c r="BT70" s="321"/>
      <c r="BU70" s="321"/>
      <c r="BV70" s="321"/>
    </row>
    <row r="71" spans="63:74" x14ac:dyDescent="0.2">
      <c r="BK71" s="321"/>
      <c r="BL71" s="321"/>
      <c r="BM71" s="321"/>
      <c r="BN71" s="321"/>
      <c r="BO71" s="321"/>
      <c r="BP71" s="321"/>
      <c r="BQ71" s="321"/>
      <c r="BR71" s="321"/>
      <c r="BS71" s="321"/>
      <c r="BT71" s="321"/>
      <c r="BU71" s="321"/>
      <c r="BV71" s="321"/>
    </row>
    <row r="72" spans="63:74" x14ac:dyDescent="0.2">
      <c r="BK72" s="321"/>
      <c r="BL72" s="321"/>
      <c r="BM72" s="321"/>
      <c r="BN72" s="321"/>
      <c r="BO72" s="321"/>
      <c r="BP72" s="321"/>
      <c r="BQ72" s="321"/>
      <c r="BR72" s="321"/>
      <c r="BS72" s="321"/>
      <c r="BT72" s="321"/>
      <c r="BU72" s="321"/>
      <c r="BV72" s="321"/>
    </row>
    <row r="73" spans="63:74" x14ac:dyDescent="0.2">
      <c r="BK73" s="321"/>
      <c r="BL73" s="321"/>
      <c r="BM73" s="321"/>
      <c r="BN73" s="321"/>
      <c r="BO73" s="321"/>
      <c r="BP73" s="321"/>
      <c r="BQ73" s="321"/>
      <c r="BR73" s="321"/>
      <c r="BS73" s="321"/>
      <c r="BT73" s="321"/>
      <c r="BU73" s="321"/>
      <c r="BV73" s="321"/>
    </row>
    <row r="74" spans="63:74" x14ac:dyDescent="0.2">
      <c r="BK74" s="321"/>
      <c r="BL74" s="321"/>
      <c r="BM74" s="321"/>
      <c r="BN74" s="321"/>
      <c r="BO74" s="321"/>
      <c r="BP74" s="321"/>
      <c r="BQ74" s="321"/>
      <c r="BR74" s="321"/>
      <c r="BS74" s="321"/>
      <c r="BT74" s="321"/>
      <c r="BU74" s="321"/>
      <c r="BV74" s="321"/>
    </row>
    <row r="75" spans="63:74" x14ac:dyDescent="0.2">
      <c r="BK75" s="321"/>
      <c r="BL75" s="321"/>
      <c r="BM75" s="321"/>
      <c r="BN75" s="321"/>
      <c r="BO75" s="321"/>
      <c r="BP75" s="321"/>
      <c r="BQ75" s="321"/>
      <c r="BR75" s="321"/>
      <c r="BS75" s="321"/>
      <c r="BT75" s="321"/>
      <c r="BU75" s="321"/>
      <c r="BV75" s="321"/>
    </row>
    <row r="76" spans="63:74" x14ac:dyDescent="0.2">
      <c r="BK76" s="321"/>
      <c r="BL76" s="321"/>
      <c r="BM76" s="321"/>
      <c r="BN76" s="321"/>
      <c r="BO76" s="321"/>
      <c r="BP76" s="321"/>
      <c r="BQ76" s="321"/>
      <c r="BR76" s="321"/>
      <c r="BS76" s="321"/>
      <c r="BT76" s="321"/>
      <c r="BU76" s="321"/>
      <c r="BV76" s="321"/>
    </row>
    <row r="77" spans="63:74" x14ac:dyDescent="0.2">
      <c r="BK77" s="321"/>
      <c r="BL77" s="321"/>
      <c r="BM77" s="321"/>
      <c r="BN77" s="321"/>
      <c r="BO77" s="321"/>
      <c r="BP77" s="321"/>
      <c r="BQ77" s="321"/>
      <c r="BR77" s="321"/>
      <c r="BS77" s="321"/>
      <c r="BT77" s="321"/>
      <c r="BU77" s="321"/>
      <c r="BV77" s="321"/>
    </row>
    <row r="78" spans="63:74" x14ac:dyDescent="0.2">
      <c r="BK78" s="321"/>
      <c r="BL78" s="321"/>
      <c r="BM78" s="321"/>
      <c r="BN78" s="321"/>
      <c r="BO78" s="321"/>
      <c r="BP78" s="321"/>
      <c r="BQ78" s="321"/>
      <c r="BR78" s="321"/>
      <c r="BS78" s="321"/>
      <c r="BT78" s="321"/>
      <c r="BU78" s="321"/>
      <c r="BV78" s="321"/>
    </row>
    <row r="79" spans="63:74" x14ac:dyDescent="0.2">
      <c r="BK79" s="321"/>
      <c r="BL79" s="321"/>
      <c r="BM79" s="321"/>
      <c r="BN79" s="321"/>
      <c r="BO79" s="321"/>
      <c r="BP79" s="321"/>
      <c r="BQ79" s="321"/>
      <c r="BR79" s="321"/>
      <c r="BS79" s="321"/>
      <c r="BT79" s="321"/>
      <c r="BU79" s="321"/>
      <c r="BV79" s="321"/>
    </row>
    <row r="80" spans="63:74" x14ac:dyDescent="0.2">
      <c r="BK80" s="321"/>
      <c r="BL80" s="321"/>
      <c r="BM80" s="321"/>
      <c r="BN80" s="321"/>
      <c r="BO80" s="321"/>
      <c r="BP80" s="321"/>
      <c r="BQ80" s="321"/>
      <c r="BR80" s="321"/>
      <c r="BS80" s="321"/>
      <c r="BT80" s="321"/>
      <c r="BU80" s="321"/>
      <c r="BV80" s="321"/>
    </row>
    <row r="81" spans="63:74" x14ac:dyDescent="0.2">
      <c r="BK81" s="321"/>
      <c r="BL81" s="321"/>
      <c r="BM81" s="321"/>
      <c r="BN81" s="321"/>
      <c r="BO81" s="321"/>
      <c r="BP81" s="321"/>
      <c r="BQ81" s="321"/>
      <c r="BR81" s="321"/>
      <c r="BS81" s="321"/>
      <c r="BT81" s="321"/>
      <c r="BU81" s="321"/>
      <c r="BV81" s="321"/>
    </row>
    <row r="82" spans="63:74" x14ac:dyDescent="0.2">
      <c r="BK82" s="321"/>
      <c r="BL82" s="321"/>
      <c r="BM82" s="321"/>
      <c r="BN82" s="321"/>
      <c r="BO82" s="321"/>
      <c r="BP82" s="321"/>
      <c r="BQ82" s="321"/>
      <c r="BR82" s="321"/>
      <c r="BS82" s="321"/>
      <c r="BT82" s="321"/>
      <c r="BU82" s="321"/>
      <c r="BV82" s="321"/>
    </row>
    <row r="83" spans="63:74" x14ac:dyDescent="0.2">
      <c r="BK83" s="321"/>
      <c r="BL83" s="321"/>
      <c r="BM83" s="321"/>
      <c r="BN83" s="321"/>
      <c r="BO83" s="321"/>
      <c r="BP83" s="321"/>
      <c r="BQ83" s="321"/>
      <c r="BR83" s="321"/>
      <c r="BS83" s="321"/>
      <c r="BT83" s="321"/>
      <c r="BU83" s="321"/>
      <c r="BV83" s="321"/>
    </row>
    <row r="84" spans="63:74" x14ac:dyDescent="0.2">
      <c r="BK84" s="321"/>
      <c r="BL84" s="321"/>
      <c r="BM84" s="321"/>
      <c r="BN84" s="321"/>
      <c r="BO84" s="321"/>
      <c r="BP84" s="321"/>
      <c r="BQ84" s="321"/>
      <c r="BR84" s="321"/>
      <c r="BS84" s="321"/>
      <c r="BT84" s="321"/>
      <c r="BU84" s="321"/>
      <c r="BV84" s="321"/>
    </row>
    <row r="85" spans="63:74" x14ac:dyDescent="0.2">
      <c r="BK85" s="321"/>
      <c r="BL85" s="321"/>
      <c r="BM85" s="321"/>
      <c r="BN85" s="321"/>
      <c r="BO85" s="321"/>
      <c r="BP85" s="321"/>
      <c r="BQ85" s="321"/>
      <c r="BR85" s="321"/>
      <c r="BS85" s="321"/>
      <c r="BT85" s="321"/>
      <c r="BU85" s="321"/>
      <c r="BV85" s="321"/>
    </row>
    <row r="86" spans="63:74" x14ac:dyDescent="0.2">
      <c r="BK86" s="321"/>
      <c r="BL86" s="321"/>
      <c r="BM86" s="321"/>
      <c r="BN86" s="321"/>
      <c r="BO86" s="321"/>
      <c r="BP86" s="321"/>
      <c r="BQ86" s="321"/>
      <c r="BR86" s="321"/>
      <c r="BS86" s="321"/>
      <c r="BT86" s="321"/>
      <c r="BU86" s="321"/>
      <c r="BV86" s="321"/>
    </row>
    <row r="87" spans="63:74" x14ac:dyDescent="0.2">
      <c r="BK87" s="321"/>
      <c r="BL87" s="321"/>
      <c r="BM87" s="321"/>
      <c r="BN87" s="321"/>
      <c r="BO87" s="321"/>
      <c r="BP87" s="321"/>
      <c r="BQ87" s="321"/>
      <c r="BR87" s="321"/>
      <c r="BS87" s="321"/>
      <c r="BT87" s="321"/>
      <c r="BU87" s="321"/>
      <c r="BV87" s="321"/>
    </row>
    <row r="88" spans="63:74" x14ac:dyDescent="0.2">
      <c r="BK88" s="321"/>
      <c r="BL88" s="321"/>
      <c r="BM88" s="321"/>
      <c r="BN88" s="321"/>
      <c r="BO88" s="321"/>
      <c r="BP88" s="321"/>
      <c r="BQ88" s="321"/>
      <c r="BR88" s="321"/>
      <c r="BS88" s="321"/>
      <c r="BT88" s="321"/>
      <c r="BU88" s="321"/>
      <c r="BV88" s="321"/>
    </row>
    <row r="89" spans="63:74" x14ac:dyDescent="0.2">
      <c r="BK89" s="321"/>
      <c r="BL89" s="321"/>
      <c r="BM89" s="321"/>
      <c r="BN89" s="321"/>
      <c r="BO89" s="321"/>
      <c r="BP89" s="321"/>
      <c r="BQ89" s="321"/>
      <c r="BR89" s="321"/>
      <c r="BS89" s="321"/>
      <c r="BT89" s="321"/>
      <c r="BU89" s="321"/>
      <c r="BV89" s="321"/>
    </row>
    <row r="90" spans="63:74" x14ac:dyDescent="0.2">
      <c r="BK90" s="321"/>
      <c r="BL90" s="321"/>
      <c r="BM90" s="321"/>
      <c r="BN90" s="321"/>
      <c r="BO90" s="321"/>
      <c r="BP90" s="321"/>
      <c r="BQ90" s="321"/>
      <c r="BR90" s="321"/>
      <c r="BS90" s="321"/>
      <c r="BT90" s="321"/>
      <c r="BU90" s="321"/>
      <c r="BV90" s="321"/>
    </row>
    <row r="91" spans="63:74" x14ac:dyDescent="0.2">
      <c r="BK91" s="321"/>
      <c r="BL91" s="321"/>
      <c r="BM91" s="321"/>
      <c r="BN91" s="321"/>
      <c r="BO91" s="321"/>
      <c r="BP91" s="321"/>
      <c r="BQ91" s="321"/>
      <c r="BR91" s="321"/>
      <c r="BS91" s="321"/>
      <c r="BT91" s="321"/>
      <c r="BU91" s="321"/>
      <c r="BV91" s="321"/>
    </row>
    <row r="92" spans="63:74" x14ac:dyDescent="0.2">
      <c r="BK92" s="321"/>
      <c r="BL92" s="321"/>
      <c r="BM92" s="321"/>
      <c r="BN92" s="321"/>
      <c r="BO92" s="321"/>
      <c r="BP92" s="321"/>
      <c r="BQ92" s="321"/>
      <c r="BR92" s="321"/>
      <c r="BS92" s="321"/>
      <c r="BT92" s="321"/>
      <c r="BU92" s="321"/>
      <c r="BV92" s="321"/>
    </row>
    <row r="93" spans="63:74" x14ac:dyDescent="0.2">
      <c r="BK93" s="321"/>
      <c r="BL93" s="321"/>
      <c r="BM93" s="321"/>
      <c r="BN93" s="321"/>
      <c r="BO93" s="321"/>
      <c r="BP93" s="321"/>
      <c r="BQ93" s="321"/>
      <c r="BR93" s="321"/>
      <c r="BS93" s="321"/>
      <c r="BT93" s="321"/>
      <c r="BU93" s="321"/>
      <c r="BV93" s="321"/>
    </row>
    <row r="94" spans="63:74" x14ac:dyDescent="0.2">
      <c r="BK94" s="321"/>
      <c r="BL94" s="321"/>
      <c r="BM94" s="321"/>
      <c r="BN94" s="321"/>
      <c r="BO94" s="321"/>
      <c r="BP94" s="321"/>
      <c r="BQ94" s="321"/>
      <c r="BR94" s="321"/>
      <c r="BS94" s="321"/>
      <c r="BT94" s="321"/>
      <c r="BU94" s="321"/>
      <c r="BV94" s="321"/>
    </row>
    <row r="95" spans="63:74" x14ac:dyDescent="0.2">
      <c r="BK95" s="321"/>
      <c r="BL95" s="321"/>
      <c r="BM95" s="321"/>
      <c r="BN95" s="321"/>
      <c r="BO95" s="321"/>
      <c r="BP95" s="321"/>
      <c r="BQ95" s="321"/>
      <c r="BR95" s="321"/>
      <c r="BS95" s="321"/>
      <c r="BT95" s="321"/>
      <c r="BU95" s="321"/>
      <c r="BV95" s="321"/>
    </row>
    <row r="96" spans="63:74" x14ac:dyDescent="0.2">
      <c r="BK96" s="321"/>
      <c r="BL96" s="321"/>
      <c r="BM96" s="321"/>
      <c r="BN96" s="321"/>
      <c r="BO96" s="321"/>
      <c r="BP96" s="321"/>
      <c r="BQ96" s="321"/>
      <c r="BR96" s="321"/>
      <c r="BS96" s="321"/>
      <c r="BT96" s="321"/>
      <c r="BU96" s="321"/>
      <c r="BV96" s="321"/>
    </row>
    <row r="97" spans="63:74" x14ac:dyDescent="0.2">
      <c r="BK97" s="321"/>
      <c r="BL97" s="321"/>
      <c r="BM97" s="321"/>
      <c r="BN97" s="321"/>
      <c r="BO97" s="321"/>
      <c r="BP97" s="321"/>
      <c r="BQ97" s="321"/>
      <c r="BR97" s="321"/>
      <c r="BS97" s="321"/>
      <c r="BT97" s="321"/>
      <c r="BU97" s="321"/>
      <c r="BV97" s="321"/>
    </row>
    <row r="98" spans="63:74" x14ac:dyDescent="0.2">
      <c r="BK98" s="321"/>
      <c r="BL98" s="321"/>
      <c r="BM98" s="321"/>
      <c r="BN98" s="321"/>
      <c r="BO98" s="321"/>
      <c r="BP98" s="321"/>
      <c r="BQ98" s="321"/>
      <c r="BR98" s="321"/>
      <c r="BS98" s="321"/>
      <c r="BT98" s="321"/>
      <c r="BU98" s="321"/>
      <c r="BV98" s="321"/>
    </row>
    <row r="99" spans="63:74" x14ac:dyDescent="0.2">
      <c r="BK99" s="321"/>
      <c r="BL99" s="321"/>
      <c r="BM99" s="321"/>
      <c r="BN99" s="321"/>
      <c r="BO99" s="321"/>
      <c r="BP99" s="321"/>
      <c r="BQ99" s="321"/>
      <c r="BR99" s="321"/>
      <c r="BS99" s="321"/>
      <c r="BT99" s="321"/>
      <c r="BU99" s="321"/>
      <c r="BV99" s="321"/>
    </row>
    <row r="100" spans="63:74" x14ac:dyDescent="0.2">
      <c r="BK100" s="321"/>
      <c r="BL100" s="321"/>
      <c r="BM100" s="321"/>
      <c r="BN100" s="321"/>
      <c r="BO100" s="321"/>
      <c r="BP100" s="321"/>
      <c r="BQ100" s="321"/>
      <c r="BR100" s="321"/>
      <c r="BS100" s="321"/>
      <c r="BT100" s="321"/>
      <c r="BU100" s="321"/>
      <c r="BV100" s="321"/>
    </row>
    <row r="101" spans="63:74" x14ac:dyDescent="0.2">
      <c r="BK101" s="321"/>
      <c r="BL101" s="321"/>
      <c r="BM101" s="321"/>
      <c r="BN101" s="321"/>
      <c r="BO101" s="321"/>
      <c r="BP101" s="321"/>
      <c r="BQ101" s="321"/>
      <c r="BR101" s="321"/>
      <c r="BS101" s="321"/>
      <c r="BT101" s="321"/>
      <c r="BU101" s="321"/>
      <c r="BV101" s="321"/>
    </row>
    <row r="102" spans="63:74" x14ac:dyDescent="0.2">
      <c r="BK102" s="321"/>
      <c r="BL102" s="321"/>
      <c r="BM102" s="321"/>
      <c r="BN102" s="321"/>
      <c r="BO102" s="321"/>
      <c r="BP102" s="321"/>
      <c r="BQ102" s="321"/>
      <c r="BR102" s="321"/>
      <c r="BS102" s="321"/>
      <c r="BT102" s="321"/>
      <c r="BU102" s="321"/>
      <c r="BV102" s="321"/>
    </row>
    <row r="103" spans="63:74" x14ac:dyDescent="0.2">
      <c r="BK103" s="321"/>
      <c r="BL103" s="321"/>
      <c r="BM103" s="321"/>
      <c r="BN103" s="321"/>
      <c r="BO103" s="321"/>
      <c r="BP103" s="321"/>
      <c r="BQ103" s="321"/>
      <c r="BR103" s="321"/>
      <c r="BS103" s="321"/>
      <c r="BT103" s="321"/>
      <c r="BU103" s="321"/>
      <c r="BV103" s="321"/>
    </row>
    <row r="104" spans="63:74" x14ac:dyDescent="0.2">
      <c r="BK104" s="321"/>
      <c r="BL104" s="321"/>
      <c r="BM104" s="321"/>
      <c r="BN104" s="321"/>
      <c r="BO104" s="321"/>
      <c r="BP104" s="321"/>
      <c r="BQ104" s="321"/>
      <c r="BR104" s="321"/>
      <c r="BS104" s="321"/>
      <c r="BT104" s="321"/>
      <c r="BU104" s="321"/>
      <c r="BV104" s="321"/>
    </row>
    <row r="105" spans="63:74" x14ac:dyDescent="0.2">
      <c r="BK105" s="321"/>
      <c r="BL105" s="321"/>
      <c r="BM105" s="321"/>
      <c r="BN105" s="321"/>
      <c r="BO105" s="321"/>
      <c r="BP105" s="321"/>
      <c r="BQ105" s="321"/>
      <c r="BR105" s="321"/>
      <c r="BS105" s="321"/>
      <c r="BT105" s="321"/>
      <c r="BU105" s="321"/>
      <c r="BV105" s="321"/>
    </row>
    <row r="106" spans="63:74" x14ac:dyDescent="0.2">
      <c r="BK106" s="321"/>
      <c r="BL106" s="321"/>
      <c r="BM106" s="321"/>
      <c r="BN106" s="321"/>
      <c r="BO106" s="321"/>
      <c r="BP106" s="321"/>
      <c r="BQ106" s="321"/>
      <c r="BR106" s="321"/>
      <c r="BS106" s="321"/>
      <c r="BT106" s="321"/>
      <c r="BU106" s="321"/>
      <c r="BV106" s="321"/>
    </row>
    <row r="107" spans="63:74" x14ac:dyDescent="0.2">
      <c r="BK107" s="321"/>
      <c r="BL107" s="321"/>
      <c r="BM107" s="321"/>
      <c r="BN107" s="321"/>
      <c r="BO107" s="321"/>
      <c r="BP107" s="321"/>
      <c r="BQ107" s="321"/>
      <c r="BR107" s="321"/>
      <c r="BS107" s="321"/>
      <c r="BT107" s="321"/>
      <c r="BU107" s="321"/>
      <c r="BV107" s="321"/>
    </row>
    <row r="108" spans="63:74" x14ac:dyDescent="0.2">
      <c r="BK108" s="321"/>
      <c r="BL108" s="321"/>
      <c r="BM108" s="321"/>
      <c r="BN108" s="321"/>
      <c r="BO108" s="321"/>
      <c r="BP108" s="321"/>
      <c r="BQ108" s="321"/>
      <c r="BR108" s="321"/>
      <c r="BS108" s="321"/>
      <c r="BT108" s="321"/>
      <c r="BU108" s="321"/>
      <c r="BV108" s="321"/>
    </row>
    <row r="109" spans="63:74" x14ac:dyDescent="0.2">
      <c r="BK109" s="321"/>
      <c r="BL109" s="321"/>
      <c r="BM109" s="321"/>
      <c r="BN109" s="321"/>
      <c r="BO109" s="321"/>
      <c r="BP109" s="321"/>
      <c r="BQ109" s="321"/>
      <c r="BR109" s="321"/>
      <c r="BS109" s="321"/>
      <c r="BT109" s="321"/>
      <c r="BU109" s="321"/>
      <c r="BV109" s="321"/>
    </row>
    <row r="110" spans="63:74" x14ac:dyDescent="0.2">
      <c r="BK110" s="321"/>
      <c r="BL110" s="321"/>
      <c r="BM110" s="321"/>
      <c r="BN110" s="321"/>
      <c r="BO110" s="321"/>
      <c r="BP110" s="321"/>
      <c r="BQ110" s="321"/>
      <c r="BR110" s="321"/>
      <c r="BS110" s="321"/>
      <c r="BT110" s="321"/>
      <c r="BU110" s="321"/>
      <c r="BV110" s="321"/>
    </row>
    <row r="111" spans="63:74" x14ac:dyDescent="0.2">
      <c r="BK111" s="321"/>
      <c r="BL111" s="321"/>
      <c r="BM111" s="321"/>
      <c r="BN111" s="321"/>
      <c r="BO111" s="321"/>
      <c r="BP111" s="321"/>
      <c r="BQ111" s="321"/>
      <c r="BR111" s="321"/>
      <c r="BS111" s="321"/>
      <c r="BT111" s="321"/>
      <c r="BU111" s="321"/>
      <c r="BV111" s="321"/>
    </row>
    <row r="112" spans="63:74" x14ac:dyDescent="0.2">
      <c r="BK112" s="321"/>
      <c r="BL112" s="321"/>
      <c r="BM112" s="321"/>
      <c r="BN112" s="321"/>
      <c r="BO112" s="321"/>
      <c r="BP112" s="321"/>
      <c r="BQ112" s="321"/>
      <c r="BR112" s="321"/>
      <c r="BS112" s="321"/>
      <c r="BT112" s="321"/>
      <c r="BU112" s="321"/>
      <c r="BV112" s="321"/>
    </row>
    <row r="113" spans="63:74" x14ac:dyDescent="0.2">
      <c r="BK113" s="321"/>
      <c r="BL113" s="321"/>
      <c r="BM113" s="321"/>
      <c r="BN113" s="321"/>
      <c r="BO113" s="321"/>
      <c r="BP113" s="321"/>
      <c r="BQ113" s="321"/>
      <c r="BR113" s="321"/>
      <c r="BS113" s="321"/>
      <c r="BT113" s="321"/>
      <c r="BU113" s="321"/>
      <c r="BV113" s="321"/>
    </row>
    <row r="114" spans="63:74" x14ac:dyDescent="0.2">
      <c r="BK114" s="321"/>
      <c r="BL114" s="321"/>
      <c r="BM114" s="321"/>
      <c r="BN114" s="321"/>
      <c r="BO114" s="321"/>
      <c r="BP114" s="321"/>
      <c r="BQ114" s="321"/>
      <c r="BR114" s="321"/>
      <c r="BS114" s="321"/>
      <c r="BT114" s="321"/>
      <c r="BU114" s="321"/>
      <c r="BV114" s="321"/>
    </row>
    <row r="115" spans="63:74" x14ac:dyDescent="0.2">
      <c r="BK115" s="321"/>
      <c r="BL115" s="321"/>
      <c r="BM115" s="321"/>
      <c r="BN115" s="321"/>
      <c r="BO115" s="321"/>
      <c r="BP115" s="321"/>
      <c r="BQ115" s="321"/>
      <c r="BR115" s="321"/>
      <c r="BS115" s="321"/>
      <c r="BT115" s="321"/>
      <c r="BU115" s="321"/>
      <c r="BV115" s="321"/>
    </row>
    <row r="116" spans="63:74" x14ac:dyDescent="0.2">
      <c r="BK116" s="321"/>
      <c r="BL116" s="321"/>
      <c r="BM116" s="321"/>
      <c r="BN116" s="321"/>
      <c r="BO116" s="321"/>
      <c r="BP116" s="321"/>
      <c r="BQ116" s="321"/>
      <c r="BR116" s="321"/>
      <c r="BS116" s="321"/>
      <c r="BT116" s="321"/>
      <c r="BU116" s="321"/>
      <c r="BV116" s="321"/>
    </row>
    <row r="117" spans="63:74" x14ac:dyDescent="0.2">
      <c r="BK117" s="321"/>
      <c r="BL117" s="321"/>
      <c r="BM117" s="321"/>
      <c r="BN117" s="321"/>
      <c r="BO117" s="321"/>
      <c r="BP117" s="321"/>
      <c r="BQ117" s="321"/>
      <c r="BR117" s="321"/>
      <c r="BS117" s="321"/>
      <c r="BT117" s="321"/>
      <c r="BU117" s="321"/>
      <c r="BV117" s="321"/>
    </row>
    <row r="118" spans="63:74" x14ac:dyDescent="0.2">
      <c r="BK118" s="321"/>
      <c r="BL118" s="321"/>
      <c r="BM118" s="321"/>
      <c r="BN118" s="321"/>
      <c r="BO118" s="321"/>
      <c r="BP118" s="321"/>
      <c r="BQ118" s="321"/>
      <c r="BR118" s="321"/>
      <c r="BS118" s="321"/>
      <c r="BT118" s="321"/>
      <c r="BU118" s="321"/>
      <c r="BV118" s="321"/>
    </row>
    <row r="119" spans="63:74" x14ac:dyDescent="0.2">
      <c r="BK119" s="321"/>
      <c r="BL119" s="321"/>
      <c r="BM119" s="321"/>
      <c r="BN119" s="321"/>
      <c r="BO119" s="321"/>
      <c r="BP119" s="321"/>
      <c r="BQ119" s="321"/>
      <c r="BR119" s="321"/>
      <c r="BS119" s="321"/>
      <c r="BT119" s="321"/>
      <c r="BU119" s="321"/>
      <c r="BV119" s="321"/>
    </row>
    <row r="120" spans="63:74" x14ac:dyDescent="0.2">
      <c r="BK120" s="321"/>
      <c r="BL120" s="321"/>
      <c r="BM120" s="321"/>
      <c r="BN120" s="321"/>
      <c r="BO120" s="321"/>
      <c r="BP120" s="321"/>
      <c r="BQ120" s="321"/>
      <c r="BR120" s="321"/>
      <c r="BS120" s="321"/>
      <c r="BT120" s="321"/>
      <c r="BU120" s="321"/>
      <c r="BV120" s="321"/>
    </row>
    <row r="121" spans="63:74" x14ac:dyDescent="0.2">
      <c r="BK121" s="321"/>
      <c r="BL121" s="321"/>
      <c r="BM121" s="321"/>
      <c r="BN121" s="321"/>
      <c r="BO121" s="321"/>
      <c r="BP121" s="321"/>
      <c r="BQ121" s="321"/>
      <c r="BR121" s="321"/>
      <c r="BS121" s="321"/>
      <c r="BT121" s="321"/>
      <c r="BU121" s="321"/>
      <c r="BV121" s="321"/>
    </row>
    <row r="122" spans="63:74" x14ac:dyDescent="0.2">
      <c r="BK122" s="321"/>
      <c r="BL122" s="321"/>
      <c r="BM122" s="321"/>
      <c r="BN122" s="321"/>
      <c r="BO122" s="321"/>
      <c r="BP122" s="321"/>
      <c r="BQ122" s="321"/>
      <c r="BR122" s="321"/>
      <c r="BS122" s="321"/>
      <c r="BT122" s="321"/>
      <c r="BU122" s="321"/>
      <c r="BV122" s="321"/>
    </row>
    <row r="123" spans="63:74" x14ac:dyDescent="0.2">
      <c r="BK123" s="321"/>
      <c r="BL123" s="321"/>
      <c r="BM123" s="321"/>
      <c r="BN123" s="321"/>
      <c r="BO123" s="321"/>
      <c r="BP123" s="321"/>
      <c r="BQ123" s="321"/>
      <c r="BR123" s="321"/>
      <c r="BS123" s="321"/>
      <c r="BT123" s="321"/>
      <c r="BU123" s="321"/>
      <c r="BV123" s="321"/>
    </row>
    <row r="124" spans="63:74" x14ac:dyDescent="0.2">
      <c r="BK124" s="321"/>
      <c r="BL124" s="321"/>
      <c r="BM124" s="321"/>
      <c r="BN124" s="321"/>
      <c r="BO124" s="321"/>
      <c r="BP124" s="321"/>
      <c r="BQ124" s="321"/>
      <c r="BR124" s="321"/>
      <c r="BS124" s="321"/>
      <c r="BT124" s="321"/>
      <c r="BU124" s="321"/>
      <c r="BV124" s="321"/>
    </row>
    <row r="125" spans="63:74" x14ac:dyDescent="0.2">
      <c r="BK125" s="321"/>
      <c r="BL125" s="321"/>
      <c r="BM125" s="321"/>
      <c r="BN125" s="321"/>
      <c r="BO125" s="321"/>
      <c r="BP125" s="321"/>
      <c r="BQ125" s="321"/>
      <c r="BR125" s="321"/>
      <c r="BS125" s="321"/>
      <c r="BT125" s="321"/>
      <c r="BU125" s="321"/>
      <c r="BV125" s="321"/>
    </row>
    <row r="126" spans="63:74" x14ac:dyDescent="0.2">
      <c r="BK126" s="321"/>
      <c r="BL126" s="321"/>
      <c r="BM126" s="321"/>
      <c r="BN126" s="321"/>
      <c r="BO126" s="321"/>
      <c r="BP126" s="321"/>
      <c r="BQ126" s="321"/>
      <c r="BR126" s="321"/>
      <c r="BS126" s="321"/>
      <c r="BT126" s="321"/>
      <c r="BU126" s="321"/>
      <c r="BV126" s="321"/>
    </row>
    <row r="127" spans="63:74" x14ac:dyDescent="0.2">
      <c r="BK127" s="321"/>
      <c r="BL127" s="321"/>
      <c r="BM127" s="321"/>
      <c r="BN127" s="321"/>
      <c r="BO127" s="321"/>
      <c r="BP127" s="321"/>
      <c r="BQ127" s="321"/>
      <c r="BR127" s="321"/>
      <c r="BS127" s="321"/>
      <c r="BT127" s="321"/>
      <c r="BU127" s="321"/>
      <c r="BV127" s="321"/>
    </row>
    <row r="128" spans="63:74" x14ac:dyDescent="0.2">
      <c r="BK128" s="321"/>
      <c r="BL128" s="321"/>
      <c r="BM128" s="321"/>
      <c r="BN128" s="321"/>
      <c r="BO128" s="321"/>
      <c r="BP128" s="321"/>
      <c r="BQ128" s="321"/>
      <c r="BR128" s="321"/>
      <c r="BS128" s="321"/>
      <c r="BT128" s="321"/>
      <c r="BU128" s="321"/>
      <c r="BV128" s="321"/>
    </row>
    <row r="129" spans="63:74" x14ac:dyDescent="0.2">
      <c r="BK129" s="321"/>
      <c r="BL129" s="321"/>
      <c r="BM129" s="321"/>
      <c r="BN129" s="321"/>
      <c r="BO129" s="321"/>
      <c r="BP129" s="321"/>
      <c r="BQ129" s="321"/>
      <c r="BR129" s="321"/>
      <c r="BS129" s="321"/>
      <c r="BT129" s="321"/>
      <c r="BU129" s="321"/>
      <c r="BV129" s="321"/>
    </row>
    <row r="130" spans="63:74" x14ac:dyDescent="0.2">
      <c r="BK130" s="321"/>
      <c r="BL130" s="321"/>
      <c r="BM130" s="321"/>
      <c r="BN130" s="321"/>
      <c r="BO130" s="321"/>
      <c r="BP130" s="321"/>
      <c r="BQ130" s="321"/>
      <c r="BR130" s="321"/>
      <c r="BS130" s="321"/>
      <c r="BT130" s="321"/>
      <c r="BU130" s="321"/>
      <c r="BV130" s="321"/>
    </row>
    <row r="131" spans="63:74" x14ac:dyDescent="0.2">
      <c r="BK131" s="321"/>
      <c r="BL131" s="321"/>
      <c r="BM131" s="321"/>
      <c r="BN131" s="321"/>
      <c r="BO131" s="321"/>
      <c r="BP131" s="321"/>
      <c r="BQ131" s="321"/>
      <c r="BR131" s="321"/>
      <c r="BS131" s="321"/>
      <c r="BT131" s="321"/>
      <c r="BU131" s="321"/>
      <c r="BV131" s="321"/>
    </row>
    <row r="132" spans="63:74" x14ac:dyDescent="0.2">
      <c r="BK132" s="321"/>
      <c r="BL132" s="321"/>
      <c r="BM132" s="321"/>
      <c r="BN132" s="321"/>
      <c r="BO132" s="321"/>
      <c r="BP132" s="321"/>
      <c r="BQ132" s="321"/>
      <c r="BR132" s="321"/>
      <c r="BS132" s="321"/>
      <c r="BT132" s="321"/>
      <c r="BU132" s="321"/>
      <c r="BV132" s="321"/>
    </row>
    <row r="133" spans="63:74" x14ac:dyDescent="0.2">
      <c r="BK133" s="321"/>
      <c r="BL133" s="321"/>
      <c r="BM133" s="321"/>
      <c r="BN133" s="321"/>
      <c r="BO133" s="321"/>
      <c r="BP133" s="321"/>
      <c r="BQ133" s="321"/>
      <c r="BR133" s="321"/>
      <c r="BS133" s="321"/>
      <c r="BT133" s="321"/>
      <c r="BU133" s="321"/>
      <c r="BV133" s="321"/>
    </row>
    <row r="134" spans="63:74" x14ac:dyDescent="0.2">
      <c r="BK134" s="321"/>
      <c r="BL134" s="321"/>
      <c r="BM134" s="321"/>
      <c r="BN134" s="321"/>
      <c r="BO134" s="321"/>
      <c r="BP134" s="321"/>
      <c r="BQ134" s="321"/>
      <c r="BR134" s="321"/>
      <c r="BS134" s="321"/>
      <c r="BT134" s="321"/>
      <c r="BU134" s="321"/>
      <c r="BV134" s="321"/>
    </row>
    <row r="135" spans="63:74" x14ac:dyDescent="0.2">
      <c r="BK135" s="321"/>
      <c r="BL135" s="321"/>
      <c r="BM135" s="321"/>
      <c r="BN135" s="321"/>
      <c r="BO135" s="321"/>
      <c r="BP135" s="321"/>
      <c r="BQ135" s="321"/>
      <c r="BR135" s="321"/>
      <c r="BS135" s="321"/>
      <c r="BT135" s="321"/>
      <c r="BU135" s="321"/>
      <c r="BV135" s="321"/>
    </row>
    <row r="136" spans="63:74" x14ac:dyDescent="0.2">
      <c r="BK136" s="321"/>
      <c r="BL136" s="321"/>
      <c r="BM136" s="321"/>
      <c r="BN136" s="321"/>
      <c r="BO136" s="321"/>
      <c r="BP136" s="321"/>
      <c r="BQ136" s="321"/>
      <c r="BR136" s="321"/>
      <c r="BS136" s="321"/>
      <c r="BT136" s="321"/>
      <c r="BU136" s="321"/>
      <c r="BV136" s="321"/>
    </row>
    <row r="137" spans="63:74" x14ac:dyDescent="0.2">
      <c r="BK137" s="321"/>
      <c r="BL137" s="321"/>
      <c r="BM137" s="321"/>
      <c r="BN137" s="321"/>
      <c r="BO137" s="321"/>
      <c r="BP137" s="321"/>
      <c r="BQ137" s="321"/>
      <c r="BR137" s="321"/>
      <c r="BS137" s="321"/>
      <c r="BT137" s="321"/>
      <c r="BU137" s="321"/>
      <c r="BV137" s="321"/>
    </row>
    <row r="138" spans="63:74" x14ac:dyDescent="0.2">
      <c r="BK138" s="321"/>
      <c r="BL138" s="321"/>
      <c r="BM138" s="321"/>
      <c r="BN138" s="321"/>
      <c r="BO138" s="321"/>
      <c r="BP138" s="321"/>
      <c r="BQ138" s="321"/>
      <c r="BR138" s="321"/>
      <c r="BS138" s="321"/>
      <c r="BT138" s="321"/>
      <c r="BU138" s="321"/>
      <c r="BV138" s="321"/>
    </row>
    <row r="139" spans="63:74" x14ac:dyDescent="0.2">
      <c r="BK139" s="321"/>
      <c r="BL139" s="321"/>
      <c r="BM139" s="321"/>
      <c r="BN139" s="321"/>
      <c r="BO139" s="321"/>
      <c r="BP139" s="321"/>
      <c r="BQ139" s="321"/>
      <c r="BR139" s="321"/>
      <c r="BS139" s="321"/>
      <c r="BT139" s="321"/>
      <c r="BU139" s="321"/>
      <c r="BV139" s="321"/>
    </row>
    <row r="140" spans="63:74" x14ac:dyDescent="0.2">
      <c r="BK140" s="321"/>
      <c r="BL140" s="321"/>
      <c r="BM140" s="321"/>
      <c r="BN140" s="321"/>
      <c r="BO140" s="321"/>
      <c r="BP140" s="321"/>
      <c r="BQ140" s="321"/>
      <c r="BR140" s="321"/>
      <c r="BS140" s="321"/>
      <c r="BT140" s="321"/>
      <c r="BU140" s="321"/>
      <c r="BV140" s="321"/>
    </row>
    <row r="141" spans="63:74" x14ac:dyDescent="0.2">
      <c r="BK141" s="321"/>
      <c r="BL141" s="321"/>
      <c r="BM141" s="321"/>
      <c r="BN141" s="321"/>
      <c r="BO141" s="321"/>
      <c r="BP141" s="321"/>
      <c r="BQ141" s="321"/>
      <c r="BR141" s="321"/>
      <c r="BS141" s="321"/>
      <c r="BT141" s="321"/>
      <c r="BU141" s="321"/>
      <c r="BV141" s="321"/>
    </row>
    <row r="142" spans="63:74" x14ac:dyDescent="0.2">
      <c r="BK142" s="321"/>
      <c r="BL142" s="321"/>
      <c r="BM142" s="321"/>
      <c r="BN142" s="321"/>
      <c r="BO142" s="321"/>
      <c r="BP142" s="321"/>
      <c r="BQ142" s="321"/>
      <c r="BR142" s="321"/>
      <c r="BS142" s="321"/>
      <c r="BT142" s="321"/>
      <c r="BU142" s="321"/>
      <c r="BV142" s="321"/>
    </row>
    <row r="143" spans="63:74" x14ac:dyDescent="0.2">
      <c r="BK143" s="321"/>
      <c r="BL143" s="321"/>
      <c r="BM143" s="321"/>
      <c r="BN143" s="321"/>
      <c r="BO143" s="321"/>
      <c r="BP143" s="321"/>
      <c r="BQ143" s="321"/>
      <c r="BR143" s="321"/>
      <c r="BS143" s="321"/>
      <c r="BT143" s="321"/>
      <c r="BU143" s="321"/>
      <c r="BV143" s="321"/>
    </row>
  </sheetData>
  <mergeCells count="16">
    <mergeCell ref="B60:Q60"/>
    <mergeCell ref="B61:Q61"/>
    <mergeCell ref="B62:Q62"/>
    <mergeCell ref="B55:Q55"/>
    <mergeCell ref="B56:Q56"/>
    <mergeCell ref="B58:Q58"/>
    <mergeCell ref="B59:Q59"/>
    <mergeCell ref="B57:Q57"/>
    <mergeCell ref="A1:A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T5" activePane="bottomRight" state="frozen"/>
      <selection activeCell="BI18" sqref="BI18"/>
      <selection pane="topRight" activeCell="BI18" sqref="BI18"/>
      <selection pane="bottomLeft" activeCell="BI18" sqref="BI18"/>
      <selection pane="bottomRight" activeCell="B1" sqref="B1:AL1"/>
    </sheetView>
  </sheetViews>
  <sheetFormatPr defaultColWidth="9.5703125" defaultRowHeight="12" x14ac:dyDescent="0.15"/>
  <cols>
    <col min="1" max="1" width="13.42578125" style="188" customWidth="1"/>
    <col min="2" max="2" width="36.42578125" style="188" customWidth="1"/>
    <col min="3" max="50" width="6.5703125" style="188" customWidth="1"/>
    <col min="51" max="55" width="6.5703125" style="314" customWidth="1"/>
    <col min="56" max="58" width="6.5703125" style="630" customWidth="1"/>
    <col min="59" max="62" width="6.5703125" style="314" customWidth="1"/>
    <col min="63" max="74" width="6.5703125" style="188" customWidth="1"/>
    <col min="75" max="16384" width="9.5703125" style="188"/>
  </cols>
  <sheetData>
    <row r="1" spans="1:74" ht="13.35" customHeight="1" x14ac:dyDescent="0.2">
      <c r="A1" s="758" t="s">
        <v>792</v>
      </c>
      <c r="B1" s="833" t="s">
        <v>1348</v>
      </c>
      <c r="C1" s="834"/>
      <c r="D1" s="834"/>
      <c r="E1" s="834"/>
      <c r="F1" s="834"/>
      <c r="G1" s="834"/>
      <c r="H1" s="834"/>
      <c r="I1" s="834"/>
      <c r="J1" s="834"/>
      <c r="K1" s="834"/>
      <c r="L1" s="834"/>
      <c r="M1" s="834"/>
      <c r="N1" s="834"/>
      <c r="O1" s="834"/>
      <c r="P1" s="834"/>
      <c r="Q1" s="834"/>
      <c r="R1" s="834"/>
      <c r="S1" s="834"/>
      <c r="T1" s="834"/>
      <c r="U1" s="834"/>
      <c r="V1" s="834"/>
      <c r="W1" s="834"/>
      <c r="X1" s="834"/>
      <c r="Y1" s="834"/>
      <c r="Z1" s="834"/>
      <c r="AA1" s="834"/>
      <c r="AB1" s="834"/>
      <c r="AC1" s="834"/>
      <c r="AD1" s="834"/>
      <c r="AE1" s="834"/>
      <c r="AF1" s="834"/>
      <c r="AG1" s="834"/>
      <c r="AH1" s="834"/>
      <c r="AI1" s="834"/>
      <c r="AJ1" s="834"/>
      <c r="AK1" s="834"/>
      <c r="AL1" s="834"/>
      <c r="AM1" s="192"/>
    </row>
    <row r="2" spans="1:74" s="189" customFormat="1" ht="13.35" customHeight="1" x14ac:dyDescent="0.2">
      <c r="A2" s="759"/>
      <c r="B2" s="671" t="str">
        <f>"U.S. Energy Information Administration  |  Short-Term Energy Outlook  - "&amp;Dates!D1</f>
        <v>U.S. Energy Information Administration  |  Short-Term Energy Outlook  - March 2022</v>
      </c>
      <c r="C2" s="672"/>
      <c r="D2" s="672"/>
      <c r="E2" s="672"/>
      <c r="F2" s="672"/>
      <c r="G2" s="672"/>
      <c r="H2" s="672"/>
      <c r="I2" s="672"/>
      <c r="J2" s="672"/>
      <c r="K2" s="672"/>
      <c r="L2" s="672"/>
      <c r="M2" s="672"/>
      <c r="N2" s="672"/>
      <c r="O2" s="672"/>
      <c r="P2" s="672"/>
      <c r="Q2" s="672"/>
      <c r="R2" s="672"/>
      <c r="S2" s="672"/>
      <c r="T2" s="672"/>
      <c r="U2" s="672"/>
      <c r="V2" s="672"/>
      <c r="W2" s="672"/>
      <c r="X2" s="672"/>
      <c r="Y2" s="672"/>
      <c r="Z2" s="672"/>
      <c r="AA2" s="672"/>
      <c r="AB2" s="672"/>
      <c r="AC2" s="672"/>
      <c r="AD2" s="672"/>
      <c r="AE2" s="672"/>
      <c r="AF2" s="672"/>
      <c r="AG2" s="672"/>
      <c r="AH2" s="672"/>
      <c r="AI2" s="672"/>
      <c r="AJ2" s="672"/>
      <c r="AK2" s="672"/>
      <c r="AL2" s="672"/>
      <c r="AM2" s="273"/>
      <c r="AY2" s="453"/>
      <c r="AZ2" s="453"/>
      <c r="BA2" s="453"/>
      <c r="BB2" s="453"/>
      <c r="BC2" s="453"/>
      <c r="BD2" s="631"/>
      <c r="BE2" s="631"/>
      <c r="BF2" s="631"/>
      <c r="BG2" s="453"/>
      <c r="BH2" s="453"/>
      <c r="BI2" s="453"/>
      <c r="BJ2" s="453"/>
    </row>
    <row r="3" spans="1:74" s="12" customFormat="1" ht="12.75" x14ac:dyDescent="0.2">
      <c r="A3" s="14"/>
      <c r="B3" s="15"/>
      <c r="C3" s="761">
        <f>Dates!D3</f>
        <v>2018</v>
      </c>
      <c r="D3" s="752"/>
      <c r="E3" s="752"/>
      <c r="F3" s="752"/>
      <c r="G3" s="752"/>
      <c r="H3" s="752"/>
      <c r="I3" s="752"/>
      <c r="J3" s="752"/>
      <c r="K3" s="752"/>
      <c r="L3" s="752"/>
      <c r="M3" s="752"/>
      <c r="N3" s="753"/>
      <c r="O3" s="761">
        <f>C3+1</f>
        <v>2019</v>
      </c>
      <c r="P3" s="762"/>
      <c r="Q3" s="762"/>
      <c r="R3" s="762"/>
      <c r="S3" s="762"/>
      <c r="T3" s="762"/>
      <c r="U3" s="762"/>
      <c r="V3" s="762"/>
      <c r="W3" s="762"/>
      <c r="X3" s="752"/>
      <c r="Y3" s="752"/>
      <c r="Z3" s="753"/>
      <c r="AA3" s="749">
        <f>O3+1</f>
        <v>2020</v>
      </c>
      <c r="AB3" s="752"/>
      <c r="AC3" s="752"/>
      <c r="AD3" s="752"/>
      <c r="AE3" s="752"/>
      <c r="AF3" s="752"/>
      <c r="AG3" s="752"/>
      <c r="AH3" s="752"/>
      <c r="AI3" s="752"/>
      <c r="AJ3" s="752"/>
      <c r="AK3" s="752"/>
      <c r="AL3" s="753"/>
      <c r="AM3" s="749">
        <f>AA3+1</f>
        <v>2021</v>
      </c>
      <c r="AN3" s="752"/>
      <c r="AO3" s="752"/>
      <c r="AP3" s="752"/>
      <c r="AQ3" s="752"/>
      <c r="AR3" s="752"/>
      <c r="AS3" s="752"/>
      <c r="AT3" s="752"/>
      <c r="AU3" s="752"/>
      <c r="AV3" s="752"/>
      <c r="AW3" s="752"/>
      <c r="AX3" s="753"/>
      <c r="AY3" s="749">
        <f>AM3+1</f>
        <v>2022</v>
      </c>
      <c r="AZ3" s="750"/>
      <c r="BA3" s="750"/>
      <c r="BB3" s="750"/>
      <c r="BC3" s="750"/>
      <c r="BD3" s="750"/>
      <c r="BE3" s="750"/>
      <c r="BF3" s="750"/>
      <c r="BG3" s="750"/>
      <c r="BH3" s="750"/>
      <c r="BI3" s="750"/>
      <c r="BJ3" s="751"/>
      <c r="BK3" s="749">
        <f>AY3+1</f>
        <v>2023</v>
      </c>
      <c r="BL3" s="752"/>
      <c r="BM3" s="752"/>
      <c r="BN3" s="752"/>
      <c r="BO3" s="752"/>
      <c r="BP3" s="752"/>
      <c r="BQ3" s="752"/>
      <c r="BR3" s="752"/>
      <c r="BS3" s="752"/>
      <c r="BT3" s="752"/>
      <c r="BU3" s="752"/>
      <c r="BV3" s="753"/>
    </row>
    <row r="4" spans="1:74" s="12" customFormat="1" ht="11.25" x14ac:dyDescent="0.2">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 customHeight="1" x14ac:dyDescent="0.2">
      <c r="A5" s="8"/>
      <c r="B5" s="190" t="s">
        <v>155</v>
      </c>
      <c r="C5" s="191"/>
      <c r="D5" s="191"/>
      <c r="E5" s="191"/>
      <c r="F5" s="191"/>
      <c r="G5" s="191"/>
      <c r="H5" s="191"/>
      <c r="I5" s="191"/>
      <c r="J5" s="191"/>
      <c r="K5" s="191"/>
      <c r="L5" s="191"/>
      <c r="M5" s="191"/>
      <c r="N5" s="191"/>
      <c r="O5" s="191"/>
      <c r="P5" s="191"/>
      <c r="Q5" s="191"/>
      <c r="R5" s="191"/>
      <c r="S5" s="191"/>
      <c r="T5" s="191"/>
      <c r="U5" s="191"/>
      <c r="V5" s="191"/>
      <c r="W5" s="191"/>
      <c r="X5" s="191"/>
      <c r="Y5" s="191"/>
      <c r="Z5" s="191"/>
      <c r="AA5" s="191"/>
      <c r="AB5" s="191"/>
      <c r="AC5" s="191"/>
      <c r="AD5" s="191"/>
      <c r="AE5" s="191"/>
      <c r="AF5" s="191"/>
      <c r="AG5" s="191"/>
      <c r="AH5" s="191"/>
      <c r="AI5" s="191"/>
      <c r="AJ5" s="191"/>
      <c r="AK5" s="191"/>
      <c r="AL5" s="191"/>
      <c r="AM5" s="191"/>
      <c r="AN5" s="191"/>
      <c r="AO5" s="191"/>
      <c r="AP5" s="191"/>
      <c r="AQ5" s="191"/>
      <c r="AR5" s="191"/>
      <c r="AS5" s="191"/>
      <c r="AT5" s="191"/>
      <c r="AU5" s="191"/>
      <c r="AV5" s="191"/>
      <c r="AW5" s="191"/>
      <c r="AX5" s="191"/>
      <c r="AY5" s="450"/>
      <c r="AZ5" s="450"/>
      <c r="BA5" s="450"/>
      <c r="BB5" s="629"/>
      <c r="BC5" s="450"/>
      <c r="BD5" s="191"/>
      <c r="BE5" s="191"/>
      <c r="BF5" s="191"/>
      <c r="BG5" s="191"/>
      <c r="BH5" s="191"/>
      <c r="BI5" s="191"/>
      <c r="BJ5" s="450"/>
      <c r="BK5" s="375"/>
      <c r="BL5" s="375"/>
      <c r="BM5" s="375"/>
      <c r="BN5" s="375"/>
      <c r="BO5" s="375"/>
      <c r="BP5" s="375"/>
      <c r="BQ5" s="375"/>
      <c r="BR5" s="375"/>
      <c r="BS5" s="375"/>
      <c r="BT5" s="375"/>
      <c r="BU5" s="375"/>
      <c r="BV5" s="375"/>
    </row>
    <row r="6" spans="1:74" ht="11.1" customHeight="1" x14ac:dyDescent="0.2">
      <c r="A6" s="9" t="s">
        <v>65</v>
      </c>
      <c r="B6" s="206" t="s">
        <v>432</v>
      </c>
      <c r="C6" s="266">
        <v>1257.0988691</v>
      </c>
      <c r="D6" s="266">
        <v>868.61149699999999</v>
      </c>
      <c r="E6" s="266">
        <v>925.73236328999997</v>
      </c>
      <c r="F6" s="266">
        <v>674.06231819000004</v>
      </c>
      <c r="G6" s="266">
        <v>167.84576645999999</v>
      </c>
      <c r="H6" s="266">
        <v>61.247399578</v>
      </c>
      <c r="I6" s="266">
        <v>1.5944124633000001</v>
      </c>
      <c r="J6" s="266">
        <v>3.4192495640999998</v>
      </c>
      <c r="K6" s="266">
        <v>64.478193000999994</v>
      </c>
      <c r="L6" s="266">
        <v>456.65187427000001</v>
      </c>
      <c r="M6" s="266">
        <v>818.19696045000001</v>
      </c>
      <c r="N6" s="266">
        <v>1026.2308786000001</v>
      </c>
      <c r="O6" s="266">
        <v>1220.7805043999999</v>
      </c>
      <c r="P6" s="266">
        <v>1029.9476861000001</v>
      </c>
      <c r="Q6" s="266">
        <v>976.08163232000004</v>
      </c>
      <c r="R6" s="266">
        <v>527.28724527999998</v>
      </c>
      <c r="S6" s="266">
        <v>313.05382328000002</v>
      </c>
      <c r="T6" s="266">
        <v>55.421070501999999</v>
      </c>
      <c r="U6" s="266">
        <v>1.6824456936000001</v>
      </c>
      <c r="V6" s="266">
        <v>15.83532217</v>
      </c>
      <c r="W6" s="266">
        <v>117.78341981</v>
      </c>
      <c r="X6" s="266">
        <v>388.67717801999999</v>
      </c>
      <c r="Y6" s="266">
        <v>830.72690716</v>
      </c>
      <c r="Z6" s="266">
        <v>1060.4192432</v>
      </c>
      <c r="AA6" s="266">
        <v>1031.8795826</v>
      </c>
      <c r="AB6" s="266">
        <v>923.56147073</v>
      </c>
      <c r="AC6" s="266">
        <v>778.50489666999999</v>
      </c>
      <c r="AD6" s="266">
        <v>654.55872767000005</v>
      </c>
      <c r="AE6" s="266">
        <v>288.84907354000001</v>
      </c>
      <c r="AF6" s="266">
        <v>28.409916294999999</v>
      </c>
      <c r="AG6" s="266">
        <v>1.0796825694000001</v>
      </c>
      <c r="AH6" s="266">
        <v>9.4723291545000006</v>
      </c>
      <c r="AI6" s="266">
        <v>103.49023233</v>
      </c>
      <c r="AJ6" s="266">
        <v>398.9976441</v>
      </c>
      <c r="AK6" s="266">
        <v>615.64598128</v>
      </c>
      <c r="AL6" s="266">
        <v>987.24101043999997</v>
      </c>
      <c r="AM6" s="266">
        <v>1123.6293418</v>
      </c>
      <c r="AN6" s="266">
        <v>1053.8862357999999</v>
      </c>
      <c r="AO6" s="266">
        <v>839.60576602000003</v>
      </c>
      <c r="AP6" s="266">
        <v>520.51679529</v>
      </c>
      <c r="AQ6" s="266">
        <v>247.61277661</v>
      </c>
      <c r="AR6" s="266">
        <v>15.007631965</v>
      </c>
      <c r="AS6" s="266">
        <v>13.740237291</v>
      </c>
      <c r="AT6" s="266">
        <v>3.4254154975</v>
      </c>
      <c r="AU6" s="266">
        <v>69.236349547000003</v>
      </c>
      <c r="AV6" s="266">
        <v>283.10633087000002</v>
      </c>
      <c r="AW6" s="266">
        <v>729.15535964000003</v>
      </c>
      <c r="AX6" s="266">
        <v>911.64814817000001</v>
      </c>
      <c r="AY6" s="266">
        <v>1300.1845609</v>
      </c>
      <c r="AZ6" s="266">
        <v>1005.1152519</v>
      </c>
      <c r="BA6" s="309">
        <v>898.13303330999997</v>
      </c>
      <c r="BB6" s="309">
        <v>550.63827664999997</v>
      </c>
      <c r="BC6" s="309">
        <v>260.45119556999998</v>
      </c>
      <c r="BD6" s="309">
        <v>48.584545814999998</v>
      </c>
      <c r="BE6" s="309">
        <v>7.5547143821000002</v>
      </c>
      <c r="BF6" s="309">
        <v>17.402459207</v>
      </c>
      <c r="BG6" s="309">
        <v>107.04841548</v>
      </c>
      <c r="BH6" s="309">
        <v>421.20272877000002</v>
      </c>
      <c r="BI6" s="309">
        <v>687.05395206000003</v>
      </c>
      <c r="BJ6" s="309">
        <v>1030.0227292</v>
      </c>
      <c r="BK6" s="309">
        <v>1197.7568401000001</v>
      </c>
      <c r="BL6" s="309">
        <v>1003.4619255</v>
      </c>
      <c r="BM6" s="309">
        <v>886.95000383000001</v>
      </c>
      <c r="BN6" s="309">
        <v>543.13123249</v>
      </c>
      <c r="BO6" s="309">
        <v>256.65604345999998</v>
      </c>
      <c r="BP6" s="309">
        <v>48.596539061000001</v>
      </c>
      <c r="BQ6" s="309">
        <v>7.5579212230000001</v>
      </c>
      <c r="BR6" s="309">
        <v>17.408091492</v>
      </c>
      <c r="BS6" s="309">
        <v>107.06624840000001</v>
      </c>
      <c r="BT6" s="309">
        <v>421.23049128000002</v>
      </c>
      <c r="BU6" s="309">
        <v>687.08045720999996</v>
      </c>
      <c r="BV6" s="309">
        <v>1030.0534462000001</v>
      </c>
    </row>
    <row r="7" spans="1:74" ht="11.1" customHeight="1" x14ac:dyDescent="0.2">
      <c r="A7" s="9" t="s">
        <v>67</v>
      </c>
      <c r="B7" s="206" t="s">
        <v>465</v>
      </c>
      <c r="C7" s="266">
        <v>1215.9992844999999</v>
      </c>
      <c r="D7" s="266">
        <v>812.55321677999996</v>
      </c>
      <c r="E7" s="266">
        <v>913.26081438999995</v>
      </c>
      <c r="F7" s="266">
        <v>617.91736960000003</v>
      </c>
      <c r="G7" s="266">
        <v>108.11689502999999</v>
      </c>
      <c r="H7" s="266">
        <v>28.758972014000001</v>
      </c>
      <c r="I7" s="266">
        <v>0.78250090970999997</v>
      </c>
      <c r="J7" s="266">
        <v>2.3473312524000001</v>
      </c>
      <c r="K7" s="266">
        <v>33.671165297999998</v>
      </c>
      <c r="L7" s="266">
        <v>354.94407079000001</v>
      </c>
      <c r="M7" s="266">
        <v>765.92763893999995</v>
      </c>
      <c r="N7" s="266">
        <v>929.33863971000005</v>
      </c>
      <c r="O7" s="266">
        <v>1153.2297487999999</v>
      </c>
      <c r="P7" s="266">
        <v>941.62306245000002</v>
      </c>
      <c r="Q7" s="266">
        <v>890.40953852999996</v>
      </c>
      <c r="R7" s="266">
        <v>413.59248058999998</v>
      </c>
      <c r="S7" s="266">
        <v>188.80105139</v>
      </c>
      <c r="T7" s="266">
        <v>32.136920726</v>
      </c>
      <c r="U7" s="266">
        <v>0.78181320656999997</v>
      </c>
      <c r="V7" s="266">
        <v>9.7211759664000006</v>
      </c>
      <c r="W7" s="266">
        <v>57.594106027000002</v>
      </c>
      <c r="X7" s="266">
        <v>302.61335564000001</v>
      </c>
      <c r="Y7" s="266">
        <v>790.19590779999999</v>
      </c>
      <c r="Z7" s="266">
        <v>972.20080559999997</v>
      </c>
      <c r="AA7" s="266">
        <v>955.90712817999997</v>
      </c>
      <c r="AB7" s="266">
        <v>839.98130117000005</v>
      </c>
      <c r="AC7" s="266">
        <v>670.05339274999994</v>
      </c>
      <c r="AD7" s="266">
        <v>566.35199692000003</v>
      </c>
      <c r="AE7" s="266">
        <v>249.77819919000001</v>
      </c>
      <c r="AF7" s="266">
        <v>17.755039245999999</v>
      </c>
      <c r="AG7" s="266">
        <v>0</v>
      </c>
      <c r="AH7" s="266">
        <v>4.0724317888000003</v>
      </c>
      <c r="AI7" s="266">
        <v>80.611425862000004</v>
      </c>
      <c r="AJ7" s="266">
        <v>337.36863868</v>
      </c>
      <c r="AK7" s="266">
        <v>547.32048468999994</v>
      </c>
      <c r="AL7" s="266">
        <v>944.39553818000002</v>
      </c>
      <c r="AM7" s="266">
        <v>1067.5190264</v>
      </c>
      <c r="AN7" s="266">
        <v>1016.2194003</v>
      </c>
      <c r="AO7" s="266">
        <v>735.71662631000004</v>
      </c>
      <c r="AP7" s="266">
        <v>440.70950414999999</v>
      </c>
      <c r="AQ7" s="266">
        <v>216.69793315000001</v>
      </c>
      <c r="AR7" s="266">
        <v>10.073534393999999</v>
      </c>
      <c r="AS7" s="266">
        <v>4.0597726289000002</v>
      </c>
      <c r="AT7" s="266">
        <v>2.0293892366000001</v>
      </c>
      <c r="AU7" s="266">
        <v>50.316195835999999</v>
      </c>
      <c r="AV7" s="266">
        <v>206.43818268999999</v>
      </c>
      <c r="AW7" s="266">
        <v>707.87966745000006</v>
      </c>
      <c r="AX7" s="266">
        <v>809.28332722000005</v>
      </c>
      <c r="AY7" s="266">
        <v>1244.6742849</v>
      </c>
      <c r="AZ7" s="266">
        <v>932.86626367999997</v>
      </c>
      <c r="BA7" s="309">
        <v>805.85789491000003</v>
      </c>
      <c r="BB7" s="309">
        <v>460.4935423</v>
      </c>
      <c r="BC7" s="309">
        <v>193.99059305</v>
      </c>
      <c r="BD7" s="309">
        <v>23.090707993999999</v>
      </c>
      <c r="BE7" s="309">
        <v>1.7781554237999999</v>
      </c>
      <c r="BF7" s="309">
        <v>7.1997411400000004</v>
      </c>
      <c r="BG7" s="309">
        <v>73.611566123000003</v>
      </c>
      <c r="BH7" s="309">
        <v>361.90898546</v>
      </c>
      <c r="BI7" s="309">
        <v>633.23914032000005</v>
      </c>
      <c r="BJ7" s="309">
        <v>968.70316940999999</v>
      </c>
      <c r="BK7" s="309">
        <v>1108.6688148000001</v>
      </c>
      <c r="BL7" s="309">
        <v>929.24981212</v>
      </c>
      <c r="BM7" s="309">
        <v>796.85423965999996</v>
      </c>
      <c r="BN7" s="309">
        <v>454.99455997000001</v>
      </c>
      <c r="BO7" s="309">
        <v>190.15321764000001</v>
      </c>
      <c r="BP7" s="309">
        <v>23.074091986999999</v>
      </c>
      <c r="BQ7" s="309">
        <v>1.7774917483999999</v>
      </c>
      <c r="BR7" s="309">
        <v>7.1968708487999997</v>
      </c>
      <c r="BS7" s="309">
        <v>73.589903492000005</v>
      </c>
      <c r="BT7" s="309">
        <v>361.86714572</v>
      </c>
      <c r="BU7" s="309">
        <v>633.19212403999995</v>
      </c>
      <c r="BV7" s="309">
        <v>968.65194300999997</v>
      </c>
    </row>
    <row r="8" spans="1:74" ht="11.1" customHeight="1" x14ac:dyDescent="0.2">
      <c r="A8" s="9" t="s">
        <v>68</v>
      </c>
      <c r="B8" s="206" t="s">
        <v>433</v>
      </c>
      <c r="C8" s="266">
        <v>1307.5978046</v>
      </c>
      <c r="D8" s="266">
        <v>980.59366910000006</v>
      </c>
      <c r="E8" s="266">
        <v>922.35340819999999</v>
      </c>
      <c r="F8" s="266">
        <v>703.30584381999995</v>
      </c>
      <c r="G8" s="266">
        <v>99.090251718999994</v>
      </c>
      <c r="H8" s="266">
        <v>23.942693989999999</v>
      </c>
      <c r="I8" s="266">
        <v>4.0836133044</v>
      </c>
      <c r="J8" s="266">
        <v>8.0749108790000008</v>
      </c>
      <c r="K8" s="266">
        <v>48.173476205999997</v>
      </c>
      <c r="L8" s="266">
        <v>420.05163053000001</v>
      </c>
      <c r="M8" s="266">
        <v>913.24995793000005</v>
      </c>
      <c r="N8" s="266">
        <v>1003.3932265</v>
      </c>
      <c r="O8" s="266">
        <v>1302.7478378999999</v>
      </c>
      <c r="P8" s="266">
        <v>1061.8682014000001</v>
      </c>
      <c r="Q8" s="266">
        <v>961.04783554999995</v>
      </c>
      <c r="R8" s="266">
        <v>475.17013788999998</v>
      </c>
      <c r="S8" s="266">
        <v>236.32905436999999</v>
      </c>
      <c r="T8" s="266">
        <v>48.561070901000001</v>
      </c>
      <c r="U8" s="266">
        <v>1.3836808600999999</v>
      </c>
      <c r="V8" s="266">
        <v>20.355996880999999</v>
      </c>
      <c r="W8" s="266">
        <v>42.558049359999998</v>
      </c>
      <c r="X8" s="266">
        <v>390.06235946999999</v>
      </c>
      <c r="Y8" s="266">
        <v>912.71944971999994</v>
      </c>
      <c r="Z8" s="266">
        <v>974.72161272999995</v>
      </c>
      <c r="AA8" s="266">
        <v>1051.0294980000001</v>
      </c>
      <c r="AB8" s="266">
        <v>1001.276393</v>
      </c>
      <c r="AC8" s="266">
        <v>733.43917567999995</v>
      </c>
      <c r="AD8" s="266">
        <v>566.17249919000005</v>
      </c>
      <c r="AE8" s="266">
        <v>256.30422063999998</v>
      </c>
      <c r="AF8" s="266">
        <v>22.446700394000001</v>
      </c>
      <c r="AG8" s="266">
        <v>0.71109152635999995</v>
      </c>
      <c r="AH8" s="266">
        <v>13.204231731</v>
      </c>
      <c r="AI8" s="266">
        <v>111.45020855</v>
      </c>
      <c r="AJ8" s="266">
        <v>464.33290628999998</v>
      </c>
      <c r="AK8" s="266">
        <v>599.00940435999996</v>
      </c>
      <c r="AL8" s="266">
        <v>1034.7394592999999</v>
      </c>
      <c r="AM8" s="266">
        <v>1147.8422086</v>
      </c>
      <c r="AN8" s="266">
        <v>1248.5863717</v>
      </c>
      <c r="AO8" s="266">
        <v>689.98580511</v>
      </c>
      <c r="AP8" s="266">
        <v>450.36588929999999</v>
      </c>
      <c r="AQ8" s="266">
        <v>244.43435571000001</v>
      </c>
      <c r="AR8" s="266">
        <v>14.446427811</v>
      </c>
      <c r="AS8" s="266">
        <v>6.6710127753000004</v>
      </c>
      <c r="AT8" s="266">
        <v>5.2813957217</v>
      </c>
      <c r="AU8" s="266">
        <v>57.151818591000001</v>
      </c>
      <c r="AV8" s="266">
        <v>226.37145476000001</v>
      </c>
      <c r="AW8" s="266">
        <v>781.50744114999998</v>
      </c>
      <c r="AX8" s="266">
        <v>879.77280424000003</v>
      </c>
      <c r="AY8" s="266">
        <v>1392.2914381999999</v>
      </c>
      <c r="AZ8" s="266">
        <v>1064.9486506000001</v>
      </c>
      <c r="BA8" s="309">
        <v>823.51157569999998</v>
      </c>
      <c r="BB8" s="309">
        <v>458.71544949999998</v>
      </c>
      <c r="BC8" s="309">
        <v>209.32417411</v>
      </c>
      <c r="BD8" s="309">
        <v>34.086449475999999</v>
      </c>
      <c r="BE8" s="309">
        <v>5.9604141295000002</v>
      </c>
      <c r="BF8" s="309">
        <v>17.451143991999999</v>
      </c>
      <c r="BG8" s="309">
        <v>98.553019778999996</v>
      </c>
      <c r="BH8" s="309">
        <v>402.67238537999998</v>
      </c>
      <c r="BI8" s="309">
        <v>727.86207720000004</v>
      </c>
      <c r="BJ8" s="309">
        <v>1120.6767239000001</v>
      </c>
      <c r="BK8" s="309">
        <v>1234.6316039000001</v>
      </c>
      <c r="BL8" s="309">
        <v>1012.0306988999999</v>
      </c>
      <c r="BM8" s="309">
        <v>824.65735124000003</v>
      </c>
      <c r="BN8" s="309">
        <v>460.42511245999998</v>
      </c>
      <c r="BO8" s="309">
        <v>210.42625100999999</v>
      </c>
      <c r="BP8" s="309">
        <v>34.091366655000002</v>
      </c>
      <c r="BQ8" s="309">
        <v>5.9627000019</v>
      </c>
      <c r="BR8" s="309">
        <v>17.453591874000001</v>
      </c>
      <c r="BS8" s="309">
        <v>98.568045799000004</v>
      </c>
      <c r="BT8" s="309">
        <v>402.68082985000001</v>
      </c>
      <c r="BU8" s="309">
        <v>727.84750839000003</v>
      </c>
      <c r="BV8" s="309">
        <v>1120.6307116999999</v>
      </c>
    </row>
    <row r="9" spans="1:74" ht="11.1" customHeight="1" x14ac:dyDescent="0.2">
      <c r="A9" s="9" t="s">
        <v>69</v>
      </c>
      <c r="B9" s="206" t="s">
        <v>434</v>
      </c>
      <c r="C9" s="266">
        <v>1373.6669125999999</v>
      </c>
      <c r="D9" s="266">
        <v>1178.5727603</v>
      </c>
      <c r="E9" s="266">
        <v>868.91980881999996</v>
      </c>
      <c r="F9" s="266">
        <v>716.06819281000003</v>
      </c>
      <c r="G9" s="266">
        <v>88.890920953999995</v>
      </c>
      <c r="H9" s="266">
        <v>23.191179048999999</v>
      </c>
      <c r="I9" s="266">
        <v>10.972633468</v>
      </c>
      <c r="J9" s="266">
        <v>19.541641921</v>
      </c>
      <c r="K9" s="266">
        <v>90.503639933000002</v>
      </c>
      <c r="L9" s="266">
        <v>494.22076914000002</v>
      </c>
      <c r="M9" s="266">
        <v>1003.1995236</v>
      </c>
      <c r="N9" s="266">
        <v>1103.6182652</v>
      </c>
      <c r="O9" s="266">
        <v>1359.8689836999999</v>
      </c>
      <c r="P9" s="266">
        <v>1285.043866</v>
      </c>
      <c r="Q9" s="266">
        <v>1002.4503529</v>
      </c>
      <c r="R9" s="266">
        <v>454.76767237000001</v>
      </c>
      <c r="S9" s="266">
        <v>272.59469496000003</v>
      </c>
      <c r="T9" s="266">
        <v>45.548046608</v>
      </c>
      <c r="U9" s="266">
        <v>8.1611000039999997</v>
      </c>
      <c r="V9" s="266">
        <v>32.477051080000003</v>
      </c>
      <c r="W9" s="266">
        <v>67.629956042000003</v>
      </c>
      <c r="X9" s="266">
        <v>526.32208860000003</v>
      </c>
      <c r="Y9" s="266">
        <v>924.41511987000001</v>
      </c>
      <c r="Z9" s="266">
        <v>1098.4836064000001</v>
      </c>
      <c r="AA9" s="266">
        <v>1224.3536807</v>
      </c>
      <c r="AB9" s="266">
        <v>1070.3921210999999</v>
      </c>
      <c r="AC9" s="266">
        <v>744.69286577000003</v>
      </c>
      <c r="AD9" s="266">
        <v>532.47499304999997</v>
      </c>
      <c r="AE9" s="266">
        <v>245.78975163000001</v>
      </c>
      <c r="AF9" s="266">
        <v>20.882500726</v>
      </c>
      <c r="AG9" s="266">
        <v>5.9988719574999996</v>
      </c>
      <c r="AH9" s="266">
        <v>18.312194895000001</v>
      </c>
      <c r="AI9" s="266">
        <v>142.53922111</v>
      </c>
      <c r="AJ9" s="266">
        <v>555.78555083000003</v>
      </c>
      <c r="AK9" s="266">
        <v>663.48186774999999</v>
      </c>
      <c r="AL9" s="266">
        <v>1097.1677099999999</v>
      </c>
      <c r="AM9" s="266">
        <v>1180.1852320999999</v>
      </c>
      <c r="AN9" s="266">
        <v>1375.2205441000001</v>
      </c>
      <c r="AO9" s="266">
        <v>672.60893808000003</v>
      </c>
      <c r="AP9" s="266">
        <v>479.27614712000002</v>
      </c>
      <c r="AQ9" s="266">
        <v>225.36857187000001</v>
      </c>
      <c r="AR9" s="266">
        <v>13.721980334</v>
      </c>
      <c r="AS9" s="266">
        <v>8.4777814896999999</v>
      </c>
      <c r="AT9" s="266">
        <v>11.593057465999999</v>
      </c>
      <c r="AU9" s="266">
        <v>68.302782660000005</v>
      </c>
      <c r="AV9" s="266">
        <v>295.58424323999998</v>
      </c>
      <c r="AW9" s="266">
        <v>738.70726763000005</v>
      </c>
      <c r="AX9" s="266">
        <v>993.92968803999997</v>
      </c>
      <c r="AY9" s="266">
        <v>1442.5856772</v>
      </c>
      <c r="AZ9" s="266">
        <v>1153.2018522000001</v>
      </c>
      <c r="BA9" s="309">
        <v>823.21547095000005</v>
      </c>
      <c r="BB9" s="309">
        <v>446.19727037000001</v>
      </c>
      <c r="BC9" s="309">
        <v>194.88176985000001</v>
      </c>
      <c r="BD9" s="309">
        <v>43.636216347999998</v>
      </c>
      <c r="BE9" s="309">
        <v>13.564260201</v>
      </c>
      <c r="BF9" s="309">
        <v>24.815162515000001</v>
      </c>
      <c r="BG9" s="309">
        <v>124.52109471999999</v>
      </c>
      <c r="BH9" s="309">
        <v>423.33033160000002</v>
      </c>
      <c r="BI9" s="309">
        <v>810.92767329000003</v>
      </c>
      <c r="BJ9" s="309">
        <v>1238.5714713</v>
      </c>
      <c r="BK9" s="309">
        <v>1329.2801867999999</v>
      </c>
      <c r="BL9" s="309">
        <v>1064.621531</v>
      </c>
      <c r="BM9" s="309">
        <v>844.47873018999996</v>
      </c>
      <c r="BN9" s="309">
        <v>459.53526613000002</v>
      </c>
      <c r="BO9" s="309">
        <v>205.40928774</v>
      </c>
      <c r="BP9" s="309">
        <v>43.671569894999998</v>
      </c>
      <c r="BQ9" s="309">
        <v>13.57664823</v>
      </c>
      <c r="BR9" s="309">
        <v>24.832172634999999</v>
      </c>
      <c r="BS9" s="309">
        <v>124.58909307</v>
      </c>
      <c r="BT9" s="309">
        <v>423.46694341</v>
      </c>
      <c r="BU9" s="309">
        <v>811.1104656</v>
      </c>
      <c r="BV9" s="309">
        <v>1238.7837293</v>
      </c>
    </row>
    <row r="10" spans="1:74" ht="11.1" customHeight="1" x14ac:dyDescent="0.2">
      <c r="A10" s="9" t="s">
        <v>330</v>
      </c>
      <c r="B10" s="206" t="s">
        <v>466</v>
      </c>
      <c r="C10" s="266">
        <v>700.96011057999999</v>
      </c>
      <c r="D10" s="266">
        <v>308.05455196999998</v>
      </c>
      <c r="E10" s="266">
        <v>435.67159157999998</v>
      </c>
      <c r="F10" s="266">
        <v>205.61983072000001</v>
      </c>
      <c r="G10" s="266">
        <v>11.984118339</v>
      </c>
      <c r="H10" s="266">
        <v>0.97101665400000003</v>
      </c>
      <c r="I10" s="266">
        <v>5.5476655205000003E-2</v>
      </c>
      <c r="J10" s="266">
        <v>5.5411058093000003E-2</v>
      </c>
      <c r="K10" s="266">
        <v>1.9798334298</v>
      </c>
      <c r="L10" s="266">
        <v>99.143196708000005</v>
      </c>
      <c r="M10" s="266">
        <v>380.54546388</v>
      </c>
      <c r="N10" s="266">
        <v>489.11028159</v>
      </c>
      <c r="O10" s="266">
        <v>583.74469670999997</v>
      </c>
      <c r="P10" s="266">
        <v>377.8404223</v>
      </c>
      <c r="Q10" s="266">
        <v>376.55773363999998</v>
      </c>
      <c r="R10" s="266">
        <v>109.74287547</v>
      </c>
      <c r="S10" s="266">
        <v>16.009816990000001</v>
      </c>
      <c r="T10" s="266">
        <v>2.1742180841000001</v>
      </c>
      <c r="U10" s="266">
        <v>2.7349457797000001E-2</v>
      </c>
      <c r="V10" s="266">
        <v>8.1955328162000005E-2</v>
      </c>
      <c r="W10" s="266">
        <v>2.0238727435000001</v>
      </c>
      <c r="X10" s="266">
        <v>77.960326401000003</v>
      </c>
      <c r="Y10" s="266">
        <v>392.99110486000001</v>
      </c>
      <c r="Z10" s="266">
        <v>450.55289447000001</v>
      </c>
      <c r="AA10" s="266">
        <v>481.65650025000002</v>
      </c>
      <c r="AB10" s="266">
        <v>396.99691350000001</v>
      </c>
      <c r="AC10" s="266">
        <v>231.51047735</v>
      </c>
      <c r="AD10" s="266">
        <v>177.56629075000001</v>
      </c>
      <c r="AE10" s="266">
        <v>74.170370410999993</v>
      </c>
      <c r="AF10" s="266">
        <v>1.7649177300000001</v>
      </c>
      <c r="AG10" s="266">
        <v>0</v>
      </c>
      <c r="AH10" s="266">
        <v>5.3972612029E-2</v>
      </c>
      <c r="AI10" s="266">
        <v>17.018742655</v>
      </c>
      <c r="AJ10" s="266">
        <v>96.180726430999997</v>
      </c>
      <c r="AK10" s="266">
        <v>226.71933829</v>
      </c>
      <c r="AL10" s="266">
        <v>556.09956997999996</v>
      </c>
      <c r="AM10" s="266">
        <v>577.82294014000001</v>
      </c>
      <c r="AN10" s="266">
        <v>484.14061194999999</v>
      </c>
      <c r="AO10" s="266">
        <v>283.20717373999997</v>
      </c>
      <c r="AP10" s="266">
        <v>153.96005510000001</v>
      </c>
      <c r="AQ10" s="266">
        <v>56.219815914999998</v>
      </c>
      <c r="AR10" s="266">
        <v>1.1609391435</v>
      </c>
      <c r="AS10" s="266">
        <v>5.3447335223999998E-2</v>
      </c>
      <c r="AT10" s="266">
        <v>2.6697314356E-2</v>
      </c>
      <c r="AU10" s="266">
        <v>10.129533829</v>
      </c>
      <c r="AV10" s="266">
        <v>69.683245571</v>
      </c>
      <c r="AW10" s="266">
        <v>377.35853503999999</v>
      </c>
      <c r="AX10" s="266">
        <v>350.47344733</v>
      </c>
      <c r="AY10" s="266">
        <v>644.80036329999996</v>
      </c>
      <c r="AZ10" s="266">
        <v>415.68247853999998</v>
      </c>
      <c r="BA10" s="309">
        <v>326.54737932</v>
      </c>
      <c r="BB10" s="309">
        <v>143.97933037999999</v>
      </c>
      <c r="BC10" s="309">
        <v>43.474327629000001</v>
      </c>
      <c r="BD10" s="309">
        <v>1.6918675526</v>
      </c>
      <c r="BE10" s="309">
        <v>2.6404301413999999E-2</v>
      </c>
      <c r="BF10" s="309">
        <v>0.35292277189999999</v>
      </c>
      <c r="BG10" s="309">
        <v>12.313814228</v>
      </c>
      <c r="BH10" s="309">
        <v>128.59905573</v>
      </c>
      <c r="BI10" s="309">
        <v>301.16687787000001</v>
      </c>
      <c r="BJ10" s="309">
        <v>518.98959631000002</v>
      </c>
      <c r="BK10" s="309">
        <v>587.66732618000003</v>
      </c>
      <c r="BL10" s="309">
        <v>452.46531477000002</v>
      </c>
      <c r="BM10" s="309">
        <v>332.69397279999998</v>
      </c>
      <c r="BN10" s="309">
        <v>144.87523164999999</v>
      </c>
      <c r="BO10" s="309">
        <v>42.700469968999997</v>
      </c>
      <c r="BP10" s="309">
        <v>1.6828851318</v>
      </c>
      <c r="BQ10" s="309">
        <v>2.6084944371E-2</v>
      </c>
      <c r="BR10" s="309">
        <v>0.35042456576999997</v>
      </c>
      <c r="BS10" s="309">
        <v>12.264556847</v>
      </c>
      <c r="BT10" s="309">
        <v>128.27464431999999</v>
      </c>
      <c r="BU10" s="309">
        <v>300.58023765000002</v>
      </c>
      <c r="BV10" s="309">
        <v>518.15629681999997</v>
      </c>
    </row>
    <row r="11" spans="1:74" ht="11.1" customHeight="1" x14ac:dyDescent="0.2">
      <c r="A11" s="9" t="s">
        <v>70</v>
      </c>
      <c r="B11" s="206" t="s">
        <v>436</v>
      </c>
      <c r="C11" s="266">
        <v>928.56333076999999</v>
      </c>
      <c r="D11" s="266">
        <v>410.11034422</v>
      </c>
      <c r="E11" s="266">
        <v>474.15528843999999</v>
      </c>
      <c r="F11" s="266">
        <v>311.61199335999999</v>
      </c>
      <c r="G11" s="266">
        <v>13.056632485</v>
      </c>
      <c r="H11" s="266">
        <v>0</v>
      </c>
      <c r="I11" s="266">
        <v>0</v>
      </c>
      <c r="J11" s="266">
        <v>0</v>
      </c>
      <c r="K11" s="266">
        <v>2.5629416021</v>
      </c>
      <c r="L11" s="266">
        <v>138.07468331999999</v>
      </c>
      <c r="M11" s="266">
        <v>565.54226625000001</v>
      </c>
      <c r="N11" s="266">
        <v>633.48602416999995</v>
      </c>
      <c r="O11" s="266">
        <v>747.77488473000005</v>
      </c>
      <c r="P11" s="266">
        <v>458.92001039000002</v>
      </c>
      <c r="Q11" s="266">
        <v>505.08511285999998</v>
      </c>
      <c r="R11" s="266">
        <v>165.47390927000001</v>
      </c>
      <c r="S11" s="266">
        <v>24.034847767999999</v>
      </c>
      <c r="T11" s="266">
        <v>3.1589197411000001</v>
      </c>
      <c r="U11" s="266">
        <v>0</v>
      </c>
      <c r="V11" s="266">
        <v>0</v>
      </c>
      <c r="W11" s="266">
        <v>1.3948840825</v>
      </c>
      <c r="X11" s="266">
        <v>128.10590187</v>
      </c>
      <c r="Y11" s="266">
        <v>572.89894586000003</v>
      </c>
      <c r="Z11" s="266">
        <v>572.76922688000002</v>
      </c>
      <c r="AA11" s="266">
        <v>634.82322373</v>
      </c>
      <c r="AB11" s="266">
        <v>553.69473773000004</v>
      </c>
      <c r="AC11" s="266">
        <v>293.20821293</v>
      </c>
      <c r="AD11" s="266">
        <v>247.58124466999999</v>
      </c>
      <c r="AE11" s="266">
        <v>85.739653738000001</v>
      </c>
      <c r="AF11" s="266">
        <v>2.6945602196</v>
      </c>
      <c r="AG11" s="266">
        <v>0</v>
      </c>
      <c r="AH11" s="266">
        <v>0</v>
      </c>
      <c r="AI11" s="266">
        <v>19.964331337000001</v>
      </c>
      <c r="AJ11" s="266">
        <v>154.47374321999999</v>
      </c>
      <c r="AK11" s="266">
        <v>344.63611786000001</v>
      </c>
      <c r="AL11" s="266">
        <v>726.11052322</v>
      </c>
      <c r="AM11" s="266">
        <v>736.34566002999998</v>
      </c>
      <c r="AN11" s="266">
        <v>714.82821677000004</v>
      </c>
      <c r="AO11" s="266">
        <v>337.39930536000003</v>
      </c>
      <c r="AP11" s="266">
        <v>229.03159012</v>
      </c>
      <c r="AQ11" s="266">
        <v>82.171487220000003</v>
      </c>
      <c r="AR11" s="266">
        <v>0.92604649013999996</v>
      </c>
      <c r="AS11" s="266">
        <v>0</v>
      </c>
      <c r="AT11" s="266">
        <v>0</v>
      </c>
      <c r="AU11" s="266">
        <v>19.049793145999999</v>
      </c>
      <c r="AV11" s="266">
        <v>102.01122836</v>
      </c>
      <c r="AW11" s="266">
        <v>518.61181909000004</v>
      </c>
      <c r="AX11" s="266">
        <v>411.13271415999998</v>
      </c>
      <c r="AY11" s="266">
        <v>844.81579273</v>
      </c>
      <c r="AZ11" s="266">
        <v>588.48808377</v>
      </c>
      <c r="BA11" s="309">
        <v>407.50933189</v>
      </c>
      <c r="BB11" s="309">
        <v>182.40949380000001</v>
      </c>
      <c r="BC11" s="309">
        <v>55.045976824999997</v>
      </c>
      <c r="BD11" s="309">
        <v>2.1055251551</v>
      </c>
      <c r="BE11" s="309">
        <v>0</v>
      </c>
      <c r="BF11" s="309">
        <v>0.23106610275</v>
      </c>
      <c r="BG11" s="309">
        <v>19.931538419999999</v>
      </c>
      <c r="BH11" s="309">
        <v>180.21483986999999</v>
      </c>
      <c r="BI11" s="309">
        <v>421.01333241999998</v>
      </c>
      <c r="BJ11" s="309">
        <v>705.68322634000003</v>
      </c>
      <c r="BK11" s="309">
        <v>776.62372643000003</v>
      </c>
      <c r="BL11" s="309">
        <v>587.98575031999997</v>
      </c>
      <c r="BM11" s="309">
        <v>423.94504681000001</v>
      </c>
      <c r="BN11" s="309">
        <v>187.97070189999999</v>
      </c>
      <c r="BO11" s="309">
        <v>56.750588778000001</v>
      </c>
      <c r="BP11" s="309">
        <v>2.1063761273999999</v>
      </c>
      <c r="BQ11" s="309">
        <v>0</v>
      </c>
      <c r="BR11" s="309">
        <v>0.23085828109000001</v>
      </c>
      <c r="BS11" s="309">
        <v>19.947583523999999</v>
      </c>
      <c r="BT11" s="309">
        <v>180.31094317</v>
      </c>
      <c r="BU11" s="309">
        <v>421.15979658999998</v>
      </c>
      <c r="BV11" s="309">
        <v>705.87743466999996</v>
      </c>
    </row>
    <row r="12" spans="1:74" ht="11.1" customHeight="1" x14ac:dyDescent="0.2">
      <c r="A12" s="9" t="s">
        <v>71</v>
      </c>
      <c r="B12" s="206" t="s">
        <v>437</v>
      </c>
      <c r="C12" s="266">
        <v>659.88746988000003</v>
      </c>
      <c r="D12" s="266">
        <v>347.68992462</v>
      </c>
      <c r="E12" s="266">
        <v>185.97106853</v>
      </c>
      <c r="F12" s="266">
        <v>141.63468709</v>
      </c>
      <c r="G12" s="266">
        <v>0.4947367104</v>
      </c>
      <c r="H12" s="266">
        <v>0</v>
      </c>
      <c r="I12" s="266">
        <v>0</v>
      </c>
      <c r="J12" s="266">
        <v>7.4585373470999999E-2</v>
      </c>
      <c r="K12" s="266">
        <v>2.5791203489000001</v>
      </c>
      <c r="L12" s="266">
        <v>69.554182265999998</v>
      </c>
      <c r="M12" s="266">
        <v>372.38151850999998</v>
      </c>
      <c r="N12" s="266">
        <v>471.49404605000001</v>
      </c>
      <c r="O12" s="266">
        <v>545.16665649000004</v>
      </c>
      <c r="P12" s="266">
        <v>356.63410884000001</v>
      </c>
      <c r="Q12" s="266">
        <v>305.29707488999998</v>
      </c>
      <c r="R12" s="266">
        <v>78.219300167</v>
      </c>
      <c r="S12" s="266">
        <v>11.380533794</v>
      </c>
      <c r="T12" s="266">
        <v>0.24573960414000001</v>
      </c>
      <c r="U12" s="266">
        <v>0</v>
      </c>
      <c r="V12" s="266">
        <v>7.4088678872999997E-2</v>
      </c>
      <c r="W12" s="266">
        <v>7.4048815815999994E-2</v>
      </c>
      <c r="X12" s="266">
        <v>84.320730967000003</v>
      </c>
      <c r="Y12" s="266">
        <v>345.52306172999999</v>
      </c>
      <c r="Z12" s="266">
        <v>418.21199588000002</v>
      </c>
      <c r="AA12" s="266">
        <v>429.70986221999999</v>
      </c>
      <c r="AB12" s="266">
        <v>401.82207002000001</v>
      </c>
      <c r="AC12" s="266">
        <v>138.79311903999999</v>
      </c>
      <c r="AD12" s="266">
        <v>88.808686467000001</v>
      </c>
      <c r="AE12" s="266">
        <v>12.599753577</v>
      </c>
      <c r="AF12" s="266">
        <v>7.3724467555999998E-2</v>
      </c>
      <c r="AG12" s="266">
        <v>0</v>
      </c>
      <c r="AH12" s="266">
        <v>0.24437500198000001</v>
      </c>
      <c r="AI12" s="266">
        <v>7.4405173184000004</v>
      </c>
      <c r="AJ12" s="266">
        <v>83.233530684000002</v>
      </c>
      <c r="AK12" s="266">
        <v>174.93593784999999</v>
      </c>
      <c r="AL12" s="266">
        <v>477.00762929000001</v>
      </c>
      <c r="AM12" s="266">
        <v>515.08981466</v>
      </c>
      <c r="AN12" s="266">
        <v>580.28350010999998</v>
      </c>
      <c r="AO12" s="266">
        <v>200.24855221999999</v>
      </c>
      <c r="AP12" s="266">
        <v>102.86513057000001</v>
      </c>
      <c r="AQ12" s="266">
        <v>18.350122133999999</v>
      </c>
      <c r="AR12" s="266">
        <v>7.3479549700999999E-2</v>
      </c>
      <c r="AS12" s="266">
        <v>0</v>
      </c>
      <c r="AT12" s="266">
        <v>0</v>
      </c>
      <c r="AU12" s="266">
        <v>1.1677107203999999</v>
      </c>
      <c r="AV12" s="266">
        <v>31.914589469999999</v>
      </c>
      <c r="AW12" s="266">
        <v>257.93633448999998</v>
      </c>
      <c r="AX12" s="266">
        <v>205.47333029000001</v>
      </c>
      <c r="AY12" s="266">
        <v>580.01148120000005</v>
      </c>
      <c r="AZ12" s="266">
        <v>465.65028238999997</v>
      </c>
      <c r="BA12" s="309">
        <v>210.25366978</v>
      </c>
      <c r="BB12" s="309">
        <v>63.835523623999997</v>
      </c>
      <c r="BC12" s="309">
        <v>8.1604176769999999</v>
      </c>
      <c r="BD12" s="309">
        <v>0.24268719335</v>
      </c>
      <c r="BE12" s="309">
        <v>0</v>
      </c>
      <c r="BF12" s="309">
        <v>0.24246724232</v>
      </c>
      <c r="BG12" s="309">
        <v>4.1307438209000003</v>
      </c>
      <c r="BH12" s="309">
        <v>63.430610160999997</v>
      </c>
      <c r="BI12" s="309">
        <v>253.94365209</v>
      </c>
      <c r="BJ12" s="309">
        <v>508.05036734999999</v>
      </c>
      <c r="BK12" s="309">
        <v>554.86674775999995</v>
      </c>
      <c r="BL12" s="309">
        <v>396.42415827000002</v>
      </c>
      <c r="BM12" s="309">
        <v>253.05296845999999</v>
      </c>
      <c r="BN12" s="309">
        <v>79.726638749000003</v>
      </c>
      <c r="BO12" s="309">
        <v>9.9859954971999993</v>
      </c>
      <c r="BP12" s="309">
        <v>0.24129868018</v>
      </c>
      <c r="BQ12" s="309">
        <v>0</v>
      </c>
      <c r="BR12" s="309">
        <v>0.24106963910000001</v>
      </c>
      <c r="BS12" s="309">
        <v>4.1136861567</v>
      </c>
      <c r="BT12" s="309">
        <v>63.321638274000001</v>
      </c>
      <c r="BU12" s="309">
        <v>253.76213722</v>
      </c>
      <c r="BV12" s="309">
        <v>507.82505362000001</v>
      </c>
    </row>
    <row r="13" spans="1:74" ht="11.1" customHeight="1" x14ac:dyDescent="0.2">
      <c r="A13" s="9" t="s">
        <v>72</v>
      </c>
      <c r="B13" s="206" t="s">
        <v>438</v>
      </c>
      <c r="C13" s="266">
        <v>774.24874510999996</v>
      </c>
      <c r="D13" s="266">
        <v>750.96824823999998</v>
      </c>
      <c r="E13" s="266">
        <v>607.01642013000003</v>
      </c>
      <c r="F13" s="266">
        <v>382.59272019999997</v>
      </c>
      <c r="G13" s="266">
        <v>164.28014662999999</v>
      </c>
      <c r="H13" s="266">
        <v>57.013061473</v>
      </c>
      <c r="I13" s="266">
        <v>9.1327144234999995</v>
      </c>
      <c r="J13" s="266">
        <v>24.921923235000001</v>
      </c>
      <c r="K13" s="266">
        <v>90.012841777999995</v>
      </c>
      <c r="L13" s="266">
        <v>386.55816357999998</v>
      </c>
      <c r="M13" s="266">
        <v>682.04455607</v>
      </c>
      <c r="N13" s="266">
        <v>901.09684983</v>
      </c>
      <c r="O13" s="266">
        <v>896.75524044999997</v>
      </c>
      <c r="P13" s="266">
        <v>870.00803602999997</v>
      </c>
      <c r="Q13" s="266">
        <v>670.59308220000003</v>
      </c>
      <c r="R13" s="266">
        <v>376.63888391</v>
      </c>
      <c r="S13" s="266">
        <v>316.59713388</v>
      </c>
      <c r="T13" s="266">
        <v>97.752421224000003</v>
      </c>
      <c r="U13" s="266">
        <v>14.798958624999999</v>
      </c>
      <c r="V13" s="266">
        <v>16.943098410000001</v>
      </c>
      <c r="W13" s="266">
        <v>96.352852745000007</v>
      </c>
      <c r="X13" s="266">
        <v>481.60500230999997</v>
      </c>
      <c r="Y13" s="266">
        <v>620.99912157000006</v>
      </c>
      <c r="Z13" s="266">
        <v>873.85406345000001</v>
      </c>
      <c r="AA13" s="266">
        <v>853.56495299000005</v>
      </c>
      <c r="AB13" s="266">
        <v>766.65474802000006</v>
      </c>
      <c r="AC13" s="266">
        <v>601.70037743</v>
      </c>
      <c r="AD13" s="266">
        <v>415.34857198999998</v>
      </c>
      <c r="AE13" s="266">
        <v>186.43824706000001</v>
      </c>
      <c r="AF13" s="266">
        <v>74.140901631000006</v>
      </c>
      <c r="AG13" s="266">
        <v>14.204588822</v>
      </c>
      <c r="AH13" s="266">
        <v>9.0985863063999997</v>
      </c>
      <c r="AI13" s="266">
        <v>104.08196538999999</v>
      </c>
      <c r="AJ13" s="266">
        <v>326.54708169999998</v>
      </c>
      <c r="AK13" s="266">
        <v>567.10739180999997</v>
      </c>
      <c r="AL13" s="266">
        <v>887.96049463999998</v>
      </c>
      <c r="AM13" s="266">
        <v>878.05876788</v>
      </c>
      <c r="AN13" s="266">
        <v>785.14570061999996</v>
      </c>
      <c r="AO13" s="266">
        <v>644.68089985999995</v>
      </c>
      <c r="AP13" s="266">
        <v>405.88629271000002</v>
      </c>
      <c r="AQ13" s="266">
        <v>221.89175366000001</v>
      </c>
      <c r="AR13" s="266">
        <v>34.888563302000001</v>
      </c>
      <c r="AS13" s="266">
        <v>4.5620511257</v>
      </c>
      <c r="AT13" s="266">
        <v>22.937255603000001</v>
      </c>
      <c r="AU13" s="266">
        <v>82.572689292000007</v>
      </c>
      <c r="AV13" s="266">
        <v>345.90817168000001</v>
      </c>
      <c r="AW13" s="266">
        <v>492.91540676</v>
      </c>
      <c r="AX13" s="266">
        <v>796.77929400000005</v>
      </c>
      <c r="AY13" s="266">
        <v>897.54605279999998</v>
      </c>
      <c r="AZ13" s="266">
        <v>784.46812380999995</v>
      </c>
      <c r="BA13" s="309">
        <v>605.94664771999999</v>
      </c>
      <c r="BB13" s="309">
        <v>401.09388833999998</v>
      </c>
      <c r="BC13" s="309">
        <v>210.22646692000001</v>
      </c>
      <c r="BD13" s="309">
        <v>74.83435403</v>
      </c>
      <c r="BE13" s="309">
        <v>13.844687553</v>
      </c>
      <c r="BF13" s="309">
        <v>19.655253329000001</v>
      </c>
      <c r="BG13" s="309">
        <v>110.18697908999999</v>
      </c>
      <c r="BH13" s="309">
        <v>327.85845086</v>
      </c>
      <c r="BI13" s="309">
        <v>624.70666716000005</v>
      </c>
      <c r="BJ13" s="309">
        <v>909.68819910000002</v>
      </c>
      <c r="BK13" s="309">
        <v>906.52585227999998</v>
      </c>
      <c r="BL13" s="309">
        <v>735.14494457000001</v>
      </c>
      <c r="BM13" s="309">
        <v>616.92291934000002</v>
      </c>
      <c r="BN13" s="309">
        <v>411.92546535999998</v>
      </c>
      <c r="BO13" s="309">
        <v>221.12342468</v>
      </c>
      <c r="BP13" s="309">
        <v>74.829784296</v>
      </c>
      <c r="BQ13" s="309">
        <v>13.842995441999999</v>
      </c>
      <c r="BR13" s="309">
        <v>19.640861220000001</v>
      </c>
      <c r="BS13" s="309">
        <v>110.10409941</v>
      </c>
      <c r="BT13" s="309">
        <v>327.63407446999997</v>
      </c>
      <c r="BU13" s="309">
        <v>624.41165880000005</v>
      </c>
      <c r="BV13" s="309">
        <v>909.36778115000004</v>
      </c>
    </row>
    <row r="14" spans="1:74" ht="11.1" customHeight="1" x14ac:dyDescent="0.2">
      <c r="A14" s="9" t="s">
        <v>73</v>
      </c>
      <c r="B14" s="206" t="s">
        <v>439</v>
      </c>
      <c r="C14" s="266">
        <v>457.91487887</v>
      </c>
      <c r="D14" s="266">
        <v>495.44676922000002</v>
      </c>
      <c r="E14" s="266">
        <v>486.2369104</v>
      </c>
      <c r="F14" s="266">
        <v>299.00083009000002</v>
      </c>
      <c r="G14" s="266">
        <v>175.47215532999999</v>
      </c>
      <c r="H14" s="266">
        <v>64.974171948000006</v>
      </c>
      <c r="I14" s="266">
        <v>8.4814615728000007</v>
      </c>
      <c r="J14" s="266">
        <v>13.517087049000001</v>
      </c>
      <c r="K14" s="266">
        <v>62.103899624999997</v>
      </c>
      <c r="L14" s="266">
        <v>186.66122053999999</v>
      </c>
      <c r="M14" s="266">
        <v>354.06513491999999</v>
      </c>
      <c r="N14" s="266">
        <v>563.90823747000002</v>
      </c>
      <c r="O14" s="266">
        <v>541.81368540999995</v>
      </c>
      <c r="P14" s="266">
        <v>655.05668235999997</v>
      </c>
      <c r="Q14" s="266">
        <v>490.52996013000001</v>
      </c>
      <c r="R14" s="266">
        <v>275.17113850999999</v>
      </c>
      <c r="S14" s="266">
        <v>241.14895616000001</v>
      </c>
      <c r="T14" s="266">
        <v>60.073173554999997</v>
      </c>
      <c r="U14" s="266">
        <v>20.030492571</v>
      </c>
      <c r="V14" s="266">
        <v>12.203612273999999</v>
      </c>
      <c r="W14" s="266">
        <v>64.151809284999999</v>
      </c>
      <c r="X14" s="266">
        <v>238.53465453999999</v>
      </c>
      <c r="Y14" s="266">
        <v>371.39196329999999</v>
      </c>
      <c r="Z14" s="266">
        <v>575.19757261999996</v>
      </c>
      <c r="AA14" s="266">
        <v>563.33401628000001</v>
      </c>
      <c r="AB14" s="266">
        <v>446.53934026000002</v>
      </c>
      <c r="AC14" s="266">
        <v>525.63566527</v>
      </c>
      <c r="AD14" s="266">
        <v>309.38070529999999</v>
      </c>
      <c r="AE14" s="266">
        <v>147.78825947000001</v>
      </c>
      <c r="AF14" s="266">
        <v>70.543053712000003</v>
      </c>
      <c r="AG14" s="266">
        <v>18.900416160999999</v>
      </c>
      <c r="AH14" s="266">
        <v>15.589574753999999</v>
      </c>
      <c r="AI14" s="266">
        <v>30.618954703</v>
      </c>
      <c r="AJ14" s="266">
        <v>133.20289575000001</v>
      </c>
      <c r="AK14" s="266">
        <v>411.69170165999998</v>
      </c>
      <c r="AL14" s="266">
        <v>541.73476915000003</v>
      </c>
      <c r="AM14" s="266">
        <v>545.60943940000004</v>
      </c>
      <c r="AN14" s="266">
        <v>491.22492978000002</v>
      </c>
      <c r="AO14" s="266">
        <v>518.04622893999999</v>
      </c>
      <c r="AP14" s="266">
        <v>284.01247194000001</v>
      </c>
      <c r="AQ14" s="266">
        <v>171.09613591999999</v>
      </c>
      <c r="AR14" s="266">
        <v>28.633739211999998</v>
      </c>
      <c r="AS14" s="266">
        <v>10.385310183</v>
      </c>
      <c r="AT14" s="266">
        <v>14.127320189000001</v>
      </c>
      <c r="AU14" s="266">
        <v>53.005439457000001</v>
      </c>
      <c r="AV14" s="266">
        <v>246.54323966999999</v>
      </c>
      <c r="AW14" s="266">
        <v>327.13234029</v>
      </c>
      <c r="AX14" s="266">
        <v>631.86761465999996</v>
      </c>
      <c r="AY14" s="266">
        <v>536.71707965999997</v>
      </c>
      <c r="AZ14" s="266">
        <v>438.69529867</v>
      </c>
      <c r="BA14" s="309">
        <v>463.83466232000001</v>
      </c>
      <c r="BB14" s="309">
        <v>345.24282966999999</v>
      </c>
      <c r="BC14" s="309">
        <v>202.25987042</v>
      </c>
      <c r="BD14" s="309">
        <v>80.385505304000006</v>
      </c>
      <c r="BE14" s="309">
        <v>20.527784484000001</v>
      </c>
      <c r="BF14" s="309">
        <v>19.992684901000001</v>
      </c>
      <c r="BG14" s="309">
        <v>51.206801749</v>
      </c>
      <c r="BH14" s="309">
        <v>191.90564348000001</v>
      </c>
      <c r="BI14" s="309">
        <v>412.76978673000002</v>
      </c>
      <c r="BJ14" s="309">
        <v>600.18997265999997</v>
      </c>
      <c r="BK14" s="309">
        <v>590.36146891999999</v>
      </c>
      <c r="BL14" s="309">
        <v>494.60303594999999</v>
      </c>
      <c r="BM14" s="309">
        <v>457.32313450999999</v>
      </c>
      <c r="BN14" s="309">
        <v>338.36490585000001</v>
      </c>
      <c r="BO14" s="309">
        <v>194.52609797</v>
      </c>
      <c r="BP14" s="309">
        <v>80.569488096000001</v>
      </c>
      <c r="BQ14" s="309">
        <v>20.621932119</v>
      </c>
      <c r="BR14" s="309">
        <v>20.070726670999999</v>
      </c>
      <c r="BS14" s="309">
        <v>51.399008346000002</v>
      </c>
      <c r="BT14" s="309">
        <v>192.30693375999999</v>
      </c>
      <c r="BU14" s="309">
        <v>413.20747589000001</v>
      </c>
      <c r="BV14" s="309">
        <v>600.63430863999997</v>
      </c>
    </row>
    <row r="15" spans="1:74" ht="11.1" customHeight="1" x14ac:dyDescent="0.2">
      <c r="A15" s="9" t="s">
        <v>560</v>
      </c>
      <c r="B15" s="206" t="s">
        <v>467</v>
      </c>
      <c r="C15" s="266">
        <v>898.66374611000003</v>
      </c>
      <c r="D15" s="266">
        <v>626.88032684999996</v>
      </c>
      <c r="E15" s="266">
        <v>610.96560586999999</v>
      </c>
      <c r="F15" s="266">
        <v>412.08706251000001</v>
      </c>
      <c r="G15" s="266">
        <v>85.657945312999999</v>
      </c>
      <c r="H15" s="266">
        <v>26.471681568000001</v>
      </c>
      <c r="I15" s="266">
        <v>3.5468552290000002</v>
      </c>
      <c r="J15" s="266">
        <v>6.9667562562000001</v>
      </c>
      <c r="K15" s="266">
        <v>37.777571794000004</v>
      </c>
      <c r="L15" s="266">
        <v>254.67553018999999</v>
      </c>
      <c r="M15" s="266">
        <v>595.41541946999996</v>
      </c>
      <c r="N15" s="266">
        <v>733.53041493000001</v>
      </c>
      <c r="O15" s="266">
        <v>861.54190299000004</v>
      </c>
      <c r="P15" s="266">
        <v>721.53463144</v>
      </c>
      <c r="Q15" s="266">
        <v>634.07224597000004</v>
      </c>
      <c r="R15" s="266">
        <v>289.04415945</v>
      </c>
      <c r="S15" s="266">
        <v>159.04834342000001</v>
      </c>
      <c r="T15" s="266">
        <v>34.301378491000001</v>
      </c>
      <c r="U15" s="266">
        <v>5.2700498714000004</v>
      </c>
      <c r="V15" s="266">
        <v>10.280453423999999</v>
      </c>
      <c r="W15" s="266">
        <v>41.395192815999998</v>
      </c>
      <c r="X15" s="266">
        <v>254.92159674999999</v>
      </c>
      <c r="Y15" s="266">
        <v>591.28723169</v>
      </c>
      <c r="Z15" s="266">
        <v>717.69573480999998</v>
      </c>
      <c r="AA15" s="266">
        <v>741.17917009999996</v>
      </c>
      <c r="AB15" s="266">
        <v>653.66307537</v>
      </c>
      <c r="AC15" s="266">
        <v>485.48387496999999</v>
      </c>
      <c r="AD15" s="266">
        <v>360.13627831999997</v>
      </c>
      <c r="AE15" s="266">
        <v>157.07913234</v>
      </c>
      <c r="AF15" s="266">
        <v>25.653378879000002</v>
      </c>
      <c r="AG15" s="266">
        <v>4.6703995387999999</v>
      </c>
      <c r="AH15" s="266">
        <v>7.2767465360000001</v>
      </c>
      <c r="AI15" s="266">
        <v>58.487638122</v>
      </c>
      <c r="AJ15" s="266">
        <v>248.35926223000001</v>
      </c>
      <c r="AK15" s="266">
        <v>422.90211174000001</v>
      </c>
      <c r="AL15" s="266">
        <v>751.58161027999995</v>
      </c>
      <c r="AM15" s="266">
        <v>804.45070165000004</v>
      </c>
      <c r="AN15" s="266">
        <v>793.98522643000001</v>
      </c>
      <c r="AO15" s="266">
        <v>507.41376353999999</v>
      </c>
      <c r="AP15" s="266">
        <v>308.54809519000003</v>
      </c>
      <c r="AQ15" s="266">
        <v>150.98209034999999</v>
      </c>
      <c r="AR15" s="266">
        <v>12.466345853</v>
      </c>
      <c r="AS15" s="266">
        <v>4.6674256115999997</v>
      </c>
      <c r="AT15" s="266">
        <v>5.9438949616999999</v>
      </c>
      <c r="AU15" s="266">
        <v>40.196396919000001</v>
      </c>
      <c r="AV15" s="266">
        <v>180.33942425999999</v>
      </c>
      <c r="AW15" s="266">
        <v>510.23437263</v>
      </c>
      <c r="AX15" s="266">
        <v>615.74350054000001</v>
      </c>
      <c r="AY15" s="266">
        <v>914.01034535999997</v>
      </c>
      <c r="AZ15" s="266">
        <v>696.14475354000001</v>
      </c>
      <c r="BA15" s="309">
        <v>549.42943137999998</v>
      </c>
      <c r="BB15" s="309">
        <v>310.84781036999999</v>
      </c>
      <c r="BC15" s="309">
        <v>140.13954136000001</v>
      </c>
      <c r="BD15" s="309">
        <v>31.889318247999999</v>
      </c>
      <c r="BE15" s="309">
        <v>6.6471054171999997</v>
      </c>
      <c r="BF15" s="309">
        <v>10.605389273</v>
      </c>
      <c r="BG15" s="309">
        <v>57.004218833000003</v>
      </c>
      <c r="BH15" s="309">
        <v>249.50288366999999</v>
      </c>
      <c r="BI15" s="309">
        <v>497.80525110999997</v>
      </c>
      <c r="BJ15" s="309">
        <v>783.22038210999995</v>
      </c>
      <c r="BK15" s="309">
        <v>852.44387577999998</v>
      </c>
      <c r="BL15" s="309">
        <v>685.64715020999995</v>
      </c>
      <c r="BM15" s="309">
        <v>556.04521813999997</v>
      </c>
      <c r="BN15" s="309">
        <v>312.71090616999999</v>
      </c>
      <c r="BO15" s="309">
        <v>139.87457928000001</v>
      </c>
      <c r="BP15" s="309">
        <v>31.877475272000002</v>
      </c>
      <c r="BQ15" s="309">
        <v>6.6543918137000002</v>
      </c>
      <c r="BR15" s="309">
        <v>10.600677978</v>
      </c>
      <c r="BS15" s="309">
        <v>56.945274439000002</v>
      </c>
      <c r="BT15" s="309">
        <v>249.16736449000001</v>
      </c>
      <c r="BU15" s="309">
        <v>497.28595517000002</v>
      </c>
      <c r="BV15" s="309">
        <v>782.50078114999997</v>
      </c>
    </row>
    <row r="16" spans="1:74" ht="11.1" customHeight="1" x14ac:dyDescent="0.2">
      <c r="A16" s="9"/>
      <c r="B16" s="190" t="s">
        <v>156</v>
      </c>
      <c r="C16" s="241"/>
      <c r="D16" s="241"/>
      <c r="E16" s="241"/>
      <c r="F16" s="241"/>
      <c r="G16" s="241"/>
      <c r="H16" s="241"/>
      <c r="I16" s="241"/>
      <c r="J16" s="241"/>
      <c r="K16" s="241"/>
      <c r="L16" s="241"/>
      <c r="M16" s="241"/>
      <c r="N16" s="241"/>
      <c r="O16" s="241"/>
      <c r="P16" s="241"/>
      <c r="Q16" s="241"/>
      <c r="R16" s="241"/>
      <c r="S16" s="241"/>
      <c r="T16" s="241"/>
      <c r="U16" s="241"/>
      <c r="V16" s="241"/>
      <c r="W16" s="241"/>
      <c r="X16" s="241"/>
      <c r="Y16" s="241"/>
      <c r="Z16" s="241"/>
      <c r="AA16" s="241"/>
      <c r="AB16" s="241"/>
      <c r="AC16" s="241"/>
      <c r="AD16" s="241"/>
      <c r="AE16" s="241"/>
      <c r="AF16" s="241"/>
      <c r="AG16" s="241"/>
      <c r="AH16" s="241"/>
      <c r="AI16" s="241"/>
      <c r="AJ16" s="241"/>
      <c r="AK16" s="241"/>
      <c r="AL16" s="241"/>
      <c r="AM16" s="241"/>
      <c r="AN16" s="241"/>
      <c r="AO16" s="241"/>
      <c r="AP16" s="241"/>
      <c r="AQ16" s="241"/>
      <c r="AR16" s="241"/>
      <c r="AS16" s="241"/>
      <c r="AT16" s="241"/>
      <c r="AU16" s="241"/>
      <c r="AV16" s="241"/>
      <c r="AW16" s="241"/>
      <c r="AX16" s="241"/>
      <c r="AY16" s="241"/>
      <c r="AZ16" s="241"/>
      <c r="BA16" s="310"/>
      <c r="BB16" s="310"/>
      <c r="BC16" s="310"/>
      <c r="BD16" s="310"/>
      <c r="BE16" s="310"/>
      <c r="BF16" s="310"/>
      <c r="BG16" s="310"/>
      <c r="BH16" s="310"/>
      <c r="BI16" s="310"/>
      <c r="BJ16" s="310"/>
      <c r="BK16" s="310"/>
      <c r="BL16" s="310"/>
      <c r="BM16" s="310"/>
      <c r="BN16" s="310"/>
      <c r="BO16" s="310"/>
      <c r="BP16" s="310"/>
      <c r="BQ16" s="310"/>
      <c r="BR16" s="310"/>
      <c r="BS16" s="310"/>
      <c r="BT16" s="310"/>
      <c r="BU16" s="310"/>
      <c r="BV16" s="310"/>
    </row>
    <row r="17" spans="1:74" ht="11.1" customHeight="1" x14ac:dyDescent="0.2">
      <c r="A17" s="9" t="s">
        <v>135</v>
      </c>
      <c r="B17" s="206" t="s">
        <v>432</v>
      </c>
      <c r="C17" s="266">
        <v>1212.2712974999999</v>
      </c>
      <c r="D17" s="266">
        <v>1047.6376623000001</v>
      </c>
      <c r="E17" s="266">
        <v>911.39920930000005</v>
      </c>
      <c r="F17" s="266">
        <v>527.12238645000002</v>
      </c>
      <c r="G17" s="266">
        <v>237.42293340000001</v>
      </c>
      <c r="H17" s="266">
        <v>52.853503302</v>
      </c>
      <c r="I17" s="266">
        <v>6.2367151854999996</v>
      </c>
      <c r="J17" s="266">
        <v>17.905387803</v>
      </c>
      <c r="K17" s="266">
        <v>95.110386487</v>
      </c>
      <c r="L17" s="266">
        <v>399.74358102999997</v>
      </c>
      <c r="M17" s="266">
        <v>703.41816107</v>
      </c>
      <c r="N17" s="266">
        <v>1017.2940460999999</v>
      </c>
      <c r="O17" s="266">
        <v>1224.0840975000001</v>
      </c>
      <c r="P17" s="266">
        <v>1032.1530981000001</v>
      </c>
      <c r="Q17" s="266">
        <v>909.07741486999998</v>
      </c>
      <c r="R17" s="266">
        <v>542.71359318999998</v>
      </c>
      <c r="S17" s="266">
        <v>220.94013065999999</v>
      </c>
      <c r="T17" s="266">
        <v>55.863678810000003</v>
      </c>
      <c r="U17" s="266">
        <v>6.0432322743000002</v>
      </c>
      <c r="V17" s="266">
        <v>14.663193144999999</v>
      </c>
      <c r="W17" s="266">
        <v>90.296578488999998</v>
      </c>
      <c r="X17" s="266">
        <v>396.62779234999999</v>
      </c>
      <c r="Y17" s="266">
        <v>709.92122497000003</v>
      </c>
      <c r="Z17" s="266">
        <v>1014.9851535</v>
      </c>
      <c r="AA17" s="266">
        <v>1205.4446544</v>
      </c>
      <c r="AB17" s="266">
        <v>1032.9935954</v>
      </c>
      <c r="AC17" s="266">
        <v>913.81253422999998</v>
      </c>
      <c r="AD17" s="266">
        <v>544.72847434000005</v>
      </c>
      <c r="AE17" s="266">
        <v>226.02226640999999</v>
      </c>
      <c r="AF17" s="266">
        <v>51.661853129000001</v>
      </c>
      <c r="AG17" s="266">
        <v>3.5499673870000001</v>
      </c>
      <c r="AH17" s="266">
        <v>15.322709324</v>
      </c>
      <c r="AI17" s="266">
        <v>85.681696447999997</v>
      </c>
      <c r="AJ17" s="266">
        <v>383.94961775000002</v>
      </c>
      <c r="AK17" s="266">
        <v>733.48522070000001</v>
      </c>
      <c r="AL17" s="266">
        <v>1009.9691854</v>
      </c>
      <c r="AM17" s="266">
        <v>1188.2006854000001</v>
      </c>
      <c r="AN17" s="266">
        <v>1025.9674983</v>
      </c>
      <c r="AO17" s="266">
        <v>918.80983949999995</v>
      </c>
      <c r="AP17" s="266">
        <v>566.87222822000001</v>
      </c>
      <c r="AQ17" s="266">
        <v>237.27467626999999</v>
      </c>
      <c r="AR17" s="266">
        <v>51.346363896</v>
      </c>
      <c r="AS17" s="266">
        <v>3.5139856135</v>
      </c>
      <c r="AT17" s="266">
        <v>14.8427794</v>
      </c>
      <c r="AU17" s="266">
        <v>88.766923172000006</v>
      </c>
      <c r="AV17" s="266">
        <v>381.91919192</v>
      </c>
      <c r="AW17" s="266">
        <v>723.27055671999995</v>
      </c>
      <c r="AX17" s="266">
        <v>994.48685232000003</v>
      </c>
      <c r="AY17" s="266">
        <v>1168.8360656</v>
      </c>
      <c r="AZ17" s="266">
        <v>1020.8383083</v>
      </c>
      <c r="BA17" s="309">
        <v>910.97270000000003</v>
      </c>
      <c r="BB17" s="309">
        <v>565.83889999999997</v>
      </c>
      <c r="BC17" s="309">
        <v>239.6242</v>
      </c>
      <c r="BD17" s="309">
        <v>47.385429999999999</v>
      </c>
      <c r="BE17" s="309">
        <v>4.6272029999999997</v>
      </c>
      <c r="BF17" s="309">
        <v>13.757239999999999</v>
      </c>
      <c r="BG17" s="309">
        <v>89.186030000000002</v>
      </c>
      <c r="BH17" s="309">
        <v>372.08539999999999</v>
      </c>
      <c r="BI17" s="309">
        <v>736.97370000000001</v>
      </c>
      <c r="BJ17" s="309">
        <v>994.73829999999998</v>
      </c>
      <c r="BK17" s="309">
        <v>1190.82</v>
      </c>
      <c r="BL17" s="309">
        <v>1032.364</v>
      </c>
      <c r="BM17" s="309">
        <v>934.81610000000001</v>
      </c>
      <c r="BN17" s="309">
        <v>571.89739999999995</v>
      </c>
      <c r="BO17" s="309">
        <v>247.84399999999999</v>
      </c>
      <c r="BP17" s="309">
        <v>46.408059999999999</v>
      </c>
      <c r="BQ17" s="309">
        <v>5.0918429999999999</v>
      </c>
      <c r="BR17" s="309">
        <v>14.79447</v>
      </c>
      <c r="BS17" s="309">
        <v>87.898259999999993</v>
      </c>
      <c r="BT17" s="309">
        <v>378.81279999999998</v>
      </c>
      <c r="BU17" s="309">
        <v>727.60889999999995</v>
      </c>
      <c r="BV17" s="309">
        <v>1003.494</v>
      </c>
    </row>
    <row r="18" spans="1:74" ht="11.1" customHeight="1" x14ac:dyDescent="0.2">
      <c r="A18" s="9" t="s">
        <v>136</v>
      </c>
      <c r="B18" s="206" t="s">
        <v>465</v>
      </c>
      <c r="C18" s="266">
        <v>1148.3469261</v>
      </c>
      <c r="D18" s="266">
        <v>979.90653624000004</v>
      </c>
      <c r="E18" s="266">
        <v>818.95271764999995</v>
      </c>
      <c r="F18" s="266">
        <v>441.38293514999998</v>
      </c>
      <c r="G18" s="266">
        <v>180.85895904</v>
      </c>
      <c r="H18" s="266">
        <v>23.563757615</v>
      </c>
      <c r="I18" s="266">
        <v>3.7599347966000001</v>
      </c>
      <c r="J18" s="266">
        <v>11.441662456</v>
      </c>
      <c r="K18" s="266">
        <v>66.040010578999997</v>
      </c>
      <c r="L18" s="266">
        <v>346.87291119999998</v>
      </c>
      <c r="M18" s="266">
        <v>656.77066043000002</v>
      </c>
      <c r="N18" s="266">
        <v>945.14992027000005</v>
      </c>
      <c r="O18" s="266">
        <v>1165.6056824</v>
      </c>
      <c r="P18" s="266">
        <v>965.25366154000005</v>
      </c>
      <c r="Q18" s="266">
        <v>825.46065540999996</v>
      </c>
      <c r="R18" s="266">
        <v>462.79909550999997</v>
      </c>
      <c r="S18" s="266">
        <v>162.14539930000001</v>
      </c>
      <c r="T18" s="266">
        <v>25.419025484999999</v>
      </c>
      <c r="U18" s="266">
        <v>3.5241490746999999</v>
      </c>
      <c r="V18" s="266">
        <v>9.3899408292000004</v>
      </c>
      <c r="W18" s="266">
        <v>62.763088826000001</v>
      </c>
      <c r="X18" s="266">
        <v>338.86072646999997</v>
      </c>
      <c r="Y18" s="266">
        <v>662.28878855000005</v>
      </c>
      <c r="Z18" s="266">
        <v>939.54288723000002</v>
      </c>
      <c r="AA18" s="266">
        <v>1150.3917788000001</v>
      </c>
      <c r="AB18" s="266">
        <v>965.70251910000002</v>
      </c>
      <c r="AC18" s="266">
        <v>832.33865529000002</v>
      </c>
      <c r="AD18" s="266">
        <v>459.77994604999998</v>
      </c>
      <c r="AE18" s="266">
        <v>160.62404226000001</v>
      </c>
      <c r="AF18" s="266">
        <v>23.664899862999999</v>
      </c>
      <c r="AG18" s="266">
        <v>1.9152343447</v>
      </c>
      <c r="AH18" s="266">
        <v>9.6866644416999996</v>
      </c>
      <c r="AI18" s="266">
        <v>57.673593808</v>
      </c>
      <c r="AJ18" s="266">
        <v>325.03413363999999</v>
      </c>
      <c r="AK18" s="266">
        <v>686.65008279999995</v>
      </c>
      <c r="AL18" s="266">
        <v>932.45798820000005</v>
      </c>
      <c r="AM18" s="266">
        <v>1131.1295247999999</v>
      </c>
      <c r="AN18" s="266">
        <v>948.33018430000004</v>
      </c>
      <c r="AO18" s="266">
        <v>832.82774297000003</v>
      </c>
      <c r="AP18" s="266">
        <v>481.37955474</v>
      </c>
      <c r="AQ18" s="266">
        <v>171.78889903000001</v>
      </c>
      <c r="AR18" s="266">
        <v>24.102715651</v>
      </c>
      <c r="AS18" s="266">
        <v>1.8367499584</v>
      </c>
      <c r="AT18" s="266">
        <v>9.5281026834000002</v>
      </c>
      <c r="AU18" s="266">
        <v>60.089139703999997</v>
      </c>
      <c r="AV18" s="266">
        <v>322.82088283000002</v>
      </c>
      <c r="AW18" s="266">
        <v>674.72131282999999</v>
      </c>
      <c r="AX18" s="266">
        <v>913.26988793999999</v>
      </c>
      <c r="AY18" s="266">
        <v>1112.0222021</v>
      </c>
      <c r="AZ18" s="266">
        <v>951.99153349999995</v>
      </c>
      <c r="BA18" s="309">
        <v>822.6182</v>
      </c>
      <c r="BB18" s="309">
        <v>482.0514</v>
      </c>
      <c r="BC18" s="309">
        <v>178.85560000000001</v>
      </c>
      <c r="BD18" s="309">
        <v>23.271570000000001</v>
      </c>
      <c r="BE18" s="309">
        <v>2.1951960000000001</v>
      </c>
      <c r="BF18" s="309">
        <v>8.8987269999999992</v>
      </c>
      <c r="BG18" s="309">
        <v>60.273650000000004</v>
      </c>
      <c r="BH18" s="309">
        <v>307.54989999999998</v>
      </c>
      <c r="BI18" s="309">
        <v>691.0575</v>
      </c>
      <c r="BJ18" s="309">
        <v>909.24270000000001</v>
      </c>
      <c r="BK18" s="309">
        <v>1135.5989999999999</v>
      </c>
      <c r="BL18" s="309">
        <v>963.74360000000001</v>
      </c>
      <c r="BM18" s="309">
        <v>849.44179999999994</v>
      </c>
      <c r="BN18" s="309">
        <v>482.23289999999997</v>
      </c>
      <c r="BO18" s="309">
        <v>187.4041</v>
      </c>
      <c r="BP18" s="309">
        <v>23.068339999999999</v>
      </c>
      <c r="BQ18" s="309">
        <v>2.3253970000000002</v>
      </c>
      <c r="BR18" s="309">
        <v>8.9600799999999996</v>
      </c>
      <c r="BS18" s="309">
        <v>59.772799999999997</v>
      </c>
      <c r="BT18" s="309">
        <v>311.22579999999999</v>
      </c>
      <c r="BU18" s="309">
        <v>678.73379999999997</v>
      </c>
      <c r="BV18" s="309">
        <v>921.00160000000005</v>
      </c>
    </row>
    <row r="19" spans="1:74" ht="11.1" customHeight="1" x14ac:dyDescent="0.2">
      <c r="A19" s="9" t="s">
        <v>137</v>
      </c>
      <c r="B19" s="206" t="s">
        <v>433</v>
      </c>
      <c r="C19" s="266">
        <v>1287.6224745</v>
      </c>
      <c r="D19" s="266">
        <v>1081.9351403000001</v>
      </c>
      <c r="E19" s="266">
        <v>839.14824295000005</v>
      </c>
      <c r="F19" s="266">
        <v>457.35484303999999</v>
      </c>
      <c r="G19" s="266">
        <v>203.33129822000001</v>
      </c>
      <c r="H19" s="266">
        <v>31.586818128000001</v>
      </c>
      <c r="I19" s="266">
        <v>10.512251378</v>
      </c>
      <c r="J19" s="266">
        <v>19.368436683999999</v>
      </c>
      <c r="K19" s="266">
        <v>86.527185908999996</v>
      </c>
      <c r="L19" s="266">
        <v>388.52164714000003</v>
      </c>
      <c r="M19" s="266">
        <v>725.42740684</v>
      </c>
      <c r="N19" s="266">
        <v>1096.4631690000001</v>
      </c>
      <c r="O19" s="266">
        <v>1295.5812914000001</v>
      </c>
      <c r="P19" s="266">
        <v>1064.2644714999999</v>
      </c>
      <c r="Q19" s="266">
        <v>835.95537993999994</v>
      </c>
      <c r="R19" s="266">
        <v>483.36468041000001</v>
      </c>
      <c r="S19" s="266">
        <v>182.84644972999999</v>
      </c>
      <c r="T19" s="266">
        <v>31.13578184</v>
      </c>
      <c r="U19" s="266">
        <v>10.174196932999999</v>
      </c>
      <c r="V19" s="266">
        <v>17.815826726000001</v>
      </c>
      <c r="W19" s="266">
        <v>83.806985087000001</v>
      </c>
      <c r="X19" s="266">
        <v>386.93974922000001</v>
      </c>
      <c r="Y19" s="266">
        <v>738.06639073999997</v>
      </c>
      <c r="Z19" s="266">
        <v>1073.3751749</v>
      </c>
      <c r="AA19" s="266">
        <v>1276.9333217000001</v>
      </c>
      <c r="AB19" s="266">
        <v>1068.6315898</v>
      </c>
      <c r="AC19" s="266">
        <v>852.03716812000005</v>
      </c>
      <c r="AD19" s="266">
        <v>481.48885374999998</v>
      </c>
      <c r="AE19" s="266">
        <v>184.8282007</v>
      </c>
      <c r="AF19" s="266">
        <v>31.421194314000001</v>
      </c>
      <c r="AG19" s="266">
        <v>6.5823158933999997</v>
      </c>
      <c r="AH19" s="266">
        <v>16.881005503000001</v>
      </c>
      <c r="AI19" s="266">
        <v>78.610315493000002</v>
      </c>
      <c r="AJ19" s="266">
        <v>374.40608163000002</v>
      </c>
      <c r="AK19" s="266">
        <v>768.39865022000004</v>
      </c>
      <c r="AL19" s="266">
        <v>1054.5768860999999</v>
      </c>
      <c r="AM19" s="266">
        <v>1248.8441931</v>
      </c>
      <c r="AN19" s="266">
        <v>1056.5660473</v>
      </c>
      <c r="AO19" s="266">
        <v>851.19214968999995</v>
      </c>
      <c r="AP19" s="266">
        <v>505.41414365999998</v>
      </c>
      <c r="AQ19" s="266">
        <v>193.82425798</v>
      </c>
      <c r="AR19" s="266">
        <v>31.3616682</v>
      </c>
      <c r="AS19" s="266">
        <v>6.5373597114999997</v>
      </c>
      <c r="AT19" s="266">
        <v>17.751070359</v>
      </c>
      <c r="AU19" s="266">
        <v>80.198735799999994</v>
      </c>
      <c r="AV19" s="266">
        <v>385.95073403999999</v>
      </c>
      <c r="AW19" s="266">
        <v>756.40189765000002</v>
      </c>
      <c r="AX19" s="266">
        <v>1027.4223775</v>
      </c>
      <c r="AY19" s="266">
        <v>1226.542567</v>
      </c>
      <c r="AZ19" s="266">
        <v>1074.2585912</v>
      </c>
      <c r="BA19" s="309">
        <v>832.02409999999998</v>
      </c>
      <c r="BB19" s="309">
        <v>501.17700000000002</v>
      </c>
      <c r="BC19" s="309">
        <v>196.74250000000001</v>
      </c>
      <c r="BD19" s="309">
        <v>29.599769999999999</v>
      </c>
      <c r="BE19" s="309">
        <v>7.1586829999999999</v>
      </c>
      <c r="BF19" s="309">
        <v>16.937239999999999</v>
      </c>
      <c r="BG19" s="309">
        <v>73.100939999999994</v>
      </c>
      <c r="BH19" s="309">
        <v>369.7715</v>
      </c>
      <c r="BI19" s="309">
        <v>772.09799999999996</v>
      </c>
      <c r="BJ19" s="309">
        <v>1019.936</v>
      </c>
      <c r="BK19" s="309">
        <v>1255.4190000000001</v>
      </c>
      <c r="BL19" s="309">
        <v>1090.6679999999999</v>
      </c>
      <c r="BM19" s="309">
        <v>870.03459999999995</v>
      </c>
      <c r="BN19" s="309">
        <v>500.31330000000003</v>
      </c>
      <c r="BO19" s="309">
        <v>205.41470000000001</v>
      </c>
      <c r="BP19" s="309">
        <v>30.76774</v>
      </c>
      <c r="BQ19" s="309">
        <v>7.7212050000000003</v>
      </c>
      <c r="BR19" s="309">
        <v>16.880579999999998</v>
      </c>
      <c r="BS19" s="309">
        <v>70.960359999999994</v>
      </c>
      <c r="BT19" s="309">
        <v>365.57900000000001</v>
      </c>
      <c r="BU19" s="309">
        <v>766.64549999999997</v>
      </c>
      <c r="BV19" s="309">
        <v>1038.8499999999999</v>
      </c>
    </row>
    <row r="20" spans="1:74" ht="11.1" customHeight="1" x14ac:dyDescent="0.2">
      <c r="A20" s="9" t="s">
        <v>138</v>
      </c>
      <c r="B20" s="206" t="s">
        <v>434</v>
      </c>
      <c r="C20" s="266">
        <v>1342.1665425000001</v>
      </c>
      <c r="D20" s="266">
        <v>1101.6851504000001</v>
      </c>
      <c r="E20" s="266">
        <v>820.50085233000004</v>
      </c>
      <c r="F20" s="266">
        <v>454.76905848000001</v>
      </c>
      <c r="G20" s="266">
        <v>209.94721641999999</v>
      </c>
      <c r="H20" s="266">
        <v>40.637637634000001</v>
      </c>
      <c r="I20" s="266">
        <v>14.512786699999999</v>
      </c>
      <c r="J20" s="266">
        <v>25.416185161000001</v>
      </c>
      <c r="K20" s="266">
        <v>103.74647720999999</v>
      </c>
      <c r="L20" s="266">
        <v>402.87839151999998</v>
      </c>
      <c r="M20" s="266">
        <v>759.82273156999997</v>
      </c>
      <c r="N20" s="266">
        <v>1217.0449085</v>
      </c>
      <c r="O20" s="266">
        <v>1342.5487633</v>
      </c>
      <c r="P20" s="266">
        <v>1098.3981977000001</v>
      </c>
      <c r="Q20" s="266">
        <v>814.46913357999995</v>
      </c>
      <c r="R20" s="266">
        <v>471.50072832000001</v>
      </c>
      <c r="S20" s="266">
        <v>193.21335686</v>
      </c>
      <c r="T20" s="266">
        <v>37.889479004000002</v>
      </c>
      <c r="U20" s="266">
        <v>14.331440168</v>
      </c>
      <c r="V20" s="266">
        <v>24.735731582</v>
      </c>
      <c r="W20" s="266">
        <v>100.70735873</v>
      </c>
      <c r="X20" s="266">
        <v>410.06254638000001</v>
      </c>
      <c r="Y20" s="266">
        <v>780.73460890000001</v>
      </c>
      <c r="Z20" s="266">
        <v>1189.6632413</v>
      </c>
      <c r="AA20" s="266">
        <v>1331.6461672</v>
      </c>
      <c r="AB20" s="266">
        <v>1126.0927107</v>
      </c>
      <c r="AC20" s="266">
        <v>829.88535528</v>
      </c>
      <c r="AD20" s="266">
        <v>466.47214495999998</v>
      </c>
      <c r="AE20" s="266">
        <v>199.27604135000001</v>
      </c>
      <c r="AF20" s="266">
        <v>37.033141815999997</v>
      </c>
      <c r="AG20" s="266">
        <v>10.865691453</v>
      </c>
      <c r="AH20" s="266">
        <v>23.629410061000002</v>
      </c>
      <c r="AI20" s="266">
        <v>97.185010325999997</v>
      </c>
      <c r="AJ20" s="266">
        <v>402.86811877999997</v>
      </c>
      <c r="AK20" s="266">
        <v>811.39542454000002</v>
      </c>
      <c r="AL20" s="266">
        <v>1165.4748959000001</v>
      </c>
      <c r="AM20" s="266">
        <v>1308.0956308</v>
      </c>
      <c r="AN20" s="266">
        <v>1111.0171138999999</v>
      </c>
      <c r="AO20" s="266">
        <v>828.64178164999998</v>
      </c>
      <c r="AP20" s="266">
        <v>489.49670843000001</v>
      </c>
      <c r="AQ20" s="266">
        <v>203.61793269</v>
      </c>
      <c r="AR20" s="266">
        <v>35.257519039999998</v>
      </c>
      <c r="AS20" s="266">
        <v>10.671008894</v>
      </c>
      <c r="AT20" s="266">
        <v>24.649370408999999</v>
      </c>
      <c r="AU20" s="266">
        <v>97.884476176000007</v>
      </c>
      <c r="AV20" s="266">
        <v>424.99985577000001</v>
      </c>
      <c r="AW20" s="266">
        <v>800.45312913999999</v>
      </c>
      <c r="AX20" s="266">
        <v>1142.6618232999999</v>
      </c>
      <c r="AY20" s="266">
        <v>1279.0877267000001</v>
      </c>
      <c r="AZ20" s="266">
        <v>1134.2268266000001</v>
      </c>
      <c r="BA20" s="309">
        <v>806.10180000000003</v>
      </c>
      <c r="BB20" s="309">
        <v>490.73989999999998</v>
      </c>
      <c r="BC20" s="309">
        <v>203.0266</v>
      </c>
      <c r="BD20" s="309">
        <v>32.055590000000002</v>
      </c>
      <c r="BE20" s="309">
        <v>11.22878</v>
      </c>
      <c r="BF20" s="309">
        <v>24.304960000000001</v>
      </c>
      <c r="BG20" s="309">
        <v>89.384709999999998</v>
      </c>
      <c r="BH20" s="309">
        <v>420.24529999999999</v>
      </c>
      <c r="BI20" s="309">
        <v>801.23530000000005</v>
      </c>
      <c r="BJ20" s="309">
        <v>1135.491</v>
      </c>
      <c r="BK20" s="309">
        <v>1311.0820000000001</v>
      </c>
      <c r="BL20" s="309">
        <v>1156.799</v>
      </c>
      <c r="BM20" s="309">
        <v>843.12739999999997</v>
      </c>
      <c r="BN20" s="309">
        <v>499.50400000000002</v>
      </c>
      <c r="BO20" s="309">
        <v>210.10050000000001</v>
      </c>
      <c r="BP20" s="309">
        <v>33.934519999999999</v>
      </c>
      <c r="BQ20" s="309">
        <v>12.51319</v>
      </c>
      <c r="BR20" s="309">
        <v>24.563490000000002</v>
      </c>
      <c r="BS20" s="309">
        <v>88.972430000000003</v>
      </c>
      <c r="BT20" s="309">
        <v>414.56420000000003</v>
      </c>
      <c r="BU20" s="309">
        <v>806.63009999999997</v>
      </c>
      <c r="BV20" s="309">
        <v>1147.5609999999999</v>
      </c>
    </row>
    <row r="21" spans="1:74" ht="11.1" customHeight="1" x14ac:dyDescent="0.2">
      <c r="A21" s="9" t="s">
        <v>139</v>
      </c>
      <c r="B21" s="206" t="s">
        <v>466</v>
      </c>
      <c r="C21" s="266">
        <v>630.14876581999999</v>
      </c>
      <c r="D21" s="266">
        <v>491.32254293</v>
      </c>
      <c r="E21" s="266">
        <v>355.84208008000002</v>
      </c>
      <c r="F21" s="266">
        <v>133.93292786000001</v>
      </c>
      <c r="G21" s="266">
        <v>41.623853390999997</v>
      </c>
      <c r="H21" s="266">
        <v>1.3414642009</v>
      </c>
      <c r="I21" s="266">
        <v>0.24548327094</v>
      </c>
      <c r="J21" s="266">
        <v>0.48967193232</v>
      </c>
      <c r="K21" s="266">
        <v>11.728866999999999</v>
      </c>
      <c r="L21" s="266">
        <v>133.62087462</v>
      </c>
      <c r="M21" s="266">
        <v>342.02807489000003</v>
      </c>
      <c r="N21" s="266">
        <v>499.03595653999997</v>
      </c>
      <c r="O21" s="266">
        <v>639.15897084999995</v>
      </c>
      <c r="P21" s="266">
        <v>478.20829730999998</v>
      </c>
      <c r="Q21" s="266">
        <v>363.9636764</v>
      </c>
      <c r="R21" s="266">
        <v>139.42126056999999</v>
      </c>
      <c r="S21" s="266">
        <v>36.008925333000001</v>
      </c>
      <c r="T21" s="266">
        <v>1.3490011747999999</v>
      </c>
      <c r="U21" s="266">
        <v>0.22202038598000001</v>
      </c>
      <c r="V21" s="266">
        <v>0.40561117882999997</v>
      </c>
      <c r="W21" s="266">
        <v>10.829677986</v>
      </c>
      <c r="X21" s="266">
        <v>126.24630949</v>
      </c>
      <c r="Y21" s="266">
        <v>339.03033436999999</v>
      </c>
      <c r="Z21" s="266">
        <v>499.52525116999999</v>
      </c>
      <c r="AA21" s="266">
        <v>630.66340287000003</v>
      </c>
      <c r="AB21" s="266">
        <v>465.56754991999998</v>
      </c>
      <c r="AC21" s="266">
        <v>364.58733339999998</v>
      </c>
      <c r="AD21" s="266">
        <v>134.44840891000001</v>
      </c>
      <c r="AE21" s="266">
        <v>33.366974464999998</v>
      </c>
      <c r="AF21" s="266">
        <v>1.3496912802000001</v>
      </c>
      <c r="AG21" s="266">
        <v>9.0575703576000005E-2</v>
      </c>
      <c r="AH21" s="266">
        <v>0.40447533859000001</v>
      </c>
      <c r="AI21" s="266">
        <v>9.2732231572000003</v>
      </c>
      <c r="AJ21" s="266">
        <v>117.78236138</v>
      </c>
      <c r="AK21" s="266">
        <v>349.47509628</v>
      </c>
      <c r="AL21" s="266">
        <v>485.76532065999999</v>
      </c>
      <c r="AM21" s="266">
        <v>606.52734886999997</v>
      </c>
      <c r="AN21" s="266">
        <v>439.95514181999999</v>
      </c>
      <c r="AO21" s="266">
        <v>348.47033513999997</v>
      </c>
      <c r="AP21" s="266">
        <v>141.24234884000001</v>
      </c>
      <c r="AQ21" s="266">
        <v>38.114743642000001</v>
      </c>
      <c r="AR21" s="266">
        <v>1.5107229699</v>
      </c>
      <c r="AS21" s="266">
        <v>8.7485739605000001E-2</v>
      </c>
      <c r="AT21" s="266">
        <v>0.40678462968000001</v>
      </c>
      <c r="AU21" s="266">
        <v>10.368914925</v>
      </c>
      <c r="AV21" s="266">
        <v>114.98588045</v>
      </c>
      <c r="AW21" s="266">
        <v>338.11225714</v>
      </c>
      <c r="AX21" s="266">
        <v>462.88577609999999</v>
      </c>
      <c r="AY21" s="266">
        <v>592.79303526000001</v>
      </c>
      <c r="AZ21" s="266">
        <v>444.56502047999999</v>
      </c>
      <c r="BA21" s="309">
        <v>342.22359999999998</v>
      </c>
      <c r="BB21" s="309">
        <v>145.56389999999999</v>
      </c>
      <c r="BC21" s="309">
        <v>40.227800000000002</v>
      </c>
      <c r="BD21" s="309">
        <v>1.5349870000000001</v>
      </c>
      <c r="BE21" s="309">
        <v>9.2830499999999996E-2</v>
      </c>
      <c r="BF21" s="309">
        <v>0.40332869999999998</v>
      </c>
      <c r="BG21" s="309">
        <v>10.16442</v>
      </c>
      <c r="BH21" s="309">
        <v>104.97190000000001</v>
      </c>
      <c r="BI21" s="309">
        <v>347.04239999999999</v>
      </c>
      <c r="BJ21" s="309">
        <v>453.36470000000003</v>
      </c>
      <c r="BK21" s="309">
        <v>603.51310000000001</v>
      </c>
      <c r="BL21" s="309">
        <v>445.52379999999999</v>
      </c>
      <c r="BM21" s="309">
        <v>356.4375</v>
      </c>
      <c r="BN21" s="309">
        <v>145.89179999999999</v>
      </c>
      <c r="BO21" s="309">
        <v>42.625610000000002</v>
      </c>
      <c r="BP21" s="309">
        <v>1.389645</v>
      </c>
      <c r="BQ21" s="309">
        <v>9.5470899999999997E-2</v>
      </c>
      <c r="BR21" s="309">
        <v>0.40701209999999999</v>
      </c>
      <c r="BS21" s="309">
        <v>9.8784969999999994</v>
      </c>
      <c r="BT21" s="309">
        <v>103.77209999999999</v>
      </c>
      <c r="BU21" s="309">
        <v>335.44650000000001</v>
      </c>
      <c r="BV21" s="309">
        <v>461.55900000000003</v>
      </c>
    </row>
    <row r="22" spans="1:74" ht="11.1" customHeight="1" x14ac:dyDescent="0.2">
      <c r="A22" s="9" t="s">
        <v>140</v>
      </c>
      <c r="B22" s="206" t="s">
        <v>436</v>
      </c>
      <c r="C22" s="266">
        <v>810.68444736000004</v>
      </c>
      <c r="D22" s="266">
        <v>624.61320766999995</v>
      </c>
      <c r="E22" s="266">
        <v>432.60695092999998</v>
      </c>
      <c r="F22" s="266">
        <v>162.71728732</v>
      </c>
      <c r="G22" s="266">
        <v>53.432426302000003</v>
      </c>
      <c r="H22" s="266">
        <v>1.0904180577</v>
      </c>
      <c r="I22" s="266">
        <v>0.23519901905999999</v>
      </c>
      <c r="J22" s="266">
        <v>0.23434026924000001</v>
      </c>
      <c r="K22" s="266">
        <v>17.131005388999998</v>
      </c>
      <c r="L22" s="266">
        <v>182.10996710000001</v>
      </c>
      <c r="M22" s="266">
        <v>449.16122094000002</v>
      </c>
      <c r="N22" s="266">
        <v>669.88262111999995</v>
      </c>
      <c r="O22" s="266">
        <v>820.78067089000001</v>
      </c>
      <c r="P22" s="266">
        <v>606.44676962000005</v>
      </c>
      <c r="Q22" s="266">
        <v>433.99406310000001</v>
      </c>
      <c r="R22" s="266">
        <v>173.58073580999999</v>
      </c>
      <c r="S22" s="266">
        <v>46.858276535000002</v>
      </c>
      <c r="T22" s="266">
        <v>1.0197265390000001</v>
      </c>
      <c r="U22" s="266">
        <v>0.23519901905999999</v>
      </c>
      <c r="V22" s="266">
        <v>0.23434026924000001</v>
      </c>
      <c r="W22" s="266">
        <v>16.256179969000002</v>
      </c>
      <c r="X22" s="266">
        <v>175.16070521</v>
      </c>
      <c r="Y22" s="266">
        <v>452.18934199</v>
      </c>
      <c r="Z22" s="266">
        <v>664.72742555000002</v>
      </c>
      <c r="AA22" s="266">
        <v>811.43600759000003</v>
      </c>
      <c r="AB22" s="266">
        <v>593.78341211999998</v>
      </c>
      <c r="AC22" s="266">
        <v>443.98466522000001</v>
      </c>
      <c r="AD22" s="266">
        <v>169.27106391000001</v>
      </c>
      <c r="AE22" s="266">
        <v>43.758565757</v>
      </c>
      <c r="AF22" s="266">
        <v>1.2650032834</v>
      </c>
      <c r="AG22" s="266">
        <v>7.0422463121000006E-2</v>
      </c>
      <c r="AH22" s="266">
        <v>0.18726111246999999</v>
      </c>
      <c r="AI22" s="266">
        <v>14.782124997</v>
      </c>
      <c r="AJ22" s="266">
        <v>163.75410410000001</v>
      </c>
      <c r="AK22" s="266">
        <v>468.78933843999999</v>
      </c>
      <c r="AL22" s="266">
        <v>644.60986863000005</v>
      </c>
      <c r="AM22" s="266">
        <v>781.87683122999999</v>
      </c>
      <c r="AN22" s="266">
        <v>567.06973069000003</v>
      </c>
      <c r="AO22" s="266">
        <v>422.2159623</v>
      </c>
      <c r="AP22" s="266">
        <v>180.62151259000001</v>
      </c>
      <c r="AQ22" s="266">
        <v>49.147070851999999</v>
      </c>
      <c r="AR22" s="266">
        <v>1.5344593054</v>
      </c>
      <c r="AS22" s="266">
        <v>7.0422463121000006E-2</v>
      </c>
      <c r="AT22" s="266">
        <v>0.18726111246999999</v>
      </c>
      <c r="AU22" s="266">
        <v>15.652743686000001</v>
      </c>
      <c r="AV22" s="266">
        <v>161.92284321</v>
      </c>
      <c r="AW22" s="266">
        <v>461.86635192</v>
      </c>
      <c r="AX22" s="266">
        <v>624.87470350000001</v>
      </c>
      <c r="AY22" s="266">
        <v>765.60368249999999</v>
      </c>
      <c r="AZ22" s="266">
        <v>581.42959083000005</v>
      </c>
      <c r="BA22" s="309">
        <v>415.81450000000001</v>
      </c>
      <c r="BB22" s="309">
        <v>190.4383</v>
      </c>
      <c r="BC22" s="309">
        <v>51.019910000000003</v>
      </c>
      <c r="BD22" s="309">
        <v>1.5563979999999999</v>
      </c>
      <c r="BE22" s="309">
        <v>7.0422499999999999E-2</v>
      </c>
      <c r="BF22" s="309">
        <v>0.18726110000000001</v>
      </c>
      <c r="BG22" s="309">
        <v>14.41108</v>
      </c>
      <c r="BH22" s="309">
        <v>148.28389999999999</v>
      </c>
      <c r="BI22" s="309">
        <v>475.7869</v>
      </c>
      <c r="BJ22" s="309">
        <v>603.16179999999997</v>
      </c>
      <c r="BK22" s="309">
        <v>785.92610000000002</v>
      </c>
      <c r="BL22" s="309">
        <v>588.53110000000004</v>
      </c>
      <c r="BM22" s="309">
        <v>436.57679999999999</v>
      </c>
      <c r="BN22" s="309">
        <v>193.59100000000001</v>
      </c>
      <c r="BO22" s="309">
        <v>54.358159999999998</v>
      </c>
      <c r="BP22" s="309">
        <v>1.533075</v>
      </c>
      <c r="BQ22" s="309">
        <v>7.0422499999999999E-2</v>
      </c>
      <c r="BR22" s="309">
        <v>0.21036769999999999</v>
      </c>
      <c r="BS22" s="309">
        <v>13.772460000000001</v>
      </c>
      <c r="BT22" s="309">
        <v>143.31610000000001</v>
      </c>
      <c r="BU22" s="309">
        <v>465.14679999999998</v>
      </c>
      <c r="BV22" s="309">
        <v>617.85360000000003</v>
      </c>
    </row>
    <row r="23" spans="1:74" ht="11.1" customHeight="1" x14ac:dyDescent="0.2">
      <c r="A23" s="9" t="s">
        <v>141</v>
      </c>
      <c r="B23" s="206" t="s">
        <v>437</v>
      </c>
      <c r="C23" s="266">
        <v>555.68731877000005</v>
      </c>
      <c r="D23" s="266">
        <v>387.51181678</v>
      </c>
      <c r="E23" s="266">
        <v>238.06068716999999</v>
      </c>
      <c r="F23" s="266">
        <v>68.631710342000005</v>
      </c>
      <c r="G23" s="266">
        <v>11.572759595000001</v>
      </c>
      <c r="H23" s="266">
        <v>3.8664347513999997E-2</v>
      </c>
      <c r="I23" s="266">
        <v>7.6979676671000002E-3</v>
      </c>
      <c r="J23" s="266">
        <v>0.19246715637</v>
      </c>
      <c r="K23" s="266">
        <v>3.9986628554000001</v>
      </c>
      <c r="L23" s="266">
        <v>63.611149421</v>
      </c>
      <c r="M23" s="266">
        <v>249.30506335000001</v>
      </c>
      <c r="N23" s="266">
        <v>487.78345788000001</v>
      </c>
      <c r="O23" s="266">
        <v>564.31535898000004</v>
      </c>
      <c r="P23" s="266">
        <v>386.92397747000001</v>
      </c>
      <c r="Q23" s="266">
        <v>232.00090446999999</v>
      </c>
      <c r="R23" s="266">
        <v>74.010508449</v>
      </c>
      <c r="S23" s="266">
        <v>10.745925756</v>
      </c>
      <c r="T23" s="266">
        <v>3.0524481571999999E-2</v>
      </c>
      <c r="U23" s="266">
        <v>7.6979676671000002E-3</v>
      </c>
      <c r="V23" s="266">
        <v>0.18367356844999999</v>
      </c>
      <c r="W23" s="266">
        <v>3.3247928081000002</v>
      </c>
      <c r="X23" s="266">
        <v>62.271383110999999</v>
      </c>
      <c r="Y23" s="266">
        <v>260.50326525999998</v>
      </c>
      <c r="Z23" s="266">
        <v>484.67991590999998</v>
      </c>
      <c r="AA23" s="266">
        <v>565.04819984999995</v>
      </c>
      <c r="AB23" s="266">
        <v>393.59125072000001</v>
      </c>
      <c r="AC23" s="266">
        <v>240.10744647000001</v>
      </c>
      <c r="AD23" s="266">
        <v>72.737272666999999</v>
      </c>
      <c r="AE23" s="266">
        <v>10.438237706000001</v>
      </c>
      <c r="AF23" s="266">
        <v>5.5098441986000002E-2</v>
      </c>
      <c r="AG23" s="266">
        <v>7.6979676671000002E-3</v>
      </c>
      <c r="AH23" s="266">
        <v>0.13818782229000001</v>
      </c>
      <c r="AI23" s="266">
        <v>2.4765696257999998</v>
      </c>
      <c r="AJ23" s="266">
        <v>58.998600527999997</v>
      </c>
      <c r="AK23" s="266">
        <v>272.19556412999998</v>
      </c>
      <c r="AL23" s="266">
        <v>462.35645893999998</v>
      </c>
      <c r="AM23" s="266">
        <v>543.91904231000001</v>
      </c>
      <c r="AN23" s="266">
        <v>374.37630672</v>
      </c>
      <c r="AO23" s="266">
        <v>221.34450050999999</v>
      </c>
      <c r="AP23" s="266">
        <v>74.925280094000001</v>
      </c>
      <c r="AQ23" s="266">
        <v>10.935124439000001</v>
      </c>
      <c r="AR23" s="266">
        <v>6.2470888741E-2</v>
      </c>
      <c r="AS23" s="266">
        <v>7.6979676671000002E-3</v>
      </c>
      <c r="AT23" s="266">
        <v>0.16262532249</v>
      </c>
      <c r="AU23" s="266">
        <v>3.0274875744999998</v>
      </c>
      <c r="AV23" s="266">
        <v>61.413002618</v>
      </c>
      <c r="AW23" s="266">
        <v>265.00874897</v>
      </c>
      <c r="AX23" s="266">
        <v>459.44586537999999</v>
      </c>
      <c r="AY23" s="266">
        <v>533.35712157</v>
      </c>
      <c r="AZ23" s="266">
        <v>389.33576141999998</v>
      </c>
      <c r="BA23" s="309">
        <v>221.96170000000001</v>
      </c>
      <c r="BB23" s="309">
        <v>81.583389999999994</v>
      </c>
      <c r="BC23" s="309">
        <v>11.56752</v>
      </c>
      <c r="BD23" s="309">
        <v>6.98188E-2</v>
      </c>
      <c r="BE23" s="309">
        <v>7.6979700000000002E-3</v>
      </c>
      <c r="BF23" s="309">
        <v>0.1626253</v>
      </c>
      <c r="BG23" s="309">
        <v>2.4776720000000001</v>
      </c>
      <c r="BH23" s="309">
        <v>57.863819999999997</v>
      </c>
      <c r="BI23" s="309">
        <v>266.952</v>
      </c>
      <c r="BJ23" s="309">
        <v>429.17809999999997</v>
      </c>
      <c r="BK23" s="309">
        <v>548.26959999999997</v>
      </c>
      <c r="BL23" s="309">
        <v>401.46319999999997</v>
      </c>
      <c r="BM23" s="309">
        <v>230.6534</v>
      </c>
      <c r="BN23" s="309">
        <v>84.726169999999996</v>
      </c>
      <c r="BO23" s="309">
        <v>12.15127</v>
      </c>
      <c r="BP23" s="309">
        <v>9.4087599999999993E-2</v>
      </c>
      <c r="BQ23" s="309">
        <v>7.6979700000000002E-3</v>
      </c>
      <c r="BR23" s="309">
        <v>0.18687200000000001</v>
      </c>
      <c r="BS23" s="309">
        <v>2.604616</v>
      </c>
      <c r="BT23" s="309">
        <v>55.790230000000001</v>
      </c>
      <c r="BU23" s="309">
        <v>269.31330000000003</v>
      </c>
      <c r="BV23" s="309">
        <v>439.98500000000001</v>
      </c>
    </row>
    <row r="24" spans="1:74" ht="11.1" customHeight="1" x14ac:dyDescent="0.2">
      <c r="A24" s="9" t="s">
        <v>142</v>
      </c>
      <c r="B24" s="206" t="s">
        <v>438</v>
      </c>
      <c r="C24" s="266">
        <v>906.51832198</v>
      </c>
      <c r="D24" s="266">
        <v>719.07606018000001</v>
      </c>
      <c r="E24" s="266">
        <v>572.05832580000003</v>
      </c>
      <c r="F24" s="266">
        <v>419.03712521</v>
      </c>
      <c r="G24" s="266">
        <v>247.18147006000001</v>
      </c>
      <c r="H24" s="266">
        <v>72.419580961999998</v>
      </c>
      <c r="I24" s="266">
        <v>14.451550538999999</v>
      </c>
      <c r="J24" s="266">
        <v>25.059823486999999</v>
      </c>
      <c r="K24" s="266">
        <v>105.06435689</v>
      </c>
      <c r="L24" s="266">
        <v>333.13849492999998</v>
      </c>
      <c r="M24" s="266">
        <v>597.65045644999998</v>
      </c>
      <c r="N24" s="266">
        <v>914.29304692999995</v>
      </c>
      <c r="O24" s="266">
        <v>882.36708811000005</v>
      </c>
      <c r="P24" s="266">
        <v>719.04127174999996</v>
      </c>
      <c r="Q24" s="266">
        <v>567.38604984999995</v>
      </c>
      <c r="R24" s="266">
        <v>410.122366</v>
      </c>
      <c r="S24" s="266">
        <v>237.57409233000001</v>
      </c>
      <c r="T24" s="266">
        <v>68.919787552000003</v>
      </c>
      <c r="U24" s="266">
        <v>14.128359728</v>
      </c>
      <c r="V24" s="266">
        <v>24.942696139999999</v>
      </c>
      <c r="W24" s="266">
        <v>100.5728117</v>
      </c>
      <c r="X24" s="266">
        <v>338.35943238999999</v>
      </c>
      <c r="Y24" s="266">
        <v>611.59859305999998</v>
      </c>
      <c r="Z24" s="266">
        <v>910.58528847000002</v>
      </c>
      <c r="AA24" s="266">
        <v>888.05196028</v>
      </c>
      <c r="AB24" s="266">
        <v>736.87340009000002</v>
      </c>
      <c r="AC24" s="266">
        <v>572.83651267000005</v>
      </c>
      <c r="AD24" s="266">
        <v>403.22905055000001</v>
      </c>
      <c r="AE24" s="266">
        <v>250.00196976999999</v>
      </c>
      <c r="AF24" s="266">
        <v>67.687988012000005</v>
      </c>
      <c r="AG24" s="266">
        <v>13.368035186</v>
      </c>
      <c r="AH24" s="266">
        <v>23.050314011000001</v>
      </c>
      <c r="AI24" s="266">
        <v>99.738517861999995</v>
      </c>
      <c r="AJ24" s="266">
        <v>340.60634870000001</v>
      </c>
      <c r="AK24" s="266">
        <v>616.21937763999995</v>
      </c>
      <c r="AL24" s="266">
        <v>893.21962759999997</v>
      </c>
      <c r="AM24" s="266">
        <v>884.32609152999999</v>
      </c>
      <c r="AN24" s="266">
        <v>735.50754516999996</v>
      </c>
      <c r="AO24" s="266">
        <v>568.19066582000005</v>
      </c>
      <c r="AP24" s="266">
        <v>400.17125855</v>
      </c>
      <c r="AQ24" s="266">
        <v>237.41325927</v>
      </c>
      <c r="AR24" s="266">
        <v>66.792741469999996</v>
      </c>
      <c r="AS24" s="266">
        <v>12.964490423000001</v>
      </c>
      <c r="AT24" s="266">
        <v>21.119036170000001</v>
      </c>
      <c r="AU24" s="266">
        <v>100.46020717</v>
      </c>
      <c r="AV24" s="266">
        <v>343.70381416999999</v>
      </c>
      <c r="AW24" s="266">
        <v>603.95686040999999</v>
      </c>
      <c r="AX24" s="266">
        <v>902.50399357000003</v>
      </c>
      <c r="AY24" s="266">
        <v>878.09376103</v>
      </c>
      <c r="AZ24" s="266">
        <v>729.30192489000001</v>
      </c>
      <c r="BA24" s="309">
        <v>573.65449999999998</v>
      </c>
      <c r="BB24" s="309">
        <v>396.339</v>
      </c>
      <c r="BC24" s="309">
        <v>228.5684</v>
      </c>
      <c r="BD24" s="309">
        <v>60.384709999999998</v>
      </c>
      <c r="BE24" s="309">
        <v>11.76254</v>
      </c>
      <c r="BF24" s="309">
        <v>22.01126</v>
      </c>
      <c r="BG24" s="309">
        <v>98.402640000000005</v>
      </c>
      <c r="BH24" s="309">
        <v>345.1626</v>
      </c>
      <c r="BI24" s="309">
        <v>586.62130000000002</v>
      </c>
      <c r="BJ24" s="309">
        <v>885.69209999999998</v>
      </c>
      <c r="BK24" s="309">
        <v>886.14030000000002</v>
      </c>
      <c r="BL24" s="309">
        <v>732.66430000000003</v>
      </c>
      <c r="BM24" s="309">
        <v>580.78809999999999</v>
      </c>
      <c r="BN24" s="309">
        <v>403.4196</v>
      </c>
      <c r="BO24" s="309">
        <v>229.69149999999999</v>
      </c>
      <c r="BP24" s="309">
        <v>62.528300000000002</v>
      </c>
      <c r="BQ24" s="309">
        <v>12.372780000000001</v>
      </c>
      <c r="BR24" s="309">
        <v>22.5932</v>
      </c>
      <c r="BS24" s="309">
        <v>99.872159999999994</v>
      </c>
      <c r="BT24" s="309">
        <v>343.4049</v>
      </c>
      <c r="BU24" s="309">
        <v>595.48209999999995</v>
      </c>
      <c r="BV24" s="309">
        <v>886.79219999999998</v>
      </c>
    </row>
    <row r="25" spans="1:74" ht="11.1" customHeight="1" x14ac:dyDescent="0.2">
      <c r="A25" s="9" t="s">
        <v>143</v>
      </c>
      <c r="B25" s="206" t="s">
        <v>439</v>
      </c>
      <c r="C25" s="266">
        <v>563.41272627000001</v>
      </c>
      <c r="D25" s="266">
        <v>472.46498101999998</v>
      </c>
      <c r="E25" s="266">
        <v>428.50626541999998</v>
      </c>
      <c r="F25" s="266">
        <v>325.42142962999998</v>
      </c>
      <c r="G25" s="266">
        <v>195.71810268999999</v>
      </c>
      <c r="H25" s="266">
        <v>71.221274078999997</v>
      </c>
      <c r="I25" s="266">
        <v>17.798023141000002</v>
      </c>
      <c r="J25" s="266">
        <v>16.278270412000001</v>
      </c>
      <c r="K25" s="266">
        <v>49.645559962999997</v>
      </c>
      <c r="L25" s="266">
        <v>186.53369389</v>
      </c>
      <c r="M25" s="266">
        <v>394.95477892999997</v>
      </c>
      <c r="N25" s="266">
        <v>600.05375630000003</v>
      </c>
      <c r="O25" s="266">
        <v>541.82588804</v>
      </c>
      <c r="P25" s="266">
        <v>471.20990175999998</v>
      </c>
      <c r="Q25" s="266">
        <v>430.61396228000001</v>
      </c>
      <c r="R25" s="266">
        <v>318.85370863999998</v>
      </c>
      <c r="S25" s="266">
        <v>192.72860441</v>
      </c>
      <c r="T25" s="266">
        <v>69.872891721000002</v>
      </c>
      <c r="U25" s="266">
        <v>16.450913062000001</v>
      </c>
      <c r="V25" s="266">
        <v>15.580633242999999</v>
      </c>
      <c r="W25" s="266">
        <v>50.533327206999999</v>
      </c>
      <c r="X25" s="266">
        <v>186.70818444</v>
      </c>
      <c r="Y25" s="266">
        <v>397.63326030000002</v>
      </c>
      <c r="Z25" s="266">
        <v>590.03244643000005</v>
      </c>
      <c r="AA25" s="266">
        <v>542.60541387000001</v>
      </c>
      <c r="AB25" s="266">
        <v>483.90018357999998</v>
      </c>
      <c r="AC25" s="266">
        <v>429.17124869000003</v>
      </c>
      <c r="AD25" s="266">
        <v>310.58554808000002</v>
      </c>
      <c r="AE25" s="266">
        <v>202.3264739</v>
      </c>
      <c r="AF25" s="266">
        <v>67.264649418000005</v>
      </c>
      <c r="AG25" s="266">
        <v>17.579590738</v>
      </c>
      <c r="AH25" s="266">
        <v>14.80065999</v>
      </c>
      <c r="AI25" s="266">
        <v>52.949026490999998</v>
      </c>
      <c r="AJ25" s="266">
        <v>185.90276304</v>
      </c>
      <c r="AK25" s="266">
        <v>394.02604666000002</v>
      </c>
      <c r="AL25" s="266">
        <v>581.60702809999998</v>
      </c>
      <c r="AM25" s="266">
        <v>545.15498780999997</v>
      </c>
      <c r="AN25" s="266">
        <v>481.31245776999998</v>
      </c>
      <c r="AO25" s="266">
        <v>434.95020118000002</v>
      </c>
      <c r="AP25" s="266">
        <v>299.75922530000003</v>
      </c>
      <c r="AQ25" s="266">
        <v>188.51080696</v>
      </c>
      <c r="AR25" s="266">
        <v>64.460990871999996</v>
      </c>
      <c r="AS25" s="266">
        <v>16.925392770999999</v>
      </c>
      <c r="AT25" s="266">
        <v>13.579352976999999</v>
      </c>
      <c r="AU25" s="266">
        <v>50.051229069999998</v>
      </c>
      <c r="AV25" s="266">
        <v>178.56886723</v>
      </c>
      <c r="AW25" s="266">
        <v>388.49241954000001</v>
      </c>
      <c r="AX25" s="266">
        <v>579.98356333000004</v>
      </c>
      <c r="AY25" s="266">
        <v>544.07666022000001</v>
      </c>
      <c r="AZ25" s="266">
        <v>472.42429491000001</v>
      </c>
      <c r="BA25" s="309">
        <v>437.35149999999999</v>
      </c>
      <c r="BB25" s="309">
        <v>289.83940000000001</v>
      </c>
      <c r="BC25" s="309">
        <v>177.13550000000001</v>
      </c>
      <c r="BD25" s="309">
        <v>55.681010000000001</v>
      </c>
      <c r="BE25" s="309">
        <v>14.67337</v>
      </c>
      <c r="BF25" s="309">
        <v>12.80077</v>
      </c>
      <c r="BG25" s="309">
        <v>51.40363</v>
      </c>
      <c r="BH25" s="309">
        <v>183.70410000000001</v>
      </c>
      <c r="BI25" s="309">
        <v>373.315</v>
      </c>
      <c r="BJ25" s="309">
        <v>579.43020000000001</v>
      </c>
      <c r="BK25" s="309">
        <v>543.34550000000002</v>
      </c>
      <c r="BL25" s="309">
        <v>466.75389999999999</v>
      </c>
      <c r="BM25" s="309">
        <v>432.46769999999998</v>
      </c>
      <c r="BN25" s="309">
        <v>292.32760000000002</v>
      </c>
      <c r="BO25" s="309">
        <v>178.75530000000001</v>
      </c>
      <c r="BP25" s="309">
        <v>53.81718</v>
      </c>
      <c r="BQ25" s="309">
        <v>14.1892</v>
      </c>
      <c r="BR25" s="309">
        <v>13.34925</v>
      </c>
      <c r="BS25" s="309">
        <v>52.213329999999999</v>
      </c>
      <c r="BT25" s="309">
        <v>184.85509999999999</v>
      </c>
      <c r="BU25" s="309">
        <v>377.37189999999998</v>
      </c>
      <c r="BV25" s="309">
        <v>577.3596</v>
      </c>
    </row>
    <row r="26" spans="1:74" ht="11.1" customHeight="1" x14ac:dyDescent="0.2">
      <c r="A26" s="9" t="s">
        <v>144</v>
      </c>
      <c r="B26" s="206" t="s">
        <v>467</v>
      </c>
      <c r="C26" s="266">
        <v>881.28152464000004</v>
      </c>
      <c r="D26" s="266">
        <v>718.45398196999997</v>
      </c>
      <c r="E26" s="266">
        <v>562.83887016999995</v>
      </c>
      <c r="F26" s="266">
        <v>307.30124819999997</v>
      </c>
      <c r="G26" s="266">
        <v>141.07883733</v>
      </c>
      <c r="H26" s="266">
        <v>29.996360848999998</v>
      </c>
      <c r="I26" s="266">
        <v>7.2939383793000001</v>
      </c>
      <c r="J26" s="266">
        <v>11.458961407</v>
      </c>
      <c r="K26" s="266">
        <v>52.226520993000001</v>
      </c>
      <c r="L26" s="266">
        <v>247.09970317</v>
      </c>
      <c r="M26" s="266">
        <v>506.67674625000001</v>
      </c>
      <c r="N26" s="266">
        <v>772.54056254</v>
      </c>
      <c r="O26" s="266">
        <v>882.57750096999996</v>
      </c>
      <c r="P26" s="266">
        <v>708.19426734000001</v>
      </c>
      <c r="Q26" s="266">
        <v>562.84539676999998</v>
      </c>
      <c r="R26" s="266">
        <v>315.92375011000001</v>
      </c>
      <c r="S26" s="266">
        <v>130.76889143</v>
      </c>
      <c r="T26" s="266">
        <v>29.652383779000001</v>
      </c>
      <c r="U26" s="266">
        <v>6.9447522453000001</v>
      </c>
      <c r="V26" s="266">
        <v>10.61399215</v>
      </c>
      <c r="W26" s="266">
        <v>50.437153592000001</v>
      </c>
      <c r="X26" s="266">
        <v>244.15598156999999</v>
      </c>
      <c r="Y26" s="266">
        <v>512.70768353000005</v>
      </c>
      <c r="Z26" s="266">
        <v>763.29767990000005</v>
      </c>
      <c r="AA26" s="266">
        <v>873.62389020000001</v>
      </c>
      <c r="AB26" s="266">
        <v>710.90526199999999</v>
      </c>
      <c r="AC26" s="266">
        <v>568.49726652000004</v>
      </c>
      <c r="AD26" s="266">
        <v>311.38841864</v>
      </c>
      <c r="AE26" s="266">
        <v>133.02272235999999</v>
      </c>
      <c r="AF26" s="266">
        <v>28.695253489999999</v>
      </c>
      <c r="AG26" s="266">
        <v>5.9388097576999996</v>
      </c>
      <c r="AH26" s="266">
        <v>10.182199926999999</v>
      </c>
      <c r="AI26" s="266">
        <v>48.331449749000001</v>
      </c>
      <c r="AJ26" s="266">
        <v>236.42225768</v>
      </c>
      <c r="AK26" s="266">
        <v>527.14073676999999</v>
      </c>
      <c r="AL26" s="266">
        <v>747.96661642000004</v>
      </c>
      <c r="AM26" s="266">
        <v>855.01842997000006</v>
      </c>
      <c r="AN26" s="266">
        <v>695.47638293</v>
      </c>
      <c r="AO26" s="266">
        <v>561.96609130000002</v>
      </c>
      <c r="AP26" s="266">
        <v>320.17372316000001</v>
      </c>
      <c r="AQ26" s="266">
        <v>134.58670026999999</v>
      </c>
      <c r="AR26" s="266">
        <v>28.143705296</v>
      </c>
      <c r="AS26" s="266">
        <v>5.7763995463000004</v>
      </c>
      <c r="AT26" s="266">
        <v>9.9937415500999993</v>
      </c>
      <c r="AU26" s="266">
        <v>48.898204440999997</v>
      </c>
      <c r="AV26" s="266">
        <v>237.50709902</v>
      </c>
      <c r="AW26" s="266">
        <v>516.89481568999997</v>
      </c>
      <c r="AX26" s="266">
        <v>732.99434588999998</v>
      </c>
      <c r="AY26" s="266">
        <v>840.10322533999999</v>
      </c>
      <c r="AZ26" s="266">
        <v>700.70529164000004</v>
      </c>
      <c r="BA26" s="309">
        <v>554.59469999999999</v>
      </c>
      <c r="BB26" s="309">
        <v>319.61329999999998</v>
      </c>
      <c r="BC26" s="309">
        <v>133.92670000000001</v>
      </c>
      <c r="BD26" s="309">
        <v>25.495370000000001</v>
      </c>
      <c r="BE26" s="309">
        <v>5.5473330000000001</v>
      </c>
      <c r="BF26" s="309">
        <v>9.6553989999999992</v>
      </c>
      <c r="BG26" s="309">
        <v>47.16713</v>
      </c>
      <c r="BH26" s="309">
        <v>229.9068</v>
      </c>
      <c r="BI26" s="309">
        <v>520.60479999999995</v>
      </c>
      <c r="BJ26" s="309">
        <v>722.16539999999998</v>
      </c>
      <c r="BK26" s="309">
        <v>855.23310000000004</v>
      </c>
      <c r="BL26" s="309">
        <v>707.39080000000001</v>
      </c>
      <c r="BM26" s="309">
        <v>571.39369999999997</v>
      </c>
      <c r="BN26" s="309">
        <v>321.46249999999998</v>
      </c>
      <c r="BO26" s="309">
        <v>138.0574</v>
      </c>
      <c r="BP26" s="309">
        <v>25.52129</v>
      </c>
      <c r="BQ26" s="309">
        <v>5.7159240000000002</v>
      </c>
      <c r="BR26" s="309">
        <v>9.8413500000000003</v>
      </c>
      <c r="BS26" s="309">
        <v>46.771430000000002</v>
      </c>
      <c r="BT26" s="309">
        <v>228.64250000000001</v>
      </c>
      <c r="BU26" s="309">
        <v>516.28989999999999</v>
      </c>
      <c r="BV26" s="309">
        <v>730.56309999999996</v>
      </c>
    </row>
    <row r="27" spans="1:74" ht="11.1" customHeight="1" x14ac:dyDescent="0.2">
      <c r="A27" s="8"/>
      <c r="B27" s="190" t="s">
        <v>157</v>
      </c>
      <c r="C27" s="242"/>
      <c r="D27" s="242"/>
      <c r="E27" s="242"/>
      <c r="F27" s="242"/>
      <c r="G27" s="242"/>
      <c r="H27" s="242"/>
      <c r="I27" s="242"/>
      <c r="J27" s="242"/>
      <c r="K27" s="242"/>
      <c r="L27" s="242"/>
      <c r="M27" s="242"/>
      <c r="N27" s="242"/>
      <c r="O27" s="242"/>
      <c r="P27" s="242"/>
      <c r="Q27" s="242"/>
      <c r="R27" s="242"/>
      <c r="S27" s="242"/>
      <c r="T27" s="242"/>
      <c r="U27" s="242"/>
      <c r="V27" s="242"/>
      <c r="W27" s="242"/>
      <c r="X27" s="242"/>
      <c r="Y27" s="242"/>
      <c r="Z27" s="242"/>
      <c r="AA27" s="242"/>
      <c r="AB27" s="242"/>
      <c r="AC27" s="242"/>
      <c r="AD27" s="242"/>
      <c r="AE27" s="242"/>
      <c r="AF27" s="242"/>
      <c r="AG27" s="242"/>
      <c r="AH27" s="242"/>
      <c r="AI27" s="242"/>
      <c r="AJ27" s="242"/>
      <c r="AK27" s="242"/>
      <c r="AL27" s="242"/>
      <c r="AM27" s="242"/>
      <c r="AN27" s="242"/>
      <c r="AO27" s="242"/>
      <c r="AP27" s="242"/>
      <c r="AQ27" s="242"/>
      <c r="AR27" s="242"/>
      <c r="AS27" s="242"/>
      <c r="AT27" s="242"/>
      <c r="AU27" s="242"/>
      <c r="AV27" s="242"/>
      <c r="AW27" s="242"/>
      <c r="AX27" s="242"/>
      <c r="AY27" s="242"/>
      <c r="AZ27" s="242"/>
      <c r="BA27" s="729"/>
      <c r="BB27" s="729"/>
      <c r="BC27" s="729"/>
      <c r="BD27" s="729"/>
      <c r="BE27" s="729"/>
      <c r="BF27" s="729"/>
      <c r="BG27" s="729"/>
      <c r="BH27" s="729"/>
      <c r="BI27" s="729"/>
      <c r="BJ27" s="311"/>
      <c r="BK27" s="311"/>
      <c r="BL27" s="311"/>
      <c r="BM27" s="311"/>
      <c r="BN27" s="311"/>
      <c r="BO27" s="311"/>
      <c r="BP27" s="311"/>
      <c r="BQ27" s="311"/>
      <c r="BR27" s="311"/>
      <c r="BS27" s="311"/>
      <c r="BT27" s="311"/>
      <c r="BU27" s="311"/>
      <c r="BV27" s="311"/>
    </row>
    <row r="28" spans="1:74" ht="11.1" customHeight="1" x14ac:dyDescent="0.2">
      <c r="A28" s="9" t="s">
        <v>37</v>
      </c>
      <c r="B28" s="206" t="s">
        <v>432</v>
      </c>
      <c r="C28" s="266">
        <v>0</v>
      </c>
      <c r="D28" s="266">
        <v>0</v>
      </c>
      <c r="E28" s="266">
        <v>0</v>
      </c>
      <c r="F28" s="266">
        <v>0</v>
      </c>
      <c r="G28" s="266">
        <v>25.202652165</v>
      </c>
      <c r="H28" s="266">
        <v>57.372208254</v>
      </c>
      <c r="I28" s="266">
        <v>254.33360062</v>
      </c>
      <c r="J28" s="266">
        <v>265.81850141000001</v>
      </c>
      <c r="K28" s="266">
        <v>64.413343307000005</v>
      </c>
      <c r="L28" s="266">
        <v>0</v>
      </c>
      <c r="M28" s="266">
        <v>0</v>
      </c>
      <c r="N28" s="266">
        <v>0</v>
      </c>
      <c r="O28" s="266">
        <v>0</v>
      </c>
      <c r="P28" s="266">
        <v>0</v>
      </c>
      <c r="Q28" s="266">
        <v>0</v>
      </c>
      <c r="R28" s="266">
        <v>0</v>
      </c>
      <c r="S28" s="266">
        <v>3.3074315517000001</v>
      </c>
      <c r="T28" s="266">
        <v>63.174556784000004</v>
      </c>
      <c r="U28" s="266">
        <v>274.50493295000001</v>
      </c>
      <c r="V28" s="266">
        <v>165.87560121000001</v>
      </c>
      <c r="W28" s="266">
        <v>28.220838617999998</v>
      </c>
      <c r="X28" s="266">
        <v>0</v>
      </c>
      <c r="Y28" s="266">
        <v>0</v>
      </c>
      <c r="Z28" s="266">
        <v>0</v>
      </c>
      <c r="AA28" s="266">
        <v>0</v>
      </c>
      <c r="AB28" s="266">
        <v>0</v>
      </c>
      <c r="AC28" s="266">
        <v>0</v>
      </c>
      <c r="AD28" s="266">
        <v>0</v>
      </c>
      <c r="AE28" s="266">
        <v>3.2904766793000002</v>
      </c>
      <c r="AF28" s="266">
        <v>99.186809651999994</v>
      </c>
      <c r="AG28" s="266">
        <v>292.46432812</v>
      </c>
      <c r="AH28" s="266">
        <v>214.75947428000001</v>
      </c>
      <c r="AI28" s="266">
        <v>34.454941452</v>
      </c>
      <c r="AJ28" s="266">
        <v>0</v>
      </c>
      <c r="AK28" s="266">
        <v>0</v>
      </c>
      <c r="AL28" s="266">
        <v>0</v>
      </c>
      <c r="AM28" s="266">
        <v>0</v>
      </c>
      <c r="AN28" s="266">
        <v>0</v>
      </c>
      <c r="AO28" s="266">
        <v>0</v>
      </c>
      <c r="AP28" s="266">
        <v>0</v>
      </c>
      <c r="AQ28" s="266">
        <v>7.8152704154999997</v>
      </c>
      <c r="AR28" s="266">
        <v>133.17623402000001</v>
      </c>
      <c r="AS28" s="266">
        <v>157.23917376</v>
      </c>
      <c r="AT28" s="266">
        <v>236.09517450999999</v>
      </c>
      <c r="AU28" s="266">
        <v>58.226407133999999</v>
      </c>
      <c r="AV28" s="266">
        <v>6.4243540354000004</v>
      </c>
      <c r="AW28" s="266">
        <v>0</v>
      </c>
      <c r="AX28" s="266">
        <v>0</v>
      </c>
      <c r="AY28" s="266">
        <v>0</v>
      </c>
      <c r="AZ28" s="266">
        <v>0</v>
      </c>
      <c r="BA28" s="309">
        <v>0</v>
      </c>
      <c r="BB28" s="309">
        <v>0</v>
      </c>
      <c r="BC28" s="309">
        <v>8.0100214786000006</v>
      </c>
      <c r="BD28" s="309">
        <v>73.885547654999996</v>
      </c>
      <c r="BE28" s="309">
        <v>202.97011517000001</v>
      </c>
      <c r="BF28" s="309">
        <v>173.47413018</v>
      </c>
      <c r="BG28" s="309">
        <v>32.707219457999997</v>
      </c>
      <c r="BH28" s="309">
        <v>2.1698399527999999</v>
      </c>
      <c r="BI28" s="309">
        <v>0</v>
      </c>
      <c r="BJ28" s="309">
        <v>0</v>
      </c>
      <c r="BK28" s="309">
        <v>0</v>
      </c>
      <c r="BL28" s="309">
        <v>0</v>
      </c>
      <c r="BM28" s="309">
        <v>0</v>
      </c>
      <c r="BN28" s="309">
        <v>0</v>
      </c>
      <c r="BO28" s="309">
        <v>8.6344591398000006</v>
      </c>
      <c r="BP28" s="309">
        <v>73.870217334000003</v>
      </c>
      <c r="BQ28" s="309">
        <v>202.94447460999999</v>
      </c>
      <c r="BR28" s="309">
        <v>173.4529067</v>
      </c>
      <c r="BS28" s="309">
        <v>32.698322789999999</v>
      </c>
      <c r="BT28" s="309">
        <v>2.1686918807</v>
      </c>
      <c r="BU28" s="309">
        <v>0</v>
      </c>
      <c r="BV28" s="309">
        <v>0</v>
      </c>
    </row>
    <row r="29" spans="1:74" ht="11.1" customHeight="1" x14ac:dyDescent="0.2">
      <c r="A29" s="9" t="s">
        <v>38</v>
      </c>
      <c r="B29" s="206" t="s">
        <v>465</v>
      </c>
      <c r="C29" s="266">
        <v>0</v>
      </c>
      <c r="D29" s="266">
        <v>0</v>
      </c>
      <c r="E29" s="266">
        <v>0</v>
      </c>
      <c r="F29" s="266">
        <v>0</v>
      </c>
      <c r="G29" s="266">
        <v>64.894435766000001</v>
      </c>
      <c r="H29" s="266">
        <v>110.58818805</v>
      </c>
      <c r="I29" s="266">
        <v>287.02607788</v>
      </c>
      <c r="J29" s="266">
        <v>297.65241377000001</v>
      </c>
      <c r="K29" s="266">
        <v>121.39880339</v>
      </c>
      <c r="L29" s="266">
        <v>3.7001496805</v>
      </c>
      <c r="M29" s="266">
        <v>0</v>
      </c>
      <c r="N29" s="266">
        <v>0</v>
      </c>
      <c r="O29" s="266">
        <v>0</v>
      </c>
      <c r="P29" s="266">
        <v>0</v>
      </c>
      <c r="Q29" s="266">
        <v>0</v>
      </c>
      <c r="R29" s="266">
        <v>0.43602779416999998</v>
      </c>
      <c r="S29" s="266">
        <v>31.217036007000001</v>
      </c>
      <c r="T29" s="266">
        <v>112.05352386</v>
      </c>
      <c r="U29" s="266">
        <v>325.34651485000001</v>
      </c>
      <c r="V29" s="266">
        <v>218.11305254000001</v>
      </c>
      <c r="W29" s="266">
        <v>87.739035960999999</v>
      </c>
      <c r="X29" s="266">
        <v>7.9313055954999996</v>
      </c>
      <c r="Y29" s="266">
        <v>0</v>
      </c>
      <c r="Z29" s="266">
        <v>0</v>
      </c>
      <c r="AA29" s="266">
        <v>0</v>
      </c>
      <c r="AB29" s="266">
        <v>0</v>
      </c>
      <c r="AC29" s="266">
        <v>0</v>
      </c>
      <c r="AD29" s="266">
        <v>0</v>
      </c>
      <c r="AE29" s="266">
        <v>11.455594636000001</v>
      </c>
      <c r="AF29" s="266">
        <v>145.07984160999999</v>
      </c>
      <c r="AG29" s="266">
        <v>362.54979507000002</v>
      </c>
      <c r="AH29" s="266">
        <v>260.97079384</v>
      </c>
      <c r="AI29" s="266">
        <v>59.117289534999998</v>
      </c>
      <c r="AJ29" s="266">
        <v>4.4034798366999999</v>
      </c>
      <c r="AK29" s="266">
        <v>0</v>
      </c>
      <c r="AL29" s="266">
        <v>0</v>
      </c>
      <c r="AM29" s="266">
        <v>0</v>
      </c>
      <c r="AN29" s="266">
        <v>0</v>
      </c>
      <c r="AO29" s="266">
        <v>0</v>
      </c>
      <c r="AP29" s="266">
        <v>0</v>
      </c>
      <c r="AQ29" s="266">
        <v>17.725324879999999</v>
      </c>
      <c r="AR29" s="266">
        <v>163.98484531</v>
      </c>
      <c r="AS29" s="266">
        <v>249.95009345</v>
      </c>
      <c r="AT29" s="266">
        <v>285.26602313000001</v>
      </c>
      <c r="AU29" s="266">
        <v>94.538220433000006</v>
      </c>
      <c r="AV29" s="266">
        <v>23.696080764000001</v>
      </c>
      <c r="AW29" s="266">
        <v>0</v>
      </c>
      <c r="AX29" s="266">
        <v>0</v>
      </c>
      <c r="AY29" s="266">
        <v>0</v>
      </c>
      <c r="AZ29" s="266">
        <v>0</v>
      </c>
      <c r="BA29" s="309">
        <v>0</v>
      </c>
      <c r="BB29" s="309">
        <v>0</v>
      </c>
      <c r="BC29" s="309">
        <v>26.643308691000001</v>
      </c>
      <c r="BD29" s="309">
        <v>125.67086544999999</v>
      </c>
      <c r="BE29" s="309">
        <v>257.27781898000001</v>
      </c>
      <c r="BF29" s="309">
        <v>220.13689726999999</v>
      </c>
      <c r="BG29" s="309">
        <v>62.576653729999997</v>
      </c>
      <c r="BH29" s="309">
        <v>4.8638076357999998</v>
      </c>
      <c r="BI29" s="309">
        <v>0</v>
      </c>
      <c r="BJ29" s="309">
        <v>0</v>
      </c>
      <c r="BK29" s="309">
        <v>0</v>
      </c>
      <c r="BL29" s="309">
        <v>0</v>
      </c>
      <c r="BM29" s="309">
        <v>0</v>
      </c>
      <c r="BN29" s="309">
        <v>0</v>
      </c>
      <c r="BO29" s="309">
        <v>27.440249395999999</v>
      </c>
      <c r="BP29" s="309">
        <v>125.72231583999999</v>
      </c>
      <c r="BQ29" s="309">
        <v>257.33217683999999</v>
      </c>
      <c r="BR29" s="309">
        <v>220.18140868</v>
      </c>
      <c r="BS29" s="309">
        <v>62.603592532999997</v>
      </c>
      <c r="BT29" s="309">
        <v>4.8681267733000002</v>
      </c>
      <c r="BU29" s="309">
        <v>0</v>
      </c>
      <c r="BV29" s="309">
        <v>0</v>
      </c>
    </row>
    <row r="30" spans="1:74" ht="11.1" customHeight="1" x14ac:dyDescent="0.2">
      <c r="A30" s="9" t="s">
        <v>39</v>
      </c>
      <c r="B30" s="206" t="s">
        <v>433</v>
      </c>
      <c r="C30" s="266">
        <v>0</v>
      </c>
      <c r="D30" s="266">
        <v>0</v>
      </c>
      <c r="E30" s="266">
        <v>0</v>
      </c>
      <c r="F30" s="266">
        <v>0</v>
      </c>
      <c r="G30" s="266">
        <v>139.8731875</v>
      </c>
      <c r="H30" s="266">
        <v>192.05152853999999</v>
      </c>
      <c r="I30" s="266">
        <v>257.38327391000001</v>
      </c>
      <c r="J30" s="266">
        <v>256.58129063000001</v>
      </c>
      <c r="K30" s="266">
        <v>122.42884099</v>
      </c>
      <c r="L30" s="266">
        <v>3.8751931989999999</v>
      </c>
      <c r="M30" s="266">
        <v>0</v>
      </c>
      <c r="N30" s="266">
        <v>0</v>
      </c>
      <c r="O30" s="266">
        <v>0</v>
      </c>
      <c r="P30" s="266">
        <v>0</v>
      </c>
      <c r="Q30" s="266">
        <v>0</v>
      </c>
      <c r="R30" s="266">
        <v>0.80578199972999998</v>
      </c>
      <c r="S30" s="266">
        <v>47.280694549000003</v>
      </c>
      <c r="T30" s="266">
        <v>127.07979687</v>
      </c>
      <c r="U30" s="266">
        <v>319.93813139000002</v>
      </c>
      <c r="V30" s="266">
        <v>194.61946725999999</v>
      </c>
      <c r="W30" s="266">
        <v>134.99414783</v>
      </c>
      <c r="X30" s="266">
        <v>6.6535563819999997</v>
      </c>
      <c r="Y30" s="266">
        <v>0</v>
      </c>
      <c r="Z30" s="266">
        <v>0</v>
      </c>
      <c r="AA30" s="266">
        <v>0</v>
      </c>
      <c r="AB30" s="266">
        <v>0</v>
      </c>
      <c r="AC30" s="266">
        <v>2.004630406</v>
      </c>
      <c r="AD30" s="266">
        <v>0</v>
      </c>
      <c r="AE30" s="266">
        <v>31.787863047999998</v>
      </c>
      <c r="AF30" s="266">
        <v>186.89660717000001</v>
      </c>
      <c r="AG30" s="266">
        <v>335.29564493999999</v>
      </c>
      <c r="AH30" s="266">
        <v>218.37187684</v>
      </c>
      <c r="AI30" s="266">
        <v>54.819678183999997</v>
      </c>
      <c r="AJ30" s="266">
        <v>1.9854323172999999</v>
      </c>
      <c r="AK30" s="266">
        <v>0</v>
      </c>
      <c r="AL30" s="266">
        <v>0</v>
      </c>
      <c r="AM30" s="266">
        <v>0</v>
      </c>
      <c r="AN30" s="266">
        <v>0</v>
      </c>
      <c r="AO30" s="266">
        <v>2.1694001758999999</v>
      </c>
      <c r="AP30" s="266">
        <v>0.26856273725000002</v>
      </c>
      <c r="AQ30" s="266">
        <v>34.515349549</v>
      </c>
      <c r="AR30" s="266">
        <v>214.25432423000001</v>
      </c>
      <c r="AS30" s="266">
        <v>236.85216051</v>
      </c>
      <c r="AT30" s="266">
        <v>285.27728776999999</v>
      </c>
      <c r="AU30" s="266">
        <v>104.91953983000001</v>
      </c>
      <c r="AV30" s="266">
        <v>29.666776587000001</v>
      </c>
      <c r="AW30" s="266">
        <v>0</v>
      </c>
      <c r="AX30" s="266">
        <v>0.55684638938999997</v>
      </c>
      <c r="AY30" s="266">
        <v>0</v>
      </c>
      <c r="AZ30" s="266">
        <v>0</v>
      </c>
      <c r="BA30" s="309">
        <v>0.41209227096000001</v>
      </c>
      <c r="BB30" s="309">
        <v>2.4150094277999998</v>
      </c>
      <c r="BC30" s="309">
        <v>59.668330505999997</v>
      </c>
      <c r="BD30" s="309">
        <v>161.28402795</v>
      </c>
      <c r="BE30" s="309">
        <v>256.07696505000001</v>
      </c>
      <c r="BF30" s="309">
        <v>217.00069205</v>
      </c>
      <c r="BG30" s="309">
        <v>66.910716328999996</v>
      </c>
      <c r="BH30" s="309">
        <v>6.1521601871999998</v>
      </c>
      <c r="BI30" s="309">
        <v>0</v>
      </c>
      <c r="BJ30" s="309">
        <v>0</v>
      </c>
      <c r="BK30" s="309">
        <v>0</v>
      </c>
      <c r="BL30" s="309">
        <v>0</v>
      </c>
      <c r="BM30" s="309">
        <v>0.41160250401999998</v>
      </c>
      <c r="BN30" s="309">
        <v>2.1464185314000002</v>
      </c>
      <c r="BO30" s="309">
        <v>58.020345223</v>
      </c>
      <c r="BP30" s="309">
        <v>161.26311884</v>
      </c>
      <c r="BQ30" s="309">
        <v>256.04583652000002</v>
      </c>
      <c r="BR30" s="309">
        <v>216.97536092999999</v>
      </c>
      <c r="BS30" s="309">
        <v>66.905556505000007</v>
      </c>
      <c r="BT30" s="309">
        <v>6.1506798191999996</v>
      </c>
      <c r="BU30" s="309">
        <v>0</v>
      </c>
      <c r="BV30" s="309">
        <v>0</v>
      </c>
    </row>
    <row r="31" spans="1:74" ht="11.1" customHeight="1" x14ac:dyDescent="0.2">
      <c r="A31" s="9" t="s">
        <v>40</v>
      </c>
      <c r="B31" s="206" t="s">
        <v>434</v>
      </c>
      <c r="C31" s="266">
        <v>0</v>
      </c>
      <c r="D31" s="266">
        <v>0</v>
      </c>
      <c r="E31" s="266">
        <v>1.8129181698000001</v>
      </c>
      <c r="F31" s="266">
        <v>0</v>
      </c>
      <c r="G31" s="266">
        <v>167.82649803999999</v>
      </c>
      <c r="H31" s="266">
        <v>272.23799817000003</v>
      </c>
      <c r="I31" s="266">
        <v>304.14762089999999</v>
      </c>
      <c r="J31" s="266">
        <v>257.88130036000001</v>
      </c>
      <c r="K31" s="266">
        <v>123.86198335</v>
      </c>
      <c r="L31" s="266">
        <v>5.6422089839999998</v>
      </c>
      <c r="M31" s="266">
        <v>0</v>
      </c>
      <c r="N31" s="266">
        <v>0</v>
      </c>
      <c r="O31" s="266">
        <v>0</v>
      </c>
      <c r="P31" s="266">
        <v>0</v>
      </c>
      <c r="Q31" s="266">
        <v>0</v>
      </c>
      <c r="R31" s="266">
        <v>6.0641705213000003</v>
      </c>
      <c r="S31" s="266">
        <v>41.783894005999997</v>
      </c>
      <c r="T31" s="266">
        <v>174.56505711</v>
      </c>
      <c r="U31" s="266">
        <v>319.77073121000001</v>
      </c>
      <c r="V31" s="266">
        <v>224.19147953999999</v>
      </c>
      <c r="W31" s="266">
        <v>182.30566081000001</v>
      </c>
      <c r="X31" s="266">
        <v>2.4016404212000002</v>
      </c>
      <c r="Y31" s="266">
        <v>0</v>
      </c>
      <c r="Z31" s="266">
        <v>0</v>
      </c>
      <c r="AA31" s="266">
        <v>0</v>
      </c>
      <c r="AB31" s="266">
        <v>0</v>
      </c>
      <c r="AC31" s="266">
        <v>6.0691914909999998</v>
      </c>
      <c r="AD31" s="266">
        <v>1.3845865152000001</v>
      </c>
      <c r="AE31" s="266">
        <v>36.999337179999998</v>
      </c>
      <c r="AF31" s="266">
        <v>255.57880259000001</v>
      </c>
      <c r="AG31" s="266">
        <v>343.18261460000002</v>
      </c>
      <c r="AH31" s="266">
        <v>246.32168897</v>
      </c>
      <c r="AI31" s="266">
        <v>71.922973912000003</v>
      </c>
      <c r="AJ31" s="266">
        <v>2.5240669618</v>
      </c>
      <c r="AK31" s="266">
        <v>0.28494560149999998</v>
      </c>
      <c r="AL31" s="266">
        <v>0</v>
      </c>
      <c r="AM31" s="266">
        <v>0</v>
      </c>
      <c r="AN31" s="266">
        <v>0</v>
      </c>
      <c r="AO31" s="266">
        <v>8.2740176849000004</v>
      </c>
      <c r="AP31" s="266">
        <v>2.9448995399000002</v>
      </c>
      <c r="AQ31" s="266">
        <v>42.930980695000002</v>
      </c>
      <c r="AR31" s="266">
        <v>265.51021213000001</v>
      </c>
      <c r="AS31" s="266">
        <v>300.96930092999997</v>
      </c>
      <c r="AT31" s="266">
        <v>298.48009766000001</v>
      </c>
      <c r="AU31" s="266">
        <v>145.94018682000001</v>
      </c>
      <c r="AV31" s="266">
        <v>22.169147535</v>
      </c>
      <c r="AW31" s="266">
        <v>0</v>
      </c>
      <c r="AX31" s="266">
        <v>0.99093670245999999</v>
      </c>
      <c r="AY31" s="266">
        <v>0</v>
      </c>
      <c r="AZ31" s="266">
        <v>0</v>
      </c>
      <c r="BA31" s="309">
        <v>3.4086230193999998</v>
      </c>
      <c r="BB31" s="309">
        <v>7.7800591392999996</v>
      </c>
      <c r="BC31" s="309">
        <v>69.676967606000005</v>
      </c>
      <c r="BD31" s="309">
        <v>194.68815530000001</v>
      </c>
      <c r="BE31" s="309">
        <v>311.49541106999999</v>
      </c>
      <c r="BF31" s="309">
        <v>264.03408623000001</v>
      </c>
      <c r="BG31" s="309">
        <v>90.880369020000003</v>
      </c>
      <c r="BH31" s="309">
        <v>8.6090197624000009</v>
      </c>
      <c r="BI31" s="309">
        <v>0.28507594546999998</v>
      </c>
      <c r="BJ31" s="309">
        <v>0</v>
      </c>
      <c r="BK31" s="309">
        <v>0</v>
      </c>
      <c r="BL31" s="309">
        <v>0</v>
      </c>
      <c r="BM31" s="309">
        <v>2.9856179642999998</v>
      </c>
      <c r="BN31" s="309">
        <v>6.5016985034000001</v>
      </c>
      <c r="BO31" s="309">
        <v>63.453227519000002</v>
      </c>
      <c r="BP31" s="309">
        <v>194.61956140000001</v>
      </c>
      <c r="BQ31" s="309">
        <v>311.40748056000001</v>
      </c>
      <c r="BR31" s="309">
        <v>263.93828487000002</v>
      </c>
      <c r="BS31" s="309">
        <v>90.827245536000007</v>
      </c>
      <c r="BT31" s="309">
        <v>8.6008902834000001</v>
      </c>
      <c r="BU31" s="309">
        <v>0.28483244356999998</v>
      </c>
      <c r="BV31" s="309">
        <v>0</v>
      </c>
    </row>
    <row r="32" spans="1:74" ht="11.1" customHeight="1" x14ac:dyDescent="0.2">
      <c r="A32" s="9" t="s">
        <v>329</v>
      </c>
      <c r="B32" s="206" t="s">
        <v>466</v>
      </c>
      <c r="C32" s="266">
        <v>20.828233770000001</v>
      </c>
      <c r="D32" s="266">
        <v>80.537674062999997</v>
      </c>
      <c r="E32" s="266">
        <v>34.662985450999997</v>
      </c>
      <c r="F32" s="266">
        <v>79.122107936000006</v>
      </c>
      <c r="G32" s="266">
        <v>264.55496729999999</v>
      </c>
      <c r="H32" s="266">
        <v>383.95551609</v>
      </c>
      <c r="I32" s="266">
        <v>440.60964236000001</v>
      </c>
      <c r="J32" s="266">
        <v>438.35718817999998</v>
      </c>
      <c r="K32" s="266">
        <v>390.38809040000001</v>
      </c>
      <c r="L32" s="266">
        <v>175.51604139</v>
      </c>
      <c r="M32" s="266">
        <v>65.882587293</v>
      </c>
      <c r="N32" s="266">
        <v>39.531928348000001</v>
      </c>
      <c r="O32" s="266">
        <v>29.3595282</v>
      </c>
      <c r="P32" s="266">
        <v>66.569889864000004</v>
      </c>
      <c r="Q32" s="266">
        <v>55.934777793000002</v>
      </c>
      <c r="R32" s="266">
        <v>101.04028445</v>
      </c>
      <c r="S32" s="266">
        <v>292.83735113</v>
      </c>
      <c r="T32" s="266">
        <v>360.21490657999999</v>
      </c>
      <c r="U32" s="266">
        <v>480.43112137000003</v>
      </c>
      <c r="V32" s="266">
        <v>440.97307038999998</v>
      </c>
      <c r="W32" s="266">
        <v>373.95768837000003</v>
      </c>
      <c r="X32" s="266">
        <v>203.32506081</v>
      </c>
      <c r="Y32" s="266">
        <v>52.992259992999998</v>
      </c>
      <c r="Z32" s="266">
        <v>50.597071841999998</v>
      </c>
      <c r="AA32" s="266">
        <v>47.039024953999999</v>
      </c>
      <c r="AB32" s="266">
        <v>46.152539695999998</v>
      </c>
      <c r="AC32" s="266">
        <v>101.78930982999999</v>
      </c>
      <c r="AD32" s="266">
        <v>108.8906746</v>
      </c>
      <c r="AE32" s="266">
        <v>166.43007208</v>
      </c>
      <c r="AF32" s="266">
        <v>341.72942248999999</v>
      </c>
      <c r="AG32" s="266">
        <v>501.12253766999999</v>
      </c>
      <c r="AH32" s="266">
        <v>453.85986778</v>
      </c>
      <c r="AI32" s="266">
        <v>272.28911647000001</v>
      </c>
      <c r="AJ32" s="266">
        <v>183.69629660999999</v>
      </c>
      <c r="AK32" s="266">
        <v>93.423616069999994</v>
      </c>
      <c r="AL32" s="266">
        <v>21.144380930000001</v>
      </c>
      <c r="AM32" s="266">
        <v>29.853109846999999</v>
      </c>
      <c r="AN32" s="266">
        <v>49.594631745999997</v>
      </c>
      <c r="AO32" s="266">
        <v>72.061785017999995</v>
      </c>
      <c r="AP32" s="266">
        <v>80.727625180999993</v>
      </c>
      <c r="AQ32" s="266">
        <v>189.13174738999999</v>
      </c>
      <c r="AR32" s="266">
        <v>347.43538010999998</v>
      </c>
      <c r="AS32" s="266">
        <v>436.12028773999998</v>
      </c>
      <c r="AT32" s="266">
        <v>455.23380057000003</v>
      </c>
      <c r="AU32" s="266">
        <v>279.90063358999998</v>
      </c>
      <c r="AV32" s="266">
        <v>176.90226396</v>
      </c>
      <c r="AW32" s="266">
        <v>40.044221161999999</v>
      </c>
      <c r="AX32" s="266">
        <v>66.623776075999999</v>
      </c>
      <c r="AY32" s="266">
        <v>28.487024212000001</v>
      </c>
      <c r="AZ32" s="266">
        <v>35.767256371999999</v>
      </c>
      <c r="BA32" s="309">
        <v>60.725758724000002</v>
      </c>
      <c r="BB32" s="309">
        <v>85.882940318999999</v>
      </c>
      <c r="BC32" s="309">
        <v>209.96889888000001</v>
      </c>
      <c r="BD32" s="309">
        <v>358.16176854000003</v>
      </c>
      <c r="BE32" s="309">
        <v>453.63266127999998</v>
      </c>
      <c r="BF32" s="309">
        <v>430.65107633000002</v>
      </c>
      <c r="BG32" s="309">
        <v>282.24802455999998</v>
      </c>
      <c r="BH32" s="309">
        <v>140.80236194</v>
      </c>
      <c r="BI32" s="309">
        <v>61.387579226</v>
      </c>
      <c r="BJ32" s="309">
        <v>36.300505415000003</v>
      </c>
      <c r="BK32" s="309">
        <v>33.321618379999997</v>
      </c>
      <c r="BL32" s="309">
        <v>35.667209944</v>
      </c>
      <c r="BM32" s="309">
        <v>56.803558746999997</v>
      </c>
      <c r="BN32" s="309">
        <v>83.868154852999993</v>
      </c>
      <c r="BO32" s="309">
        <v>209.34493277000001</v>
      </c>
      <c r="BP32" s="309">
        <v>358.49275442999999</v>
      </c>
      <c r="BQ32" s="309">
        <v>453.87630842999999</v>
      </c>
      <c r="BR32" s="309">
        <v>430.94723133000002</v>
      </c>
      <c r="BS32" s="309">
        <v>282.6685569</v>
      </c>
      <c r="BT32" s="309">
        <v>141.17963581000001</v>
      </c>
      <c r="BU32" s="309">
        <v>61.593628821000003</v>
      </c>
      <c r="BV32" s="309">
        <v>36.424986449999999</v>
      </c>
    </row>
    <row r="33" spans="1:74" ht="11.1" customHeight="1" x14ac:dyDescent="0.2">
      <c r="A33" s="9" t="s">
        <v>41</v>
      </c>
      <c r="B33" s="206" t="s">
        <v>436</v>
      </c>
      <c r="C33" s="266">
        <v>0.67212353613999998</v>
      </c>
      <c r="D33" s="266">
        <v>21.758847181</v>
      </c>
      <c r="E33" s="266">
        <v>14.527907484</v>
      </c>
      <c r="F33" s="266">
        <v>7.3337404528999999</v>
      </c>
      <c r="G33" s="266">
        <v>267.59994103999998</v>
      </c>
      <c r="H33" s="266">
        <v>376.21663373000001</v>
      </c>
      <c r="I33" s="266">
        <v>430.29094464999997</v>
      </c>
      <c r="J33" s="266">
        <v>391.66976520999998</v>
      </c>
      <c r="K33" s="266">
        <v>338.05113666</v>
      </c>
      <c r="L33" s="266">
        <v>77.167623007000003</v>
      </c>
      <c r="M33" s="266">
        <v>0.97948084612999997</v>
      </c>
      <c r="N33" s="266">
        <v>2.3711960246000001</v>
      </c>
      <c r="O33" s="266">
        <v>4.9511611544000003</v>
      </c>
      <c r="P33" s="266">
        <v>13.939398155999999</v>
      </c>
      <c r="Q33" s="266">
        <v>9.8707890613</v>
      </c>
      <c r="R33" s="266">
        <v>31.283185257</v>
      </c>
      <c r="S33" s="266">
        <v>220.44138674999999</v>
      </c>
      <c r="T33" s="266">
        <v>300.12136095</v>
      </c>
      <c r="U33" s="266">
        <v>428.55958256999998</v>
      </c>
      <c r="V33" s="266">
        <v>408.33434504000002</v>
      </c>
      <c r="W33" s="266">
        <v>382.10964388999997</v>
      </c>
      <c r="X33" s="266">
        <v>80.441541591000004</v>
      </c>
      <c r="Y33" s="266">
        <v>0.82371549780999997</v>
      </c>
      <c r="Z33" s="266">
        <v>5.5001704277999997</v>
      </c>
      <c r="AA33" s="266">
        <v>12.880770447</v>
      </c>
      <c r="AB33" s="266">
        <v>4.3147060768000003</v>
      </c>
      <c r="AC33" s="266">
        <v>55.613771843999999</v>
      </c>
      <c r="AD33" s="266">
        <v>20.437772804000002</v>
      </c>
      <c r="AE33" s="266">
        <v>106.13695611</v>
      </c>
      <c r="AF33" s="266">
        <v>296.22048281000002</v>
      </c>
      <c r="AG33" s="266">
        <v>462.64265599999999</v>
      </c>
      <c r="AH33" s="266">
        <v>388.59966000999998</v>
      </c>
      <c r="AI33" s="266">
        <v>209.57598331</v>
      </c>
      <c r="AJ33" s="266">
        <v>66.463623921999996</v>
      </c>
      <c r="AK33" s="266">
        <v>12.565336722</v>
      </c>
      <c r="AL33" s="266">
        <v>0.97317669307999999</v>
      </c>
      <c r="AM33" s="266">
        <v>5.4885900479999998</v>
      </c>
      <c r="AN33" s="266">
        <v>1.0796458595</v>
      </c>
      <c r="AO33" s="266">
        <v>33.814593498000001</v>
      </c>
      <c r="AP33" s="266">
        <v>18.015878561000001</v>
      </c>
      <c r="AQ33" s="266">
        <v>109.68449646000001</v>
      </c>
      <c r="AR33" s="266">
        <v>307.58455452999999</v>
      </c>
      <c r="AS33" s="266">
        <v>398.36095188000002</v>
      </c>
      <c r="AT33" s="266">
        <v>411.93806355999999</v>
      </c>
      <c r="AU33" s="266">
        <v>207.74384891</v>
      </c>
      <c r="AV33" s="266">
        <v>99.483622554999997</v>
      </c>
      <c r="AW33" s="266">
        <v>2.0929965372999999</v>
      </c>
      <c r="AX33" s="266">
        <v>25.192791948</v>
      </c>
      <c r="AY33" s="266">
        <v>2.6528822064000002</v>
      </c>
      <c r="AZ33" s="266">
        <v>0.49585664252</v>
      </c>
      <c r="BA33" s="309">
        <v>20.273936592999998</v>
      </c>
      <c r="BB33" s="309">
        <v>38.660387960999998</v>
      </c>
      <c r="BC33" s="309">
        <v>162.40263349</v>
      </c>
      <c r="BD33" s="309">
        <v>319.30708708999998</v>
      </c>
      <c r="BE33" s="309">
        <v>424.93083051000002</v>
      </c>
      <c r="BF33" s="309">
        <v>406.343479</v>
      </c>
      <c r="BG33" s="309">
        <v>220.22562633999999</v>
      </c>
      <c r="BH33" s="309">
        <v>56.051245442999999</v>
      </c>
      <c r="BI33" s="309">
        <v>6.8983239973000003</v>
      </c>
      <c r="BJ33" s="309">
        <v>2.4542577882000001</v>
      </c>
      <c r="BK33" s="309">
        <v>5.5999365367999996</v>
      </c>
      <c r="BL33" s="309">
        <v>3.9315352814</v>
      </c>
      <c r="BM33" s="309">
        <v>18.776410426999998</v>
      </c>
      <c r="BN33" s="309">
        <v>35.380502321000002</v>
      </c>
      <c r="BO33" s="309">
        <v>156.41892852999999</v>
      </c>
      <c r="BP33" s="309">
        <v>319.20872639999999</v>
      </c>
      <c r="BQ33" s="309">
        <v>424.84799735000001</v>
      </c>
      <c r="BR33" s="309">
        <v>406.24664174999998</v>
      </c>
      <c r="BS33" s="309">
        <v>220.11372552</v>
      </c>
      <c r="BT33" s="309">
        <v>55.996336702999997</v>
      </c>
      <c r="BU33" s="309">
        <v>6.8851644837999997</v>
      </c>
      <c r="BV33" s="309">
        <v>2.4486217293000001</v>
      </c>
    </row>
    <row r="34" spans="1:74" ht="11.1" customHeight="1" x14ac:dyDescent="0.2">
      <c r="A34" s="9" t="s">
        <v>42</v>
      </c>
      <c r="B34" s="206" t="s">
        <v>437</v>
      </c>
      <c r="C34" s="266">
        <v>4.4853242211</v>
      </c>
      <c r="D34" s="266">
        <v>33.425811778000003</v>
      </c>
      <c r="E34" s="266">
        <v>87.326390416999999</v>
      </c>
      <c r="F34" s="266">
        <v>57.92372769</v>
      </c>
      <c r="G34" s="266">
        <v>395.42945164000002</v>
      </c>
      <c r="H34" s="266">
        <v>550.00033682000003</v>
      </c>
      <c r="I34" s="266">
        <v>607.46747045999996</v>
      </c>
      <c r="J34" s="266">
        <v>564.65567608000003</v>
      </c>
      <c r="K34" s="266">
        <v>391.77002742000002</v>
      </c>
      <c r="L34" s="266">
        <v>142.32869782</v>
      </c>
      <c r="M34" s="266">
        <v>12.649317499</v>
      </c>
      <c r="N34" s="266">
        <v>8.9735033404000006</v>
      </c>
      <c r="O34" s="266">
        <v>11.920186997</v>
      </c>
      <c r="P34" s="266">
        <v>24.357305926999999</v>
      </c>
      <c r="Q34" s="266">
        <v>36.101486231999999</v>
      </c>
      <c r="R34" s="266">
        <v>90.986119196999994</v>
      </c>
      <c r="S34" s="266">
        <v>291.23122244000001</v>
      </c>
      <c r="T34" s="266">
        <v>439.00594476999999</v>
      </c>
      <c r="U34" s="266">
        <v>548.55818934000001</v>
      </c>
      <c r="V34" s="266">
        <v>624.56185287999995</v>
      </c>
      <c r="W34" s="266">
        <v>523.48977014000002</v>
      </c>
      <c r="X34" s="266">
        <v>139.22978348999999</v>
      </c>
      <c r="Y34" s="266">
        <v>15.774359724</v>
      </c>
      <c r="Z34" s="266">
        <v>13.194136838</v>
      </c>
      <c r="AA34" s="266">
        <v>28.687615713</v>
      </c>
      <c r="AB34" s="266">
        <v>12.863089701</v>
      </c>
      <c r="AC34" s="266">
        <v>132.34520334000001</v>
      </c>
      <c r="AD34" s="266">
        <v>105.74689518</v>
      </c>
      <c r="AE34" s="266">
        <v>279.31975758999999</v>
      </c>
      <c r="AF34" s="266">
        <v>456.91185180000002</v>
      </c>
      <c r="AG34" s="266">
        <v>602.97939379000002</v>
      </c>
      <c r="AH34" s="266">
        <v>578.19590453000001</v>
      </c>
      <c r="AI34" s="266">
        <v>325.95751225999999</v>
      </c>
      <c r="AJ34" s="266">
        <v>132.99128517</v>
      </c>
      <c r="AK34" s="266">
        <v>70.762284072</v>
      </c>
      <c r="AL34" s="266">
        <v>8.1821172470000008</v>
      </c>
      <c r="AM34" s="266">
        <v>15.116861764999999</v>
      </c>
      <c r="AN34" s="266">
        <v>4.2603179493000001</v>
      </c>
      <c r="AO34" s="266">
        <v>70.471521182999993</v>
      </c>
      <c r="AP34" s="266">
        <v>84.860625706999997</v>
      </c>
      <c r="AQ34" s="266">
        <v>228.35541891</v>
      </c>
      <c r="AR34" s="266">
        <v>455.36897649999997</v>
      </c>
      <c r="AS34" s="266">
        <v>514.63297002000002</v>
      </c>
      <c r="AT34" s="266">
        <v>555.04805031000001</v>
      </c>
      <c r="AU34" s="266">
        <v>403.09581917000003</v>
      </c>
      <c r="AV34" s="266">
        <v>208.79594492999999</v>
      </c>
      <c r="AW34" s="266">
        <v>32.003633667000003</v>
      </c>
      <c r="AX34" s="266">
        <v>73.966735057999998</v>
      </c>
      <c r="AY34" s="266">
        <v>9.6878895978999999</v>
      </c>
      <c r="AZ34" s="266">
        <v>13.319334161</v>
      </c>
      <c r="BA34" s="309">
        <v>66.503977700999997</v>
      </c>
      <c r="BB34" s="309">
        <v>131.48217776999999</v>
      </c>
      <c r="BC34" s="309">
        <v>311.62806246999997</v>
      </c>
      <c r="BD34" s="309">
        <v>473.39587193</v>
      </c>
      <c r="BE34" s="309">
        <v>577.27623696000001</v>
      </c>
      <c r="BF34" s="309">
        <v>573.02173786000003</v>
      </c>
      <c r="BG34" s="309">
        <v>372.85712746000002</v>
      </c>
      <c r="BH34" s="309">
        <v>147.04523054000001</v>
      </c>
      <c r="BI34" s="309">
        <v>39.738097932999999</v>
      </c>
      <c r="BJ34" s="309">
        <v>8.9705387946999995</v>
      </c>
      <c r="BK34" s="309">
        <v>13.749506902</v>
      </c>
      <c r="BL34" s="309">
        <v>17.106075524000001</v>
      </c>
      <c r="BM34" s="309">
        <v>52.634472700000003</v>
      </c>
      <c r="BN34" s="309">
        <v>107.42673588</v>
      </c>
      <c r="BO34" s="309">
        <v>279.75935100999999</v>
      </c>
      <c r="BP34" s="309">
        <v>473.55620377000002</v>
      </c>
      <c r="BQ34" s="309">
        <v>577.40849398</v>
      </c>
      <c r="BR34" s="309">
        <v>573.16432222000003</v>
      </c>
      <c r="BS34" s="309">
        <v>373.00186552000002</v>
      </c>
      <c r="BT34" s="309">
        <v>147.15858094000001</v>
      </c>
      <c r="BU34" s="309">
        <v>39.778405909</v>
      </c>
      <c r="BV34" s="309">
        <v>8.9733273764000003</v>
      </c>
    </row>
    <row r="35" spans="1:74" ht="11.1" customHeight="1" x14ac:dyDescent="0.2">
      <c r="A35" s="9" t="s">
        <v>44</v>
      </c>
      <c r="B35" s="206" t="s">
        <v>438</v>
      </c>
      <c r="C35" s="266">
        <v>4.1764991217</v>
      </c>
      <c r="D35" s="266">
        <v>2.5771440034999999</v>
      </c>
      <c r="E35" s="266">
        <v>13.634100437000001</v>
      </c>
      <c r="F35" s="266">
        <v>69.383598962999997</v>
      </c>
      <c r="G35" s="266">
        <v>134.95422488</v>
      </c>
      <c r="H35" s="266">
        <v>295.96021035000001</v>
      </c>
      <c r="I35" s="266">
        <v>412.38228072999999</v>
      </c>
      <c r="J35" s="266">
        <v>340.87026401000003</v>
      </c>
      <c r="K35" s="266">
        <v>235.27677199999999</v>
      </c>
      <c r="L35" s="266">
        <v>44.325719925000001</v>
      </c>
      <c r="M35" s="266">
        <v>4.7931201493</v>
      </c>
      <c r="N35" s="266">
        <v>0</v>
      </c>
      <c r="O35" s="266">
        <v>4.3669113156999999E-2</v>
      </c>
      <c r="P35" s="266">
        <v>0</v>
      </c>
      <c r="Q35" s="266">
        <v>10.001970528999999</v>
      </c>
      <c r="R35" s="266">
        <v>49.733823602000001</v>
      </c>
      <c r="S35" s="266">
        <v>56.003592898999997</v>
      </c>
      <c r="T35" s="266">
        <v>230.28990844</v>
      </c>
      <c r="U35" s="266">
        <v>392.08293677</v>
      </c>
      <c r="V35" s="266">
        <v>382.15007032</v>
      </c>
      <c r="W35" s="266">
        <v>204.50440599999999</v>
      </c>
      <c r="X35" s="266">
        <v>47.800670646999997</v>
      </c>
      <c r="Y35" s="266">
        <v>10.500643088</v>
      </c>
      <c r="Z35" s="266">
        <v>0</v>
      </c>
      <c r="AA35" s="266">
        <v>0</v>
      </c>
      <c r="AB35" s="266">
        <v>1.7218923973</v>
      </c>
      <c r="AC35" s="266">
        <v>8.1336034320999993</v>
      </c>
      <c r="AD35" s="266">
        <v>42.546181683</v>
      </c>
      <c r="AE35" s="266">
        <v>158.24992804999999</v>
      </c>
      <c r="AF35" s="266">
        <v>262.07611334000001</v>
      </c>
      <c r="AG35" s="266">
        <v>411.85889794000002</v>
      </c>
      <c r="AH35" s="266">
        <v>438.78784773000001</v>
      </c>
      <c r="AI35" s="266">
        <v>226.45675431000001</v>
      </c>
      <c r="AJ35" s="266">
        <v>101.02483927</v>
      </c>
      <c r="AK35" s="266">
        <v>14.556033798</v>
      </c>
      <c r="AL35" s="266">
        <v>0</v>
      </c>
      <c r="AM35" s="266">
        <v>4.3619408615000001E-2</v>
      </c>
      <c r="AN35" s="266">
        <v>2.8774335565000002</v>
      </c>
      <c r="AO35" s="266">
        <v>7.0782853618999999</v>
      </c>
      <c r="AP35" s="266">
        <v>58.809165206000003</v>
      </c>
      <c r="AQ35" s="266">
        <v>125.07979056000001</v>
      </c>
      <c r="AR35" s="266">
        <v>343.99186789999999</v>
      </c>
      <c r="AS35" s="266">
        <v>413.05799239999999</v>
      </c>
      <c r="AT35" s="266">
        <v>328.97570997999998</v>
      </c>
      <c r="AU35" s="266">
        <v>219.11968464</v>
      </c>
      <c r="AV35" s="266">
        <v>43.985816204999999</v>
      </c>
      <c r="AW35" s="266">
        <v>23.163641690999999</v>
      </c>
      <c r="AX35" s="266">
        <v>0</v>
      </c>
      <c r="AY35" s="266">
        <v>1.1536203115000001</v>
      </c>
      <c r="AZ35" s="266">
        <v>0.90658797176999995</v>
      </c>
      <c r="BA35" s="309">
        <v>12.414241207</v>
      </c>
      <c r="BB35" s="309">
        <v>40.577159119000001</v>
      </c>
      <c r="BC35" s="309">
        <v>122.11574046</v>
      </c>
      <c r="BD35" s="309">
        <v>263.58081963000001</v>
      </c>
      <c r="BE35" s="309">
        <v>387.46338648</v>
      </c>
      <c r="BF35" s="309">
        <v>341.12581161000003</v>
      </c>
      <c r="BG35" s="309">
        <v>200.24332213</v>
      </c>
      <c r="BH35" s="309">
        <v>67.925356629000007</v>
      </c>
      <c r="BI35" s="309">
        <v>8.7113154648000002</v>
      </c>
      <c r="BJ35" s="309">
        <v>0.57800286378999999</v>
      </c>
      <c r="BK35" s="309">
        <v>1.0350318206</v>
      </c>
      <c r="BL35" s="309">
        <v>3.1393600066</v>
      </c>
      <c r="BM35" s="309">
        <v>12.436868271</v>
      </c>
      <c r="BN35" s="309">
        <v>40.466039643999999</v>
      </c>
      <c r="BO35" s="309">
        <v>120.4768084</v>
      </c>
      <c r="BP35" s="309">
        <v>263.79339924999999</v>
      </c>
      <c r="BQ35" s="309">
        <v>387.76123446000003</v>
      </c>
      <c r="BR35" s="309">
        <v>341.44681945999997</v>
      </c>
      <c r="BS35" s="309">
        <v>200.49749367000001</v>
      </c>
      <c r="BT35" s="309">
        <v>68.041321021000002</v>
      </c>
      <c r="BU35" s="309">
        <v>8.7287675454000002</v>
      </c>
      <c r="BV35" s="309">
        <v>0.57927256146999995</v>
      </c>
    </row>
    <row r="36" spans="1:74" ht="11.1" customHeight="1" x14ac:dyDescent="0.2">
      <c r="A36" s="9" t="s">
        <v>45</v>
      </c>
      <c r="B36" s="206" t="s">
        <v>439</v>
      </c>
      <c r="C36" s="266">
        <v>15.216738188000001</v>
      </c>
      <c r="D36" s="266">
        <v>7.7366040958999998</v>
      </c>
      <c r="E36" s="266">
        <v>9.0480254643000002</v>
      </c>
      <c r="F36" s="266">
        <v>24.764694234</v>
      </c>
      <c r="G36" s="266">
        <v>39.455959057000001</v>
      </c>
      <c r="H36" s="266">
        <v>117.69564269</v>
      </c>
      <c r="I36" s="266">
        <v>320.48794449000002</v>
      </c>
      <c r="J36" s="266">
        <v>256.72470743000002</v>
      </c>
      <c r="K36" s="266">
        <v>141.97728584000001</v>
      </c>
      <c r="L36" s="266">
        <v>46.114574138999998</v>
      </c>
      <c r="M36" s="266">
        <v>16.129023646</v>
      </c>
      <c r="N36" s="266">
        <v>9.5618314541</v>
      </c>
      <c r="O36" s="266">
        <v>8.4961540535999998</v>
      </c>
      <c r="P36" s="266">
        <v>5.6347136483</v>
      </c>
      <c r="Q36" s="266">
        <v>8.4387160148000007</v>
      </c>
      <c r="R36" s="266">
        <v>26.001505766000001</v>
      </c>
      <c r="S36" s="266">
        <v>23.872489044000002</v>
      </c>
      <c r="T36" s="266">
        <v>115.935894</v>
      </c>
      <c r="U36" s="266">
        <v>209.62196723</v>
      </c>
      <c r="V36" s="266">
        <v>246.25451645000001</v>
      </c>
      <c r="W36" s="266">
        <v>131.83299514999999</v>
      </c>
      <c r="X36" s="266">
        <v>40.629383116</v>
      </c>
      <c r="Y36" s="266">
        <v>16.281730209999999</v>
      </c>
      <c r="Z36" s="266">
        <v>10.309317663</v>
      </c>
      <c r="AA36" s="266">
        <v>9.0603991744000005</v>
      </c>
      <c r="AB36" s="266">
        <v>7.7553170938999996</v>
      </c>
      <c r="AC36" s="266">
        <v>8.2392934787000005</v>
      </c>
      <c r="AD36" s="266">
        <v>19.213886970000001</v>
      </c>
      <c r="AE36" s="266">
        <v>66.440680086</v>
      </c>
      <c r="AF36" s="266">
        <v>111.3952367</v>
      </c>
      <c r="AG36" s="266">
        <v>213.40285374999999</v>
      </c>
      <c r="AH36" s="266">
        <v>294.97349208000003</v>
      </c>
      <c r="AI36" s="266">
        <v>214.05456716</v>
      </c>
      <c r="AJ36" s="266">
        <v>101.1482414</v>
      </c>
      <c r="AK36" s="266">
        <v>15.487508836</v>
      </c>
      <c r="AL36" s="266">
        <v>10.187550359999999</v>
      </c>
      <c r="AM36" s="266">
        <v>9.5405347434000003</v>
      </c>
      <c r="AN36" s="266">
        <v>7.0531717936999998</v>
      </c>
      <c r="AO36" s="266">
        <v>7.5379271382999997</v>
      </c>
      <c r="AP36" s="266">
        <v>23.556306897999999</v>
      </c>
      <c r="AQ36" s="266">
        <v>52.260393000000001</v>
      </c>
      <c r="AR36" s="266">
        <v>174.40939721999999</v>
      </c>
      <c r="AS36" s="266">
        <v>291.46975994000002</v>
      </c>
      <c r="AT36" s="266">
        <v>250.54558721000001</v>
      </c>
      <c r="AU36" s="266">
        <v>154.78046139</v>
      </c>
      <c r="AV36" s="266">
        <v>26.842973046000001</v>
      </c>
      <c r="AW36" s="266">
        <v>23.017735196</v>
      </c>
      <c r="AX36" s="266">
        <v>8.1607237430000001</v>
      </c>
      <c r="AY36" s="266">
        <v>9.3911873611000001</v>
      </c>
      <c r="AZ36" s="266">
        <v>7.5238873834</v>
      </c>
      <c r="BA36" s="309">
        <v>11.128917628</v>
      </c>
      <c r="BB36" s="309">
        <v>18.099867475</v>
      </c>
      <c r="BC36" s="309">
        <v>44.239886740000003</v>
      </c>
      <c r="BD36" s="309">
        <v>99.945395375999993</v>
      </c>
      <c r="BE36" s="309">
        <v>214.27635025999999</v>
      </c>
      <c r="BF36" s="309">
        <v>216.92735417</v>
      </c>
      <c r="BG36" s="309">
        <v>136.04170757</v>
      </c>
      <c r="BH36" s="309">
        <v>39.936049185999998</v>
      </c>
      <c r="BI36" s="309">
        <v>12.353120822999999</v>
      </c>
      <c r="BJ36" s="309">
        <v>8.2976957536999993</v>
      </c>
      <c r="BK36" s="309">
        <v>8.5291680060000008</v>
      </c>
      <c r="BL36" s="309">
        <v>7.4971673703999997</v>
      </c>
      <c r="BM36" s="309">
        <v>11.094044975999999</v>
      </c>
      <c r="BN36" s="309">
        <v>18.052323396999999</v>
      </c>
      <c r="BO36" s="309">
        <v>44.88502527</v>
      </c>
      <c r="BP36" s="309">
        <v>99.790804933999993</v>
      </c>
      <c r="BQ36" s="309">
        <v>214.04129502000001</v>
      </c>
      <c r="BR36" s="309">
        <v>216.69171161</v>
      </c>
      <c r="BS36" s="309">
        <v>135.84980568</v>
      </c>
      <c r="BT36" s="309">
        <v>39.858675890000001</v>
      </c>
      <c r="BU36" s="309">
        <v>12.31970905</v>
      </c>
      <c r="BV36" s="309">
        <v>8.2723808125999998</v>
      </c>
    </row>
    <row r="37" spans="1:74" ht="11.1" customHeight="1" x14ac:dyDescent="0.2">
      <c r="A37" s="9" t="s">
        <v>567</v>
      </c>
      <c r="B37" s="206" t="s">
        <v>467</v>
      </c>
      <c r="C37" s="266">
        <v>7.4961456951000001</v>
      </c>
      <c r="D37" s="266">
        <v>22.753325462999999</v>
      </c>
      <c r="E37" s="266">
        <v>20.977489721000001</v>
      </c>
      <c r="F37" s="266">
        <v>32.348679269000002</v>
      </c>
      <c r="G37" s="266">
        <v>173.4582498</v>
      </c>
      <c r="H37" s="266">
        <v>268.76992404999999</v>
      </c>
      <c r="I37" s="266">
        <v>375.13392470000002</v>
      </c>
      <c r="J37" s="266">
        <v>350.29853157000002</v>
      </c>
      <c r="K37" s="266">
        <v>230.03030709999999</v>
      </c>
      <c r="L37" s="266">
        <v>68.959078864999995</v>
      </c>
      <c r="M37" s="266">
        <v>17.662973363999999</v>
      </c>
      <c r="N37" s="266">
        <v>10.641427438999999</v>
      </c>
      <c r="O37" s="266">
        <v>8.9648960169999992</v>
      </c>
      <c r="P37" s="266">
        <v>17.942291274999999</v>
      </c>
      <c r="Q37" s="266">
        <v>18.235214188</v>
      </c>
      <c r="R37" s="266">
        <v>41.573089688000003</v>
      </c>
      <c r="S37" s="266">
        <v>128.57937989999999</v>
      </c>
      <c r="T37" s="266">
        <v>226.00017907</v>
      </c>
      <c r="U37" s="266">
        <v>372.39535433999998</v>
      </c>
      <c r="V37" s="266">
        <v>334.98275599999999</v>
      </c>
      <c r="W37" s="266">
        <v>241.57435902</v>
      </c>
      <c r="X37" s="266">
        <v>74.600894866999994</v>
      </c>
      <c r="Y37" s="266">
        <v>15.969872076</v>
      </c>
      <c r="Z37" s="266">
        <v>13.696916129</v>
      </c>
      <c r="AA37" s="266">
        <v>15.125548509</v>
      </c>
      <c r="AB37" s="266">
        <v>12.422784968</v>
      </c>
      <c r="AC37" s="266">
        <v>42.474304433</v>
      </c>
      <c r="AD37" s="266">
        <v>42.347858189</v>
      </c>
      <c r="AE37" s="266">
        <v>105.08832404</v>
      </c>
      <c r="AF37" s="266">
        <v>246.08638837000001</v>
      </c>
      <c r="AG37" s="266">
        <v>397.00141890999998</v>
      </c>
      <c r="AH37" s="266">
        <v>355.92674697000001</v>
      </c>
      <c r="AI37" s="266">
        <v>180.2752543</v>
      </c>
      <c r="AJ37" s="266">
        <v>82.057159463000005</v>
      </c>
      <c r="AK37" s="266">
        <v>31.800515035</v>
      </c>
      <c r="AL37" s="266">
        <v>6.9458995190000001</v>
      </c>
      <c r="AM37" s="266">
        <v>9.7138237472999993</v>
      </c>
      <c r="AN37" s="266">
        <v>11.884163689999999</v>
      </c>
      <c r="AO37" s="266">
        <v>27.761636521</v>
      </c>
      <c r="AP37" s="266">
        <v>36.26264604</v>
      </c>
      <c r="AQ37" s="266">
        <v>100.94481541</v>
      </c>
      <c r="AR37" s="266">
        <v>273.14708372000001</v>
      </c>
      <c r="AS37" s="266">
        <v>345.26067594</v>
      </c>
      <c r="AT37" s="266">
        <v>356.73674663000003</v>
      </c>
      <c r="AU37" s="266">
        <v>199.13782935</v>
      </c>
      <c r="AV37" s="266">
        <v>83.975160789</v>
      </c>
      <c r="AW37" s="266">
        <v>17.62069589</v>
      </c>
      <c r="AX37" s="266">
        <v>25.539307613999998</v>
      </c>
      <c r="AY37" s="266">
        <v>8.6882865254000006</v>
      </c>
      <c r="AZ37" s="266">
        <v>10.163500128000001</v>
      </c>
      <c r="BA37" s="309">
        <v>24.722666226000001</v>
      </c>
      <c r="BB37" s="309">
        <v>42.825902902999999</v>
      </c>
      <c r="BC37" s="309">
        <v>123.88974431</v>
      </c>
      <c r="BD37" s="309">
        <v>240.96769896000001</v>
      </c>
      <c r="BE37" s="309">
        <v>350.6931098</v>
      </c>
      <c r="BF37" s="309">
        <v>326.69982814000002</v>
      </c>
      <c r="BG37" s="309">
        <v>178.36862274999999</v>
      </c>
      <c r="BH37" s="309">
        <v>63.846346121000003</v>
      </c>
      <c r="BI37" s="309">
        <v>20.432851691</v>
      </c>
      <c r="BJ37" s="309">
        <v>9.9681535732000004</v>
      </c>
      <c r="BK37" s="309">
        <v>10.223604088</v>
      </c>
      <c r="BL37" s="309">
        <v>11.020044824999999</v>
      </c>
      <c r="BM37" s="309">
        <v>22.161237619000001</v>
      </c>
      <c r="BN37" s="309">
        <v>39.229304427000002</v>
      </c>
      <c r="BO37" s="309">
        <v>119.2107786</v>
      </c>
      <c r="BP37" s="309">
        <v>241.47593201000001</v>
      </c>
      <c r="BQ37" s="309">
        <v>351.15092120000003</v>
      </c>
      <c r="BR37" s="309">
        <v>327.17094215999998</v>
      </c>
      <c r="BS37" s="309">
        <v>178.82133521</v>
      </c>
      <c r="BT37" s="309">
        <v>64.123967332999996</v>
      </c>
      <c r="BU37" s="309">
        <v>20.540862354000001</v>
      </c>
      <c r="BV37" s="309">
        <v>10.017913779000001</v>
      </c>
    </row>
    <row r="38" spans="1:74" ht="11.1" customHeight="1" x14ac:dyDescent="0.2">
      <c r="A38" s="9"/>
      <c r="B38" s="190" t="s">
        <v>158</v>
      </c>
      <c r="C38" s="241"/>
      <c r="D38" s="241"/>
      <c r="E38" s="241"/>
      <c r="F38" s="241"/>
      <c r="G38" s="241"/>
      <c r="H38" s="241"/>
      <c r="I38" s="241"/>
      <c r="J38" s="241"/>
      <c r="K38" s="241"/>
      <c r="L38" s="241"/>
      <c r="M38" s="241"/>
      <c r="N38" s="241"/>
      <c r="O38" s="241"/>
      <c r="P38" s="241"/>
      <c r="Q38" s="241"/>
      <c r="R38" s="241"/>
      <c r="S38" s="241"/>
      <c r="T38" s="241"/>
      <c r="U38" s="241"/>
      <c r="V38" s="241"/>
      <c r="W38" s="241"/>
      <c r="X38" s="241"/>
      <c r="Y38" s="241"/>
      <c r="Z38" s="241"/>
      <c r="AA38" s="241"/>
      <c r="AB38" s="241"/>
      <c r="AC38" s="241"/>
      <c r="AD38" s="241"/>
      <c r="AE38" s="241"/>
      <c r="AF38" s="241"/>
      <c r="AG38" s="241"/>
      <c r="AH38" s="241"/>
      <c r="AI38" s="241"/>
      <c r="AJ38" s="241"/>
      <c r="AK38" s="241"/>
      <c r="AL38" s="241"/>
      <c r="AM38" s="241"/>
      <c r="AN38" s="241"/>
      <c r="AO38" s="241"/>
      <c r="AP38" s="241"/>
      <c r="AQ38" s="241"/>
      <c r="AR38" s="241"/>
      <c r="AS38" s="241"/>
      <c r="AT38" s="241"/>
      <c r="AU38" s="241"/>
      <c r="AV38" s="241"/>
      <c r="AW38" s="241"/>
      <c r="AX38" s="241"/>
      <c r="AY38" s="241"/>
      <c r="AZ38" s="241"/>
      <c r="BA38" s="310"/>
      <c r="BB38" s="310"/>
      <c r="BC38" s="310"/>
      <c r="BD38" s="310"/>
      <c r="BE38" s="310"/>
      <c r="BF38" s="310"/>
      <c r="BG38" s="310"/>
      <c r="BH38" s="310"/>
      <c r="BI38" s="310"/>
      <c r="BJ38" s="310"/>
      <c r="BK38" s="310"/>
      <c r="BL38" s="310"/>
      <c r="BM38" s="310"/>
      <c r="BN38" s="310"/>
      <c r="BO38" s="310"/>
      <c r="BP38" s="310"/>
      <c r="BQ38" s="310"/>
      <c r="BR38" s="310"/>
      <c r="BS38" s="310"/>
      <c r="BT38" s="310"/>
      <c r="BU38" s="310"/>
      <c r="BV38" s="310"/>
    </row>
    <row r="39" spans="1:74" ht="11.1" customHeight="1" x14ac:dyDescent="0.2">
      <c r="A39" s="9" t="s">
        <v>145</v>
      </c>
      <c r="B39" s="206" t="s">
        <v>432</v>
      </c>
      <c r="C39" s="249">
        <v>0</v>
      </c>
      <c r="D39" s="249">
        <v>0</v>
      </c>
      <c r="E39" s="249">
        <v>0</v>
      </c>
      <c r="F39" s="249">
        <v>0</v>
      </c>
      <c r="G39" s="249">
        <v>11.512399017</v>
      </c>
      <c r="H39" s="249">
        <v>69.350690904999993</v>
      </c>
      <c r="I39" s="249">
        <v>222.40288851</v>
      </c>
      <c r="J39" s="249">
        <v>165.71853002</v>
      </c>
      <c r="K39" s="249">
        <v>45.133226301000001</v>
      </c>
      <c r="L39" s="249">
        <v>1.1642532468</v>
      </c>
      <c r="M39" s="249">
        <v>0</v>
      </c>
      <c r="N39" s="249">
        <v>0</v>
      </c>
      <c r="O39" s="249">
        <v>0</v>
      </c>
      <c r="P39" s="249">
        <v>0</v>
      </c>
      <c r="Q39" s="249">
        <v>0</v>
      </c>
      <c r="R39" s="249">
        <v>0</v>
      </c>
      <c r="S39" s="249">
        <v>14.032664234</v>
      </c>
      <c r="T39" s="249">
        <v>65.188146007</v>
      </c>
      <c r="U39" s="249">
        <v>224.75524544999999</v>
      </c>
      <c r="V39" s="249">
        <v>182.03135305000001</v>
      </c>
      <c r="W39" s="249">
        <v>48.636846796999997</v>
      </c>
      <c r="X39" s="249">
        <v>1.1642532468</v>
      </c>
      <c r="Y39" s="249">
        <v>0</v>
      </c>
      <c r="Z39" s="249">
        <v>0</v>
      </c>
      <c r="AA39" s="249">
        <v>0</v>
      </c>
      <c r="AB39" s="249">
        <v>0</v>
      </c>
      <c r="AC39" s="249">
        <v>0</v>
      </c>
      <c r="AD39" s="249">
        <v>0</v>
      </c>
      <c r="AE39" s="249">
        <v>13.838665269</v>
      </c>
      <c r="AF39" s="249">
        <v>68.756218704999995</v>
      </c>
      <c r="AG39" s="249">
        <v>241.37079055999999</v>
      </c>
      <c r="AH39" s="249">
        <v>178.96077518999999</v>
      </c>
      <c r="AI39" s="249">
        <v>50.282051275000001</v>
      </c>
      <c r="AJ39" s="249">
        <v>1.1642532468</v>
      </c>
      <c r="AK39" s="249">
        <v>0</v>
      </c>
      <c r="AL39" s="249">
        <v>0</v>
      </c>
      <c r="AM39" s="249">
        <v>0</v>
      </c>
      <c r="AN39" s="249">
        <v>0</v>
      </c>
      <c r="AO39" s="249">
        <v>0</v>
      </c>
      <c r="AP39" s="249">
        <v>0</v>
      </c>
      <c r="AQ39" s="249">
        <v>12.127852646999999</v>
      </c>
      <c r="AR39" s="249">
        <v>68.356398952999996</v>
      </c>
      <c r="AS39" s="249">
        <v>242.32272778999999</v>
      </c>
      <c r="AT39" s="249">
        <v>183.35624813000001</v>
      </c>
      <c r="AU39" s="249">
        <v>48.041316639999998</v>
      </c>
      <c r="AV39" s="249">
        <v>1.1642532468</v>
      </c>
      <c r="AW39" s="249">
        <v>0</v>
      </c>
      <c r="AX39" s="249">
        <v>0</v>
      </c>
      <c r="AY39" s="249">
        <v>0</v>
      </c>
      <c r="AZ39" s="249">
        <v>0</v>
      </c>
      <c r="BA39" s="312">
        <v>0</v>
      </c>
      <c r="BB39" s="312">
        <v>0</v>
      </c>
      <c r="BC39" s="312">
        <v>11.73963</v>
      </c>
      <c r="BD39" s="312">
        <v>75.391509999999997</v>
      </c>
      <c r="BE39" s="312">
        <v>233.31819999999999</v>
      </c>
      <c r="BF39" s="312">
        <v>190.05719999999999</v>
      </c>
      <c r="BG39" s="312">
        <v>47.613840000000003</v>
      </c>
      <c r="BH39" s="312">
        <v>1.806689</v>
      </c>
      <c r="BI39" s="312">
        <v>0</v>
      </c>
      <c r="BJ39" s="312">
        <v>0</v>
      </c>
      <c r="BK39" s="312">
        <v>0</v>
      </c>
      <c r="BL39" s="312">
        <v>0</v>
      </c>
      <c r="BM39" s="312">
        <v>0</v>
      </c>
      <c r="BN39" s="312">
        <v>0</v>
      </c>
      <c r="BO39" s="312">
        <v>10.445069999999999</v>
      </c>
      <c r="BP39" s="312">
        <v>76.979179999999999</v>
      </c>
      <c r="BQ39" s="312">
        <v>229.08170000000001</v>
      </c>
      <c r="BR39" s="312">
        <v>186.30719999999999</v>
      </c>
      <c r="BS39" s="312">
        <v>48.169789999999999</v>
      </c>
      <c r="BT39" s="312">
        <v>1.97454</v>
      </c>
      <c r="BU39" s="312">
        <v>0</v>
      </c>
      <c r="BV39" s="312">
        <v>0</v>
      </c>
    </row>
    <row r="40" spans="1:74" ht="11.1" customHeight="1" x14ac:dyDescent="0.2">
      <c r="A40" s="9" t="s">
        <v>146</v>
      </c>
      <c r="B40" s="206" t="s">
        <v>465</v>
      </c>
      <c r="C40" s="249">
        <v>0</v>
      </c>
      <c r="D40" s="249">
        <v>0</v>
      </c>
      <c r="E40" s="249">
        <v>0.19748724655</v>
      </c>
      <c r="F40" s="249">
        <v>0.26104390335</v>
      </c>
      <c r="G40" s="249">
        <v>32.888512949999999</v>
      </c>
      <c r="H40" s="249">
        <v>132.66370696000001</v>
      </c>
      <c r="I40" s="249">
        <v>278.62022880000001</v>
      </c>
      <c r="J40" s="249">
        <v>208.62086239999999</v>
      </c>
      <c r="K40" s="249">
        <v>79.246961377999995</v>
      </c>
      <c r="L40" s="249">
        <v>5.1279902163999997</v>
      </c>
      <c r="M40" s="249">
        <v>0</v>
      </c>
      <c r="N40" s="249">
        <v>8.6426902882000001E-2</v>
      </c>
      <c r="O40" s="249">
        <v>0</v>
      </c>
      <c r="P40" s="249">
        <v>0</v>
      </c>
      <c r="Q40" s="249">
        <v>0.19748724655</v>
      </c>
      <c r="R40" s="249">
        <v>0.26104390335</v>
      </c>
      <c r="S40" s="249">
        <v>38.809730066999997</v>
      </c>
      <c r="T40" s="249">
        <v>126.14402173000001</v>
      </c>
      <c r="U40" s="249">
        <v>280.53986971</v>
      </c>
      <c r="V40" s="249">
        <v>223.86921373999999</v>
      </c>
      <c r="W40" s="249">
        <v>84.259044469000003</v>
      </c>
      <c r="X40" s="249">
        <v>5.4335267250000001</v>
      </c>
      <c r="Y40" s="249">
        <v>0</v>
      </c>
      <c r="Z40" s="249">
        <v>8.6426902882000001E-2</v>
      </c>
      <c r="AA40" s="249">
        <v>0</v>
      </c>
      <c r="AB40" s="249">
        <v>0</v>
      </c>
      <c r="AC40" s="249">
        <v>0.19748724655</v>
      </c>
      <c r="AD40" s="249">
        <v>0.30464668276000001</v>
      </c>
      <c r="AE40" s="249">
        <v>39.827682981000002</v>
      </c>
      <c r="AF40" s="249">
        <v>130.04993537999999</v>
      </c>
      <c r="AG40" s="249">
        <v>297.67854817</v>
      </c>
      <c r="AH40" s="249">
        <v>221.95831845999999</v>
      </c>
      <c r="AI40" s="249">
        <v>89.274880568</v>
      </c>
      <c r="AJ40" s="249">
        <v>6.1621439124000004</v>
      </c>
      <c r="AK40" s="249">
        <v>0</v>
      </c>
      <c r="AL40" s="249">
        <v>8.6426902882000001E-2</v>
      </c>
      <c r="AM40" s="249">
        <v>0</v>
      </c>
      <c r="AN40" s="249">
        <v>0</v>
      </c>
      <c r="AO40" s="249">
        <v>0.19748724655</v>
      </c>
      <c r="AP40" s="249">
        <v>0.26161975773000001</v>
      </c>
      <c r="AQ40" s="249">
        <v>36.545301856999998</v>
      </c>
      <c r="AR40" s="249">
        <v>125.85321352</v>
      </c>
      <c r="AS40" s="249">
        <v>300.01121366000001</v>
      </c>
      <c r="AT40" s="249">
        <v>223.84074061000001</v>
      </c>
      <c r="AU40" s="249">
        <v>85.971422472</v>
      </c>
      <c r="AV40" s="249">
        <v>6.2854056598000003</v>
      </c>
      <c r="AW40" s="249">
        <v>0</v>
      </c>
      <c r="AX40" s="249">
        <v>8.6426902882000001E-2</v>
      </c>
      <c r="AY40" s="249">
        <v>0</v>
      </c>
      <c r="AZ40" s="249">
        <v>0</v>
      </c>
      <c r="BA40" s="312">
        <v>0.1974872</v>
      </c>
      <c r="BB40" s="312">
        <v>0.26161980000000001</v>
      </c>
      <c r="BC40" s="312">
        <v>34.186390000000003</v>
      </c>
      <c r="BD40" s="312">
        <v>127.542</v>
      </c>
      <c r="BE40" s="312">
        <v>291.07889999999998</v>
      </c>
      <c r="BF40" s="312">
        <v>231.2338</v>
      </c>
      <c r="BG40" s="312">
        <v>86.078239999999994</v>
      </c>
      <c r="BH40" s="312">
        <v>8.3904440000000005</v>
      </c>
      <c r="BI40" s="312">
        <v>0</v>
      </c>
      <c r="BJ40" s="312">
        <v>8.6426900000000001E-2</v>
      </c>
      <c r="BK40" s="312">
        <v>0</v>
      </c>
      <c r="BL40" s="312">
        <v>0</v>
      </c>
      <c r="BM40" s="312">
        <v>0</v>
      </c>
      <c r="BN40" s="312">
        <v>0.26161980000000001</v>
      </c>
      <c r="BO40" s="312">
        <v>30.394159999999999</v>
      </c>
      <c r="BP40" s="312">
        <v>128.61070000000001</v>
      </c>
      <c r="BQ40" s="312">
        <v>283.709</v>
      </c>
      <c r="BR40" s="312">
        <v>229.53059999999999</v>
      </c>
      <c r="BS40" s="312">
        <v>86.351339999999993</v>
      </c>
      <c r="BT40" s="312">
        <v>8.3784770000000002</v>
      </c>
      <c r="BU40" s="312">
        <v>0</v>
      </c>
      <c r="BV40" s="312">
        <v>8.6426900000000001E-2</v>
      </c>
    </row>
    <row r="41" spans="1:74" ht="11.1" customHeight="1" x14ac:dyDescent="0.2">
      <c r="A41" s="9" t="s">
        <v>147</v>
      </c>
      <c r="B41" s="206" t="s">
        <v>433</v>
      </c>
      <c r="C41" s="249">
        <v>0</v>
      </c>
      <c r="D41" s="249">
        <v>0</v>
      </c>
      <c r="E41" s="249">
        <v>2.8139465361</v>
      </c>
      <c r="F41" s="249">
        <v>2.0232428233999999</v>
      </c>
      <c r="G41" s="249">
        <v>58.712183852999999</v>
      </c>
      <c r="H41" s="249">
        <v>167.50152073000001</v>
      </c>
      <c r="I41" s="249">
        <v>251.66789032</v>
      </c>
      <c r="J41" s="249">
        <v>203.68161185</v>
      </c>
      <c r="K41" s="249">
        <v>77.378149249000003</v>
      </c>
      <c r="L41" s="249">
        <v>6.6282385995000004</v>
      </c>
      <c r="M41" s="249">
        <v>0</v>
      </c>
      <c r="N41" s="249">
        <v>0.15500339077</v>
      </c>
      <c r="O41" s="249">
        <v>0</v>
      </c>
      <c r="P41" s="249">
        <v>0</v>
      </c>
      <c r="Q41" s="249">
        <v>2.8139465361</v>
      </c>
      <c r="R41" s="249">
        <v>2.0093640707999998</v>
      </c>
      <c r="S41" s="249">
        <v>70.543087417999999</v>
      </c>
      <c r="T41" s="249">
        <v>169.25732601999999</v>
      </c>
      <c r="U41" s="249">
        <v>254.7595302</v>
      </c>
      <c r="V41" s="249">
        <v>211.86367129000001</v>
      </c>
      <c r="W41" s="249">
        <v>81.271179971999999</v>
      </c>
      <c r="X41" s="249">
        <v>6.7998582484999996</v>
      </c>
      <c r="Y41" s="249">
        <v>0</v>
      </c>
      <c r="Z41" s="249">
        <v>0.15500339077</v>
      </c>
      <c r="AA41" s="249">
        <v>0</v>
      </c>
      <c r="AB41" s="249">
        <v>0</v>
      </c>
      <c r="AC41" s="249">
        <v>2.7060307470999998</v>
      </c>
      <c r="AD41" s="249">
        <v>2.0484109285000001</v>
      </c>
      <c r="AE41" s="249">
        <v>70.485168181999995</v>
      </c>
      <c r="AF41" s="249">
        <v>167.85632418</v>
      </c>
      <c r="AG41" s="249">
        <v>274.77475132000001</v>
      </c>
      <c r="AH41" s="249">
        <v>215.16757898</v>
      </c>
      <c r="AI41" s="249">
        <v>88.585560810999993</v>
      </c>
      <c r="AJ41" s="249">
        <v>7.4652138867</v>
      </c>
      <c r="AK41" s="249">
        <v>0</v>
      </c>
      <c r="AL41" s="249">
        <v>0.15500339077</v>
      </c>
      <c r="AM41" s="249">
        <v>0</v>
      </c>
      <c r="AN41" s="249">
        <v>0</v>
      </c>
      <c r="AO41" s="249">
        <v>2.8648792959999998</v>
      </c>
      <c r="AP41" s="249">
        <v>1.2183132167999999</v>
      </c>
      <c r="AQ41" s="249">
        <v>66.414803031999995</v>
      </c>
      <c r="AR41" s="249">
        <v>166.52372346999999</v>
      </c>
      <c r="AS41" s="249">
        <v>276.91761152999999</v>
      </c>
      <c r="AT41" s="249">
        <v>208.20633376000001</v>
      </c>
      <c r="AU41" s="249">
        <v>86.946549578000003</v>
      </c>
      <c r="AV41" s="249">
        <v>6.7931536057999997</v>
      </c>
      <c r="AW41" s="249">
        <v>0</v>
      </c>
      <c r="AX41" s="249">
        <v>0.15500339077</v>
      </c>
      <c r="AY41" s="249">
        <v>0</v>
      </c>
      <c r="AZ41" s="249">
        <v>0</v>
      </c>
      <c r="BA41" s="312">
        <v>3.040149</v>
      </c>
      <c r="BB41" s="312">
        <v>1.112188</v>
      </c>
      <c r="BC41" s="312">
        <v>65.026089999999996</v>
      </c>
      <c r="BD41" s="312">
        <v>171.32929999999999</v>
      </c>
      <c r="BE41" s="312">
        <v>263.10309999999998</v>
      </c>
      <c r="BF41" s="312">
        <v>214.73660000000001</v>
      </c>
      <c r="BG41" s="312">
        <v>93.233850000000004</v>
      </c>
      <c r="BH41" s="312">
        <v>9.2997150000000008</v>
      </c>
      <c r="BI41" s="312">
        <v>0</v>
      </c>
      <c r="BJ41" s="312">
        <v>0.21068799999999999</v>
      </c>
      <c r="BK41" s="312">
        <v>0</v>
      </c>
      <c r="BL41" s="312">
        <v>0</v>
      </c>
      <c r="BM41" s="312">
        <v>0.86129310000000003</v>
      </c>
      <c r="BN41" s="312">
        <v>1.2426090000000001</v>
      </c>
      <c r="BO41" s="312">
        <v>59.834789999999998</v>
      </c>
      <c r="BP41" s="312">
        <v>169.3486</v>
      </c>
      <c r="BQ41" s="312">
        <v>247.68</v>
      </c>
      <c r="BR41" s="312">
        <v>216.39189999999999</v>
      </c>
      <c r="BS41" s="312">
        <v>95.344110000000001</v>
      </c>
      <c r="BT41" s="312">
        <v>9.8067469999999997</v>
      </c>
      <c r="BU41" s="312">
        <v>0</v>
      </c>
      <c r="BV41" s="312">
        <v>0.21068799999999999</v>
      </c>
    </row>
    <row r="42" spans="1:74" ht="11.1" customHeight="1" x14ac:dyDescent="0.2">
      <c r="A42" s="9" t="s">
        <v>148</v>
      </c>
      <c r="B42" s="206" t="s">
        <v>434</v>
      </c>
      <c r="C42" s="249">
        <v>0</v>
      </c>
      <c r="D42" s="249">
        <v>0.30389143184</v>
      </c>
      <c r="E42" s="249">
        <v>6.4383458415000003</v>
      </c>
      <c r="F42" s="249">
        <v>7.1661697790999996</v>
      </c>
      <c r="G42" s="249">
        <v>58.963891271000001</v>
      </c>
      <c r="H42" s="249">
        <v>210.38916738</v>
      </c>
      <c r="I42" s="249">
        <v>310.79791750999999</v>
      </c>
      <c r="J42" s="249">
        <v>243.25174179000001</v>
      </c>
      <c r="K42" s="249">
        <v>104.55760531</v>
      </c>
      <c r="L42" s="249">
        <v>11.064585072</v>
      </c>
      <c r="M42" s="249">
        <v>0.27036156216000001</v>
      </c>
      <c r="N42" s="249">
        <v>0</v>
      </c>
      <c r="O42" s="249">
        <v>0</v>
      </c>
      <c r="P42" s="249">
        <v>0.30389143184</v>
      </c>
      <c r="Q42" s="249">
        <v>6.5333888652000001</v>
      </c>
      <c r="R42" s="249">
        <v>7.1384378221000002</v>
      </c>
      <c r="S42" s="249">
        <v>71.732069791000001</v>
      </c>
      <c r="T42" s="249">
        <v>219.41493249000001</v>
      </c>
      <c r="U42" s="249">
        <v>312.41979809999998</v>
      </c>
      <c r="V42" s="249">
        <v>246.92127013999999</v>
      </c>
      <c r="W42" s="249">
        <v>108.98207116</v>
      </c>
      <c r="X42" s="249">
        <v>11.017274023000001</v>
      </c>
      <c r="Y42" s="249">
        <v>0.27036156216000001</v>
      </c>
      <c r="Z42" s="249">
        <v>0</v>
      </c>
      <c r="AA42" s="249">
        <v>0</v>
      </c>
      <c r="AB42" s="249">
        <v>0.30389143184</v>
      </c>
      <c r="AC42" s="249">
        <v>6.2161816512000003</v>
      </c>
      <c r="AD42" s="249">
        <v>7.5877094532999996</v>
      </c>
      <c r="AE42" s="249">
        <v>70.420797342</v>
      </c>
      <c r="AF42" s="249">
        <v>218.02336489000001</v>
      </c>
      <c r="AG42" s="249">
        <v>325.87660417000001</v>
      </c>
      <c r="AH42" s="249">
        <v>251.24602024999999</v>
      </c>
      <c r="AI42" s="249">
        <v>118.92269518000001</v>
      </c>
      <c r="AJ42" s="249">
        <v>11.257438065000001</v>
      </c>
      <c r="AK42" s="249">
        <v>0.19802665338</v>
      </c>
      <c r="AL42" s="249">
        <v>0</v>
      </c>
      <c r="AM42" s="249">
        <v>0</v>
      </c>
      <c r="AN42" s="249">
        <v>0.30389143184</v>
      </c>
      <c r="AO42" s="249">
        <v>6.5643937261999996</v>
      </c>
      <c r="AP42" s="249">
        <v>5.7076668296999999</v>
      </c>
      <c r="AQ42" s="249">
        <v>68.485883663999999</v>
      </c>
      <c r="AR42" s="249">
        <v>219.83877734999999</v>
      </c>
      <c r="AS42" s="249">
        <v>326.77987223999997</v>
      </c>
      <c r="AT42" s="249">
        <v>242.41255869</v>
      </c>
      <c r="AU42" s="249">
        <v>116.62787213999999</v>
      </c>
      <c r="AV42" s="249">
        <v>10.058068539000001</v>
      </c>
      <c r="AW42" s="249">
        <v>0.22652121352999999</v>
      </c>
      <c r="AX42" s="249">
        <v>0</v>
      </c>
      <c r="AY42" s="249">
        <v>0</v>
      </c>
      <c r="AZ42" s="249">
        <v>0.30389143184</v>
      </c>
      <c r="BA42" s="312">
        <v>7.1627929999999997</v>
      </c>
      <c r="BB42" s="312">
        <v>5.4000219999999999</v>
      </c>
      <c r="BC42" s="312">
        <v>68.134469999999993</v>
      </c>
      <c r="BD42" s="312">
        <v>225.06100000000001</v>
      </c>
      <c r="BE42" s="312">
        <v>312.94299999999998</v>
      </c>
      <c r="BF42" s="312">
        <v>242.5736</v>
      </c>
      <c r="BG42" s="312">
        <v>125.4877</v>
      </c>
      <c r="BH42" s="312">
        <v>11.07061</v>
      </c>
      <c r="BI42" s="312">
        <v>0.22652120000000001</v>
      </c>
      <c r="BJ42" s="312">
        <v>9.9093700000000007E-2</v>
      </c>
      <c r="BK42" s="312">
        <v>0</v>
      </c>
      <c r="BL42" s="312">
        <v>0.30389139999999998</v>
      </c>
      <c r="BM42" s="312">
        <v>3.771201</v>
      </c>
      <c r="BN42" s="312">
        <v>4.7400399999999996</v>
      </c>
      <c r="BO42" s="312">
        <v>62.787210000000002</v>
      </c>
      <c r="BP42" s="312">
        <v>220.8038</v>
      </c>
      <c r="BQ42" s="312">
        <v>296.63029999999998</v>
      </c>
      <c r="BR42" s="312">
        <v>243.91679999999999</v>
      </c>
      <c r="BS42" s="312">
        <v>126.65479999999999</v>
      </c>
      <c r="BT42" s="312">
        <v>11.503270000000001</v>
      </c>
      <c r="BU42" s="312">
        <v>0.2550288</v>
      </c>
      <c r="BV42" s="312">
        <v>9.9093700000000007E-2</v>
      </c>
    </row>
    <row r="43" spans="1:74" ht="11.1" customHeight="1" x14ac:dyDescent="0.2">
      <c r="A43" s="9" t="s">
        <v>149</v>
      </c>
      <c r="B43" s="206" t="s">
        <v>466</v>
      </c>
      <c r="C43" s="249">
        <v>29.874561639</v>
      </c>
      <c r="D43" s="249">
        <v>32.894184774999999</v>
      </c>
      <c r="E43" s="249">
        <v>56.371267312999997</v>
      </c>
      <c r="F43" s="249">
        <v>94.014602767</v>
      </c>
      <c r="G43" s="249">
        <v>209.2362493</v>
      </c>
      <c r="H43" s="249">
        <v>371.30413635999997</v>
      </c>
      <c r="I43" s="249">
        <v>453.75964026999998</v>
      </c>
      <c r="J43" s="249">
        <v>419.55203753000001</v>
      </c>
      <c r="K43" s="249">
        <v>286.58423957000002</v>
      </c>
      <c r="L43" s="249">
        <v>127.57045711000001</v>
      </c>
      <c r="M43" s="249">
        <v>53.541152775</v>
      </c>
      <c r="N43" s="249">
        <v>45.608046039999998</v>
      </c>
      <c r="O43" s="249">
        <v>28.907060607999998</v>
      </c>
      <c r="P43" s="249">
        <v>36.484777016999999</v>
      </c>
      <c r="Q43" s="249">
        <v>54.819787910999999</v>
      </c>
      <c r="R43" s="249">
        <v>94.934834589000005</v>
      </c>
      <c r="S43" s="249">
        <v>217.9463121</v>
      </c>
      <c r="T43" s="249">
        <v>370.79284911000002</v>
      </c>
      <c r="U43" s="249">
        <v>456.27991579000002</v>
      </c>
      <c r="V43" s="249">
        <v>425.11785308999998</v>
      </c>
      <c r="W43" s="249">
        <v>297.93068871999998</v>
      </c>
      <c r="X43" s="249">
        <v>135.32460817</v>
      </c>
      <c r="Y43" s="249">
        <v>57.490151726000001</v>
      </c>
      <c r="Z43" s="249">
        <v>45.889180201000002</v>
      </c>
      <c r="AA43" s="249">
        <v>29.589421770000001</v>
      </c>
      <c r="AB43" s="249">
        <v>41.354824743000002</v>
      </c>
      <c r="AC43" s="249">
        <v>55.718092579</v>
      </c>
      <c r="AD43" s="249">
        <v>97.756230183</v>
      </c>
      <c r="AE43" s="249">
        <v>226.97267335000001</v>
      </c>
      <c r="AF43" s="249">
        <v>370.65570758000001</v>
      </c>
      <c r="AG43" s="249">
        <v>465.99654665000003</v>
      </c>
      <c r="AH43" s="249">
        <v>425.94480482</v>
      </c>
      <c r="AI43" s="249">
        <v>308.81307909999998</v>
      </c>
      <c r="AJ43" s="249">
        <v>142.06318225999999</v>
      </c>
      <c r="AK43" s="249">
        <v>57.203339204000002</v>
      </c>
      <c r="AL43" s="249">
        <v>47.464885858000002</v>
      </c>
      <c r="AM43" s="249">
        <v>33.325646519999999</v>
      </c>
      <c r="AN43" s="249">
        <v>45.183680955</v>
      </c>
      <c r="AO43" s="249">
        <v>64.220965518</v>
      </c>
      <c r="AP43" s="249">
        <v>100.61600099</v>
      </c>
      <c r="AQ43" s="249">
        <v>218.47453879</v>
      </c>
      <c r="AR43" s="249">
        <v>359.93243851</v>
      </c>
      <c r="AS43" s="249">
        <v>466.40987955000003</v>
      </c>
      <c r="AT43" s="249">
        <v>424.14213243</v>
      </c>
      <c r="AU43" s="249">
        <v>303.63841504999999</v>
      </c>
      <c r="AV43" s="249">
        <v>148.70229019000001</v>
      </c>
      <c r="AW43" s="249">
        <v>62.014555317000003</v>
      </c>
      <c r="AX43" s="249">
        <v>49.233279797999998</v>
      </c>
      <c r="AY43" s="249">
        <v>34.399350038999998</v>
      </c>
      <c r="AZ43" s="249">
        <v>46.538809815</v>
      </c>
      <c r="BA43" s="312">
        <v>65.800449999999998</v>
      </c>
      <c r="BB43" s="312">
        <v>97.11206</v>
      </c>
      <c r="BC43" s="312">
        <v>216.32689999999999</v>
      </c>
      <c r="BD43" s="312">
        <v>354.44400000000002</v>
      </c>
      <c r="BE43" s="312">
        <v>460.3689</v>
      </c>
      <c r="BF43" s="312">
        <v>424.1</v>
      </c>
      <c r="BG43" s="312">
        <v>304.05239999999998</v>
      </c>
      <c r="BH43" s="312">
        <v>157.1267</v>
      </c>
      <c r="BI43" s="312">
        <v>60.290709999999997</v>
      </c>
      <c r="BJ43" s="312">
        <v>51.38035</v>
      </c>
      <c r="BK43" s="312">
        <v>34.162790000000001</v>
      </c>
      <c r="BL43" s="312">
        <v>45.487960000000001</v>
      </c>
      <c r="BM43" s="312">
        <v>61.241720000000001</v>
      </c>
      <c r="BN43" s="312">
        <v>96.998329999999996</v>
      </c>
      <c r="BO43" s="312">
        <v>212.57550000000001</v>
      </c>
      <c r="BP43" s="312">
        <v>360.04129999999998</v>
      </c>
      <c r="BQ43" s="312">
        <v>455.99639999999999</v>
      </c>
      <c r="BR43" s="312">
        <v>427.14019999999999</v>
      </c>
      <c r="BS43" s="312">
        <v>306.32920000000001</v>
      </c>
      <c r="BT43" s="312">
        <v>159.00229999999999</v>
      </c>
      <c r="BU43" s="312">
        <v>63.594299999999997</v>
      </c>
      <c r="BV43" s="312">
        <v>51.148110000000003</v>
      </c>
    </row>
    <row r="44" spans="1:74" ht="11.1" customHeight="1" x14ac:dyDescent="0.2">
      <c r="A44" s="9" t="s">
        <v>150</v>
      </c>
      <c r="B44" s="206" t="s">
        <v>436</v>
      </c>
      <c r="C44" s="249">
        <v>5.5876476534000004</v>
      </c>
      <c r="D44" s="249">
        <v>4.0441892946999998</v>
      </c>
      <c r="E44" s="249">
        <v>24.483179419999999</v>
      </c>
      <c r="F44" s="249">
        <v>40.377039441000001</v>
      </c>
      <c r="G44" s="249">
        <v>152.22506686</v>
      </c>
      <c r="H44" s="249">
        <v>346.15796879999999</v>
      </c>
      <c r="I44" s="249">
        <v>417.80143061000001</v>
      </c>
      <c r="J44" s="249">
        <v>383.64177235</v>
      </c>
      <c r="K44" s="249">
        <v>230.05625003</v>
      </c>
      <c r="L44" s="249">
        <v>52.914371080000002</v>
      </c>
      <c r="M44" s="249">
        <v>5.3112401904000004</v>
      </c>
      <c r="N44" s="249">
        <v>4.6908550311999999</v>
      </c>
      <c r="O44" s="249">
        <v>5.4118153160000002</v>
      </c>
      <c r="P44" s="249">
        <v>5.9122326194000001</v>
      </c>
      <c r="Q44" s="249">
        <v>24.544709830999999</v>
      </c>
      <c r="R44" s="249">
        <v>38.588507151000002</v>
      </c>
      <c r="S44" s="249">
        <v>166.89952983000001</v>
      </c>
      <c r="T44" s="249">
        <v>349.05827309</v>
      </c>
      <c r="U44" s="249">
        <v>420.81192049999999</v>
      </c>
      <c r="V44" s="249">
        <v>387.84579574000003</v>
      </c>
      <c r="W44" s="249">
        <v>240.36804813000001</v>
      </c>
      <c r="X44" s="249">
        <v>57.157606741000002</v>
      </c>
      <c r="Y44" s="249">
        <v>5.2505774224000001</v>
      </c>
      <c r="Z44" s="249">
        <v>4.6073996637999999</v>
      </c>
      <c r="AA44" s="249">
        <v>5.4796746010000001</v>
      </c>
      <c r="AB44" s="249">
        <v>7.0247932411000003</v>
      </c>
      <c r="AC44" s="249">
        <v>23.383505224</v>
      </c>
      <c r="AD44" s="249">
        <v>39.514658857999997</v>
      </c>
      <c r="AE44" s="249">
        <v>173.95665104</v>
      </c>
      <c r="AF44" s="249">
        <v>343.54366900999997</v>
      </c>
      <c r="AG44" s="249">
        <v>431.82315038000002</v>
      </c>
      <c r="AH44" s="249">
        <v>394.71248200000002</v>
      </c>
      <c r="AI44" s="249">
        <v>255.72021547</v>
      </c>
      <c r="AJ44" s="249">
        <v>61.896927548999997</v>
      </c>
      <c r="AK44" s="249">
        <v>5.0077400734999999</v>
      </c>
      <c r="AL44" s="249">
        <v>5.1153743605999997</v>
      </c>
      <c r="AM44" s="249">
        <v>6.6836769076999998</v>
      </c>
      <c r="AN44" s="249">
        <v>7.4562638487999999</v>
      </c>
      <c r="AO44" s="249">
        <v>28.146963451000001</v>
      </c>
      <c r="AP44" s="249">
        <v>37.000342406999998</v>
      </c>
      <c r="AQ44" s="249">
        <v>164.30350067000001</v>
      </c>
      <c r="AR44" s="249">
        <v>330.60656781</v>
      </c>
      <c r="AS44" s="249">
        <v>429.77554504</v>
      </c>
      <c r="AT44" s="249">
        <v>384.40435063000001</v>
      </c>
      <c r="AU44" s="249">
        <v>250.57858052</v>
      </c>
      <c r="AV44" s="249">
        <v>63.396208002000002</v>
      </c>
      <c r="AW44" s="249">
        <v>5.7122584342999998</v>
      </c>
      <c r="AX44" s="249">
        <v>5.2126920299000004</v>
      </c>
      <c r="AY44" s="249">
        <v>7.0745049608999997</v>
      </c>
      <c r="AZ44" s="249">
        <v>7.2642659042000002</v>
      </c>
      <c r="BA44" s="312">
        <v>29.263580000000001</v>
      </c>
      <c r="BB44" s="312">
        <v>33.26135</v>
      </c>
      <c r="BC44" s="312">
        <v>162.2619</v>
      </c>
      <c r="BD44" s="312">
        <v>322.4751</v>
      </c>
      <c r="BE44" s="312">
        <v>420.73790000000002</v>
      </c>
      <c r="BF44" s="312">
        <v>381.8349</v>
      </c>
      <c r="BG44" s="312">
        <v>254.803</v>
      </c>
      <c r="BH44" s="312">
        <v>70.789739999999995</v>
      </c>
      <c r="BI44" s="312">
        <v>5.3619640000000004</v>
      </c>
      <c r="BJ44" s="312">
        <v>7.4965270000000004</v>
      </c>
      <c r="BK44" s="312">
        <v>6.0887570000000002</v>
      </c>
      <c r="BL44" s="312">
        <v>6.644819</v>
      </c>
      <c r="BM44" s="312">
        <v>22.520440000000001</v>
      </c>
      <c r="BN44" s="312">
        <v>32.571370000000002</v>
      </c>
      <c r="BO44" s="312">
        <v>156.06559999999999</v>
      </c>
      <c r="BP44" s="312">
        <v>324.37310000000002</v>
      </c>
      <c r="BQ44" s="312">
        <v>413.57960000000003</v>
      </c>
      <c r="BR44" s="312">
        <v>386.4769</v>
      </c>
      <c r="BS44" s="312">
        <v>257.95179999999999</v>
      </c>
      <c r="BT44" s="312">
        <v>73.33614</v>
      </c>
      <c r="BU44" s="312">
        <v>5.9362349999999999</v>
      </c>
      <c r="BV44" s="312">
        <v>7.095364</v>
      </c>
    </row>
    <row r="45" spans="1:74" ht="11.1" customHeight="1" x14ac:dyDescent="0.2">
      <c r="A45" s="9" t="s">
        <v>151</v>
      </c>
      <c r="B45" s="206" t="s">
        <v>437</v>
      </c>
      <c r="C45" s="249">
        <v>14.041375132000001</v>
      </c>
      <c r="D45" s="249">
        <v>22.071579469</v>
      </c>
      <c r="E45" s="249">
        <v>63.642188085999997</v>
      </c>
      <c r="F45" s="249">
        <v>122.29957477000001</v>
      </c>
      <c r="G45" s="249">
        <v>269.42706883</v>
      </c>
      <c r="H45" s="249">
        <v>494.84694013000001</v>
      </c>
      <c r="I45" s="249">
        <v>576.24843899999996</v>
      </c>
      <c r="J45" s="249">
        <v>573.62285935</v>
      </c>
      <c r="K45" s="249">
        <v>381.76613803999999</v>
      </c>
      <c r="L45" s="249">
        <v>152.00905336</v>
      </c>
      <c r="M45" s="249">
        <v>40.954237884999998</v>
      </c>
      <c r="N45" s="249">
        <v>10.848786934</v>
      </c>
      <c r="O45" s="249">
        <v>13.506319655</v>
      </c>
      <c r="P45" s="249">
        <v>22.79016644</v>
      </c>
      <c r="Q45" s="249">
        <v>67.133380153000004</v>
      </c>
      <c r="R45" s="249">
        <v>118.12870721</v>
      </c>
      <c r="S45" s="249">
        <v>279.91427042999999</v>
      </c>
      <c r="T45" s="249">
        <v>498.96208739999997</v>
      </c>
      <c r="U45" s="249">
        <v>582.23497032</v>
      </c>
      <c r="V45" s="249">
        <v>578.81612722</v>
      </c>
      <c r="W45" s="249">
        <v>391.05113847000001</v>
      </c>
      <c r="X45" s="249">
        <v>155.29187715</v>
      </c>
      <c r="Y45" s="249">
        <v>38.734791727000001</v>
      </c>
      <c r="Z45" s="249">
        <v>10.899572094</v>
      </c>
      <c r="AA45" s="249">
        <v>13.161827914</v>
      </c>
      <c r="AB45" s="249">
        <v>21.889602190000002</v>
      </c>
      <c r="AC45" s="249">
        <v>64.825201632000002</v>
      </c>
      <c r="AD45" s="249">
        <v>118.15744201</v>
      </c>
      <c r="AE45" s="249">
        <v>281.52088786000002</v>
      </c>
      <c r="AF45" s="249">
        <v>492.21756963000001</v>
      </c>
      <c r="AG45" s="249">
        <v>578.69250913999997</v>
      </c>
      <c r="AH45" s="249">
        <v>585.60093318999998</v>
      </c>
      <c r="AI45" s="249">
        <v>411.45130022000001</v>
      </c>
      <c r="AJ45" s="249">
        <v>157.98010626999999</v>
      </c>
      <c r="AK45" s="249">
        <v>36.965941747000002</v>
      </c>
      <c r="AL45" s="249">
        <v>12.087423981000001</v>
      </c>
      <c r="AM45" s="249">
        <v>15.421625683</v>
      </c>
      <c r="AN45" s="249">
        <v>23.106727961000001</v>
      </c>
      <c r="AO45" s="249">
        <v>75.598868350999993</v>
      </c>
      <c r="AP45" s="249">
        <v>118.40155970000001</v>
      </c>
      <c r="AQ45" s="249">
        <v>277.69227706999999</v>
      </c>
      <c r="AR45" s="249">
        <v>484.44818694000003</v>
      </c>
      <c r="AS45" s="249">
        <v>583.79933333999998</v>
      </c>
      <c r="AT45" s="249">
        <v>580.01357818999998</v>
      </c>
      <c r="AU45" s="249">
        <v>403.84072784</v>
      </c>
      <c r="AV45" s="249">
        <v>157.38501943</v>
      </c>
      <c r="AW45" s="249">
        <v>40.607776770999997</v>
      </c>
      <c r="AX45" s="249">
        <v>12.175149018999999</v>
      </c>
      <c r="AY45" s="249">
        <v>16.147870316999999</v>
      </c>
      <c r="AZ45" s="249">
        <v>22.526790260999999</v>
      </c>
      <c r="BA45" s="312">
        <v>74.316400000000002</v>
      </c>
      <c r="BB45" s="312">
        <v>108.35420000000001</v>
      </c>
      <c r="BC45" s="312">
        <v>272.83850000000001</v>
      </c>
      <c r="BD45" s="312">
        <v>471.75729999999999</v>
      </c>
      <c r="BE45" s="312">
        <v>567.07860000000005</v>
      </c>
      <c r="BF45" s="312">
        <v>563.62869999999998</v>
      </c>
      <c r="BG45" s="312">
        <v>405.63740000000001</v>
      </c>
      <c r="BH45" s="312">
        <v>165.0617</v>
      </c>
      <c r="BI45" s="312">
        <v>39.727130000000002</v>
      </c>
      <c r="BJ45" s="312">
        <v>18.855170000000001</v>
      </c>
      <c r="BK45" s="312">
        <v>14.27894</v>
      </c>
      <c r="BL45" s="312">
        <v>21.692609999999998</v>
      </c>
      <c r="BM45" s="312">
        <v>68.553380000000004</v>
      </c>
      <c r="BN45" s="312">
        <v>103.6249</v>
      </c>
      <c r="BO45" s="312">
        <v>269.87389999999999</v>
      </c>
      <c r="BP45" s="312">
        <v>469.56420000000003</v>
      </c>
      <c r="BQ45" s="312">
        <v>565.92790000000002</v>
      </c>
      <c r="BR45" s="312">
        <v>563.10900000000004</v>
      </c>
      <c r="BS45" s="312">
        <v>405.18200000000002</v>
      </c>
      <c r="BT45" s="312">
        <v>167.65440000000001</v>
      </c>
      <c r="BU45" s="312">
        <v>39.533349999999999</v>
      </c>
      <c r="BV45" s="312">
        <v>17.98582</v>
      </c>
    </row>
    <row r="46" spans="1:74" ht="11.1" customHeight="1" x14ac:dyDescent="0.2">
      <c r="A46" s="9" t="s">
        <v>152</v>
      </c>
      <c r="B46" s="206" t="s">
        <v>438</v>
      </c>
      <c r="C46" s="249">
        <v>0.91022446698000004</v>
      </c>
      <c r="D46" s="249">
        <v>4.1649178062000001</v>
      </c>
      <c r="E46" s="249">
        <v>18.907602497999999</v>
      </c>
      <c r="F46" s="249">
        <v>41.733195322</v>
      </c>
      <c r="G46" s="249">
        <v>104.66120831000001</v>
      </c>
      <c r="H46" s="249">
        <v>277.90610177999997</v>
      </c>
      <c r="I46" s="249">
        <v>383.37731317999999</v>
      </c>
      <c r="J46" s="249">
        <v>333.65196465000002</v>
      </c>
      <c r="K46" s="249">
        <v>202.47964777000001</v>
      </c>
      <c r="L46" s="249">
        <v>72.312277656000006</v>
      </c>
      <c r="M46" s="249">
        <v>11.261249936</v>
      </c>
      <c r="N46" s="249">
        <v>0.11454523375</v>
      </c>
      <c r="O46" s="249">
        <v>1.3278743791000001</v>
      </c>
      <c r="P46" s="249">
        <v>4.2478021607000001</v>
      </c>
      <c r="Q46" s="249">
        <v>18.991456207999999</v>
      </c>
      <c r="R46" s="249">
        <v>44.776337269999999</v>
      </c>
      <c r="S46" s="249">
        <v>109.98170422</v>
      </c>
      <c r="T46" s="249">
        <v>280.95744703000003</v>
      </c>
      <c r="U46" s="249">
        <v>386.84536394000003</v>
      </c>
      <c r="V46" s="249">
        <v>335.07348507</v>
      </c>
      <c r="W46" s="249">
        <v>206.43561919999999</v>
      </c>
      <c r="X46" s="249">
        <v>69.664718593999993</v>
      </c>
      <c r="Y46" s="249">
        <v>10.371729301</v>
      </c>
      <c r="Z46" s="249">
        <v>0.11454523375</v>
      </c>
      <c r="AA46" s="249">
        <v>1.1578918005000001</v>
      </c>
      <c r="AB46" s="249">
        <v>3.9863661991999999</v>
      </c>
      <c r="AC46" s="249">
        <v>18.523686728000001</v>
      </c>
      <c r="AD46" s="249">
        <v>46.542946864000001</v>
      </c>
      <c r="AE46" s="249">
        <v>98.992477046000005</v>
      </c>
      <c r="AF46" s="249">
        <v>284.04624009999998</v>
      </c>
      <c r="AG46" s="249">
        <v>387.24530555000001</v>
      </c>
      <c r="AH46" s="249">
        <v>341.44056274000002</v>
      </c>
      <c r="AI46" s="249">
        <v>205.50339568999999</v>
      </c>
      <c r="AJ46" s="249">
        <v>70.180170883000002</v>
      </c>
      <c r="AK46" s="249">
        <v>10.118634155000001</v>
      </c>
      <c r="AL46" s="249">
        <v>0.11454523375</v>
      </c>
      <c r="AM46" s="249">
        <v>1.0419904555999999</v>
      </c>
      <c r="AN46" s="249">
        <v>3.9847417124</v>
      </c>
      <c r="AO46" s="249">
        <v>18.759069203999999</v>
      </c>
      <c r="AP46" s="249">
        <v>48.272318663999997</v>
      </c>
      <c r="AQ46" s="249">
        <v>107.71199608000001</v>
      </c>
      <c r="AR46" s="249">
        <v>285.37502281000002</v>
      </c>
      <c r="AS46" s="249">
        <v>390.17676404999997</v>
      </c>
      <c r="AT46" s="249">
        <v>352.92544591000001</v>
      </c>
      <c r="AU46" s="249">
        <v>205.64010134</v>
      </c>
      <c r="AV46" s="249">
        <v>73.576857989000004</v>
      </c>
      <c r="AW46" s="249">
        <v>11.227323198000001</v>
      </c>
      <c r="AX46" s="249">
        <v>0.11454523375</v>
      </c>
      <c r="AY46" s="249">
        <v>1.0463523964999999</v>
      </c>
      <c r="AZ46" s="249">
        <v>4.2724850679999999</v>
      </c>
      <c r="BA46" s="312">
        <v>17.853539999999999</v>
      </c>
      <c r="BB46" s="312">
        <v>49.661110000000001</v>
      </c>
      <c r="BC46" s="312">
        <v>112.7647</v>
      </c>
      <c r="BD46" s="312">
        <v>296.05099999999999</v>
      </c>
      <c r="BE46" s="312">
        <v>393.60919999999999</v>
      </c>
      <c r="BF46" s="312">
        <v>345.8306</v>
      </c>
      <c r="BG46" s="312">
        <v>205.70760000000001</v>
      </c>
      <c r="BH46" s="312">
        <v>70.695859999999996</v>
      </c>
      <c r="BI46" s="312">
        <v>13.11083</v>
      </c>
      <c r="BJ46" s="312">
        <v>0.1145452</v>
      </c>
      <c r="BK46" s="312">
        <v>1.0129980000000001</v>
      </c>
      <c r="BL46" s="312">
        <v>4.1323569999999998</v>
      </c>
      <c r="BM46" s="312">
        <v>18.041360000000001</v>
      </c>
      <c r="BN46" s="312">
        <v>48.591430000000003</v>
      </c>
      <c r="BO46" s="312">
        <v>110.7647</v>
      </c>
      <c r="BP46" s="312">
        <v>291.9649</v>
      </c>
      <c r="BQ46" s="312">
        <v>393.6377</v>
      </c>
      <c r="BR46" s="312">
        <v>342.76409999999998</v>
      </c>
      <c r="BS46" s="312">
        <v>205.1046</v>
      </c>
      <c r="BT46" s="312">
        <v>70.028679999999994</v>
      </c>
      <c r="BU46" s="312">
        <v>12.47791</v>
      </c>
      <c r="BV46" s="312">
        <v>0.17234550000000001</v>
      </c>
    </row>
    <row r="47" spans="1:74" ht="11.1" customHeight="1" x14ac:dyDescent="0.2">
      <c r="A47" s="9" t="s">
        <v>153</v>
      </c>
      <c r="B47" s="206" t="s">
        <v>439</v>
      </c>
      <c r="C47" s="249">
        <v>8.8606414946999994</v>
      </c>
      <c r="D47" s="249">
        <v>8.4846008953999998</v>
      </c>
      <c r="E47" s="249">
        <v>13.123273409999999</v>
      </c>
      <c r="F47" s="249">
        <v>20.098010633000001</v>
      </c>
      <c r="G47" s="249">
        <v>44.606119780999997</v>
      </c>
      <c r="H47" s="249">
        <v>120.60930388</v>
      </c>
      <c r="I47" s="249">
        <v>228.93005875</v>
      </c>
      <c r="J47" s="249">
        <v>231.53090953</v>
      </c>
      <c r="K47" s="249">
        <v>160.66642747</v>
      </c>
      <c r="L47" s="249">
        <v>54.577284464999998</v>
      </c>
      <c r="M47" s="249">
        <v>15.021968386999999</v>
      </c>
      <c r="N47" s="249">
        <v>8.6591529099999995</v>
      </c>
      <c r="O47" s="249">
        <v>9.7214140986000004</v>
      </c>
      <c r="P47" s="249">
        <v>8.5510235731000002</v>
      </c>
      <c r="Q47" s="249">
        <v>12.787634143</v>
      </c>
      <c r="R47" s="249">
        <v>20.804988015999999</v>
      </c>
      <c r="S47" s="249">
        <v>45.141724037000003</v>
      </c>
      <c r="T47" s="249">
        <v>119.33123870999999</v>
      </c>
      <c r="U47" s="249">
        <v>238.43895866</v>
      </c>
      <c r="V47" s="249">
        <v>233.43649970999999</v>
      </c>
      <c r="W47" s="249">
        <v>158.99776251</v>
      </c>
      <c r="X47" s="249">
        <v>53.146864610000002</v>
      </c>
      <c r="Y47" s="249">
        <v>14.777405291999999</v>
      </c>
      <c r="Z47" s="249">
        <v>8.7907317565999996</v>
      </c>
      <c r="AA47" s="249">
        <v>9.5796498894000006</v>
      </c>
      <c r="AB47" s="249">
        <v>8.5266481549000002</v>
      </c>
      <c r="AC47" s="249">
        <v>12.89274331</v>
      </c>
      <c r="AD47" s="249">
        <v>22.100011044999999</v>
      </c>
      <c r="AE47" s="249">
        <v>39.948129971999997</v>
      </c>
      <c r="AF47" s="249">
        <v>123.26232714</v>
      </c>
      <c r="AG47" s="249">
        <v>233.86952901999999</v>
      </c>
      <c r="AH47" s="249">
        <v>236.94117328999999</v>
      </c>
      <c r="AI47" s="249">
        <v>153.24824518</v>
      </c>
      <c r="AJ47" s="249">
        <v>54.405424381000003</v>
      </c>
      <c r="AK47" s="249">
        <v>14.980170824</v>
      </c>
      <c r="AL47" s="249">
        <v>9.0774946504000003</v>
      </c>
      <c r="AM47" s="249">
        <v>9.6923711008000009</v>
      </c>
      <c r="AN47" s="249">
        <v>8.6967782480999993</v>
      </c>
      <c r="AO47" s="249">
        <v>12.917330991</v>
      </c>
      <c r="AP47" s="249">
        <v>23.067705349000001</v>
      </c>
      <c r="AQ47" s="249">
        <v>44.450194211000003</v>
      </c>
      <c r="AR47" s="249">
        <v>125.69343812</v>
      </c>
      <c r="AS47" s="249">
        <v>236.84444968</v>
      </c>
      <c r="AT47" s="249">
        <v>249.58408180000001</v>
      </c>
      <c r="AU47" s="249">
        <v>161.61894662</v>
      </c>
      <c r="AV47" s="249">
        <v>61.212266204999999</v>
      </c>
      <c r="AW47" s="249">
        <v>15.548735411999999</v>
      </c>
      <c r="AX47" s="249">
        <v>9.274523598</v>
      </c>
      <c r="AY47" s="249">
        <v>9.9421874016</v>
      </c>
      <c r="AZ47" s="249">
        <v>8.6619287950999997</v>
      </c>
      <c r="BA47" s="312">
        <v>12.65583</v>
      </c>
      <c r="BB47" s="312">
        <v>23.788799999999998</v>
      </c>
      <c r="BC47" s="312">
        <v>47.370690000000003</v>
      </c>
      <c r="BD47" s="312">
        <v>136.5472</v>
      </c>
      <c r="BE47" s="312">
        <v>247.9109</v>
      </c>
      <c r="BF47" s="312">
        <v>254.27430000000001</v>
      </c>
      <c r="BG47" s="312">
        <v>161.54140000000001</v>
      </c>
      <c r="BH47" s="312">
        <v>59.436990000000002</v>
      </c>
      <c r="BI47" s="312">
        <v>16.78257</v>
      </c>
      <c r="BJ47" s="312">
        <v>9.1791210000000003</v>
      </c>
      <c r="BK47" s="312">
        <v>9.7895029999999998</v>
      </c>
      <c r="BL47" s="312">
        <v>8.7252550000000006</v>
      </c>
      <c r="BM47" s="312">
        <v>12.93305</v>
      </c>
      <c r="BN47" s="312">
        <v>23.76013</v>
      </c>
      <c r="BO47" s="312">
        <v>46.726930000000003</v>
      </c>
      <c r="BP47" s="312">
        <v>137.32470000000001</v>
      </c>
      <c r="BQ47" s="312">
        <v>251.1113</v>
      </c>
      <c r="BR47" s="312">
        <v>247.84289999999999</v>
      </c>
      <c r="BS47" s="312">
        <v>156.08320000000001</v>
      </c>
      <c r="BT47" s="312">
        <v>58.051549999999999</v>
      </c>
      <c r="BU47" s="312">
        <v>16.61628</v>
      </c>
      <c r="BV47" s="312">
        <v>9.15944</v>
      </c>
    </row>
    <row r="48" spans="1:74" ht="11.1" customHeight="1" x14ac:dyDescent="0.2">
      <c r="A48" s="9" t="s">
        <v>154</v>
      </c>
      <c r="B48" s="207" t="s">
        <v>467</v>
      </c>
      <c r="C48" s="247">
        <v>9.3328118056000005</v>
      </c>
      <c r="D48" s="247">
        <v>10.984666298</v>
      </c>
      <c r="E48" s="247">
        <v>24.408130406000001</v>
      </c>
      <c r="F48" s="247">
        <v>42.395032237999999</v>
      </c>
      <c r="G48" s="247">
        <v>114.12184495</v>
      </c>
      <c r="H48" s="247">
        <v>250.90762265999999</v>
      </c>
      <c r="I48" s="247">
        <v>351.60476514999999</v>
      </c>
      <c r="J48" s="247">
        <v>315.97977828</v>
      </c>
      <c r="K48" s="247">
        <v>186.65371976</v>
      </c>
      <c r="L48" s="247">
        <v>62.766920659999997</v>
      </c>
      <c r="M48" s="247">
        <v>18.960847637000001</v>
      </c>
      <c r="N48" s="247">
        <v>11.94620332</v>
      </c>
      <c r="O48" s="247">
        <v>9.2595207199999994</v>
      </c>
      <c r="P48" s="247">
        <v>11.950670123</v>
      </c>
      <c r="Q48" s="247">
        <v>24.551162604000002</v>
      </c>
      <c r="R48" s="247">
        <v>42.409558771999997</v>
      </c>
      <c r="S48" s="247">
        <v>122.14778922000001</v>
      </c>
      <c r="T48" s="247">
        <v>251.62899161000001</v>
      </c>
      <c r="U48" s="247">
        <v>356.01580310000003</v>
      </c>
      <c r="V48" s="247">
        <v>322.87499946999998</v>
      </c>
      <c r="W48" s="247">
        <v>192.59414867999999</v>
      </c>
      <c r="X48" s="247">
        <v>64.729047205000001</v>
      </c>
      <c r="Y48" s="247">
        <v>19.405155929999999</v>
      </c>
      <c r="Z48" s="247">
        <v>12.050147329</v>
      </c>
      <c r="AA48" s="247">
        <v>9.3434969693000003</v>
      </c>
      <c r="AB48" s="247">
        <v>12.879715705000001</v>
      </c>
      <c r="AC48" s="247">
        <v>24.386037819999999</v>
      </c>
      <c r="AD48" s="247">
        <v>43.511100097000003</v>
      </c>
      <c r="AE48" s="247">
        <v>123.17608190999999</v>
      </c>
      <c r="AF48" s="247">
        <v>252.04361754000001</v>
      </c>
      <c r="AG48" s="247">
        <v>364.61954308000003</v>
      </c>
      <c r="AH48" s="247">
        <v>326.05716647999998</v>
      </c>
      <c r="AI48" s="247">
        <v>199.88921779</v>
      </c>
      <c r="AJ48" s="247">
        <v>67.276632556999999</v>
      </c>
      <c r="AK48" s="247">
        <v>19.180538357</v>
      </c>
      <c r="AL48" s="247">
        <v>12.607345597</v>
      </c>
      <c r="AM48" s="247">
        <v>10.455622817</v>
      </c>
      <c r="AN48" s="247">
        <v>13.851358558999999</v>
      </c>
      <c r="AO48" s="247">
        <v>27.777521098000001</v>
      </c>
      <c r="AP48" s="247">
        <v>44.102421012000001</v>
      </c>
      <c r="AQ48" s="247">
        <v>120.86322291</v>
      </c>
      <c r="AR48" s="247">
        <v>248.38498526000001</v>
      </c>
      <c r="AS48" s="247">
        <v>366.85441859999997</v>
      </c>
      <c r="AT48" s="247">
        <v>326.50653333000002</v>
      </c>
      <c r="AU48" s="247">
        <v>198.43417094</v>
      </c>
      <c r="AV48" s="247">
        <v>69.977440154000007</v>
      </c>
      <c r="AW48" s="247">
        <v>20.860180193000001</v>
      </c>
      <c r="AX48" s="247">
        <v>13.015620879</v>
      </c>
      <c r="AY48" s="247">
        <v>10.840145753</v>
      </c>
      <c r="AZ48" s="247">
        <v>14.084203305999999</v>
      </c>
      <c r="BA48" s="313">
        <v>28.040590000000002</v>
      </c>
      <c r="BB48" s="313">
        <v>42.313310000000001</v>
      </c>
      <c r="BC48" s="313">
        <v>120.27930000000001</v>
      </c>
      <c r="BD48" s="313">
        <v>249.78100000000001</v>
      </c>
      <c r="BE48" s="313">
        <v>360.96629999999999</v>
      </c>
      <c r="BF48" s="313">
        <v>327.21339999999998</v>
      </c>
      <c r="BG48" s="313">
        <v>200.8228</v>
      </c>
      <c r="BH48" s="313">
        <v>73.429630000000003</v>
      </c>
      <c r="BI48" s="313">
        <v>20.78792</v>
      </c>
      <c r="BJ48" s="313">
        <v>14.44575</v>
      </c>
      <c r="BK48" s="313">
        <v>10.510450000000001</v>
      </c>
      <c r="BL48" s="313">
        <v>13.775840000000001</v>
      </c>
      <c r="BM48" s="313">
        <v>25.63457</v>
      </c>
      <c r="BN48" s="313">
        <v>41.72842</v>
      </c>
      <c r="BO48" s="313">
        <v>117.19670000000001</v>
      </c>
      <c r="BP48" s="313">
        <v>250.59200000000001</v>
      </c>
      <c r="BQ48" s="313">
        <v>355.92380000000003</v>
      </c>
      <c r="BR48" s="313">
        <v>327.09730000000002</v>
      </c>
      <c r="BS48" s="313">
        <v>201.30109999999999</v>
      </c>
      <c r="BT48" s="313">
        <v>74.293149999999997</v>
      </c>
      <c r="BU48" s="313">
        <v>21.440079999999998</v>
      </c>
      <c r="BV48" s="313">
        <v>14.304</v>
      </c>
    </row>
    <row r="49" spans="1:74" s="192" customFormat="1" ht="12" customHeight="1" x14ac:dyDescent="0.2">
      <c r="A49" s="148"/>
      <c r="B49" s="771" t="s">
        <v>808</v>
      </c>
      <c r="C49" s="755"/>
      <c r="D49" s="755"/>
      <c r="E49" s="755"/>
      <c r="F49" s="755"/>
      <c r="G49" s="755"/>
      <c r="H49" s="755"/>
      <c r="I49" s="755"/>
      <c r="J49" s="755"/>
      <c r="K49" s="755"/>
      <c r="L49" s="755"/>
      <c r="M49" s="755"/>
      <c r="N49" s="755"/>
      <c r="O49" s="755"/>
      <c r="P49" s="755"/>
      <c r="Q49" s="755"/>
      <c r="AY49" s="454"/>
      <c r="AZ49" s="454"/>
      <c r="BA49" s="454"/>
      <c r="BB49" s="454"/>
      <c r="BC49" s="673"/>
      <c r="BD49" s="673"/>
      <c r="BE49" s="673"/>
      <c r="BF49" s="673"/>
      <c r="BG49" s="454"/>
      <c r="BH49" s="454"/>
      <c r="BI49" s="454"/>
      <c r="BJ49" s="454"/>
    </row>
    <row r="50" spans="1:74" s="429" customFormat="1" ht="12" customHeight="1" x14ac:dyDescent="0.2">
      <c r="A50" s="426"/>
      <c r="B50" s="775" t="str">
        <f>"Notes: "&amp;"EIA completed modeling and analysis for this report on " &amp;Dates!D2&amp;"."</f>
        <v>Notes: EIA completed modeling and analysis for this report on Thursday March 3, 2022.</v>
      </c>
      <c r="C50" s="775"/>
      <c r="D50" s="775"/>
      <c r="E50" s="775"/>
      <c r="F50" s="775"/>
      <c r="G50" s="775"/>
      <c r="H50" s="775"/>
      <c r="I50" s="775"/>
      <c r="J50" s="775"/>
      <c r="K50" s="775"/>
      <c r="L50" s="775"/>
      <c r="M50" s="775"/>
      <c r="N50" s="775"/>
      <c r="O50" s="775"/>
      <c r="P50" s="775"/>
      <c r="Q50" s="775"/>
      <c r="AY50" s="455"/>
      <c r="AZ50" s="455"/>
      <c r="BA50" s="455"/>
      <c r="BB50" s="455"/>
      <c r="BC50" s="632"/>
      <c r="BD50" s="632"/>
      <c r="BE50" s="632"/>
      <c r="BF50" s="632"/>
      <c r="BG50" s="455"/>
      <c r="BH50" s="455"/>
      <c r="BI50" s="455"/>
      <c r="BJ50" s="455"/>
    </row>
    <row r="51" spans="1:74" s="429" customFormat="1" ht="12" customHeight="1" x14ac:dyDescent="0.2">
      <c r="A51" s="426"/>
      <c r="B51" s="748" t="s">
        <v>351</v>
      </c>
      <c r="C51" s="747"/>
      <c r="D51" s="747"/>
      <c r="E51" s="747"/>
      <c r="F51" s="747"/>
      <c r="G51" s="747"/>
      <c r="H51" s="747"/>
      <c r="I51" s="747"/>
      <c r="J51" s="747"/>
      <c r="K51" s="747"/>
      <c r="L51" s="747"/>
      <c r="M51" s="747"/>
      <c r="N51" s="747"/>
      <c r="O51" s="747"/>
      <c r="P51" s="747"/>
      <c r="Q51" s="747"/>
      <c r="AY51" s="455"/>
      <c r="AZ51" s="455"/>
      <c r="BA51" s="455"/>
      <c r="BB51" s="455"/>
      <c r="BC51" s="632"/>
      <c r="BD51" s="632"/>
      <c r="BE51" s="632"/>
      <c r="BF51" s="632"/>
      <c r="BG51" s="455"/>
      <c r="BH51" s="455"/>
      <c r="BI51" s="455"/>
      <c r="BJ51" s="455"/>
    </row>
    <row r="52" spans="1:74" s="429" customFormat="1" ht="12" customHeight="1" x14ac:dyDescent="0.2">
      <c r="A52" s="430"/>
      <c r="B52" s="775" t="s">
        <v>1353</v>
      </c>
      <c r="C52" s="740"/>
      <c r="D52" s="740"/>
      <c r="E52" s="740"/>
      <c r="F52" s="740"/>
      <c r="G52" s="740"/>
      <c r="H52" s="740"/>
      <c r="I52" s="740"/>
      <c r="J52" s="740"/>
      <c r="K52" s="740"/>
      <c r="L52" s="740"/>
      <c r="M52" s="740"/>
      <c r="N52" s="740"/>
      <c r="O52" s="740"/>
      <c r="P52" s="740"/>
      <c r="Q52" s="734"/>
      <c r="AY52" s="455"/>
      <c r="AZ52" s="455"/>
      <c r="BA52" s="455"/>
      <c r="BB52" s="455"/>
      <c r="BC52" s="455"/>
      <c r="BD52" s="632"/>
      <c r="BE52" s="632"/>
      <c r="BF52" s="632"/>
      <c r="BG52" s="455"/>
      <c r="BH52" s="455"/>
      <c r="BI52" s="455"/>
      <c r="BJ52" s="455"/>
    </row>
    <row r="53" spans="1:74" s="429" customFormat="1" ht="12" customHeight="1" x14ac:dyDescent="0.2">
      <c r="A53" s="430"/>
      <c r="B53" s="775" t="s">
        <v>159</v>
      </c>
      <c r="C53" s="740"/>
      <c r="D53" s="740"/>
      <c r="E53" s="740"/>
      <c r="F53" s="740"/>
      <c r="G53" s="740"/>
      <c r="H53" s="740"/>
      <c r="I53" s="740"/>
      <c r="J53" s="740"/>
      <c r="K53" s="740"/>
      <c r="L53" s="740"/>
      <c r="M53" s="740"/>
      <c r="N53" s="740"/>
      <c r="O53" s="740"/>
      <c r="P53" s="740"/>
      <c r="Q53" s="734"/>
      <c r="AY53" s="455"/>
      <c r="AZ53" s="455"/>
      <c r="BA53" s="455"/>
      <c r="BB53" s="455"/>
      <c r="BC53" s="455"/>
      <c r="BD53" s="632"/>
      <c r="BE53" s="632"/>
      <c r="BF53" s="632"/>
      <c r="BG53" s="455"/>
      <c r="BH53" s="455"/>
      <c r="BI53" s="455"/>
      <c r="BJ53" s="455"/>
    </row>
    <row r="54" spans="1:74" s="429" customFormat="1" ht="12" customHeight="1" x14ac:dyDescent="0.2">
      <c r="A54" s="430"/>
      <c r="B54" s="775" t="s">
        <v>351</v>
      </c>
      <c r="C54" s="740"/>
      <c r="D54" s="740"/>
      <c r="E54" s="740"/>
      <c r="F54" s="740"/>
      <c r="G54" s="740"/>
      <c r="H54" s="740"/>
      <c r="I54" s="740"/>
      <c r="J54" s="740"/>
      <c r="K54" s="740"/>
      <c r="L54" s="740"/>
      <c r="M54" s="740"/>
      <c r="N54" s="740"/>
      <c r="O54" s="740"/>
      <c r="P54" s="740"/>
      <c r="Q54" s="734"/>
      <c r="AY54" s="455"/>
      <c r="AZ54" s="455"/>
      <c r="BA54" s="455"/>
      <c r="BB54" s="455"/>
      <c r="BC54" s="455"/>
      <c r="BD54" s="632"/>
      <c r="BE54" s="632"/>
      <c r="BF54" s="632"/>
      <c r="BG54" s="455"/>
      <c r="BH54" s="455"/>
      <c r="BI54" s="455"/>
      <c r="BJ54" s="455"/>
    </row>
    <row r="55" spans="1:74" s="431" customFormat="1" ht="12" customHeight="1" x14ac:dyDescent="0.2">
      <c r="A55" s="430"/>
      <c r="B55" s="775" t="s">
        <v>160</v>
      </c>
      <c r="C55" s="740"/>
      <c r="D55" s="740"/>
      <c r="E55" s="740"/>
      <c r="F55" s="740"/>
      <c r="G55" s="740"/>
      <c r="H55" s="740"/>
      <c r="I55" s="740"/>
      <c r="J55" s="740"/>
      <c r="K55" s="740"/>
      <c r="L55" s="740"/>
      <c r="M55" s="740"/>
      <c r="N55" s="740"/>
      <c r="O55" s="740"/>
      <c r="P55" s="740"/>
      <c r="Q55" s="734"/>
      <c r="AY55" s="456"/>
      <c r="AZ55" s="456"/>
      <c r="BA55" s="456"/>
      <c r="BB55" s="456"/>
      <c r="BC55" s="456"/>
      <c r="BD55" s="633"/>
      <c r="BE55" s="633"/>
      <c r="BF55" s="633"/>
      <c r="BG55" s="456"/>
      <c r="BH55" s="456"/>
      <c r="BI55" s="456"/>
      <c r="BJ55" s="456"/>
    </row>
    <row r="56" spans="1:74" s="431" customFormat="1" ht="12" customHeight="1" x14ac:dyDescent="0.2">
      <c r="A56" s="430"/>
      <c r="B56" s="741" t="s">
        <v>161</v>
      </c>
      <c r="C56" s="740"/>
      <c r="D56" s="740"/>
      <c r="E56" s="740"/>
      <c r="F56" s="740"/>
      <c r="G56" s="740"/>
      <c r="H56" s="740"/>
      <c r="I56" s="740"/>
      <c r="J56" s="740"/>
      <c r="K56" s="740"/>
      <c r="L56" s="740"/>
      <c r="M56" s="740"/>
      <c r="N56" s="740"/>
      <c r="O56" s="740"/>
      <c r="P56" s="740"/>
      <c r="Q56" s="734"/>
      <c r="AY56" s="456"/>
      <c r="AZ56" s="456"/>
      <c r="BA56" s="456"/>
      <c r="BB56" s="456"/>
      <c r="BC56" s="456"/>
      <c r="BD56" s="633"/>
      <c r="BE56" s="633"/>
      <c r="BF56" s="633"/>
      <c r="BG56" s="456"/>
      <c r="BH56" s="456"/>
      <c r="BI56" s="456"/>
      <c r="BJ56" s="456"/>
    </row>
    <row r="57" spans="1:74" s="431" customFormat="1" ht="12" customHeight="1" x14ac:dyDescent="0.2">
      <c r="A57" s="393"/>
      <c r="B57" s="763" t="s">
        <v>1359</v>
      </c>
      <c r="C57" s="734"/>
      <c r="D57" s="734"/>
      <c r="E57" s="734"/>
      <c r="F57" s="734"/>
      <c r="G57" s="734"/>
      <c r="H57" s="734"/>
      <c r="I57" s="734"/>
      <c r="J57" s="734"/>
      <c r="K57" s="734"/>
      <c r="L57" s="734"/>
      <c r="M57" s="734"/>
      <c r="N57" s="734"/>
      <c r="O57" s="734"/>
      <c r="P57" s="734"/>
      <c r="Q57" s="734"/>
      <c r="AY57" s="456"/>
      <c r="AZ57" s="456"/>
      <c r="BA57" s="456"/>
      <c r="BB57" s="456"/>
      <c r="BC57" s="456"/>
      <c r="BD57" s="633"/>
      <c r="BE57" s="633"/>
      <c r="BF57" s="633"/>
      <c r="BG57" s="456"/>
      <c r="BH57" s="456"/>
      <c r="BI57" s="456"/>
      <c r="BJ57" s="456"/>
    </row>
    <row r="58" spans="1:74" x14ac:dyDescent="0.15">
      <c r="BK58" s="314"/>
      <c r="BL58" s="314"/>
      <c r="BM58" s="314"/>
      <c r="BN58" s="314"/>
      <c r="BO58" s="314"/>
      <c r="BP58" s="314"/>
      <c r="BQ58" s="314"/>
      <c r="BR58" s="314"/>
      <c r="BS58" s="314"/>
      <c r="BT58" s="314"/>
      <c r="BU58" s="314"/>
      <c r="BV58" s="314"/>
    </row>
    <row r="59" spans="1:74" x14ac:dyDescent="0.15">
      <c r="BK59" s="314"/>
      <c r="BL59" s="314"/>
      <c r="BM59" s="314"/>
      <c r="BN59" s="314"/>
      <c r="BO59" s="314"/>
      <c r="BP59" s="314"/>
      <c r="BQ59" s="314"/>
      <c r="BR59" s="314"/>
      <c r="BS59" s="314"/>
      <c r="BT59" s="314"/>
      <c r="BU59" s="314"/>
      <c r="BV59" s="314"/>
    </row>
    <row r="60" spans="1:74" x14ac:dyDescent="0.15">
      <c r="BK60" s="314"/>
      <c r="BL60" s="314"/>
      <c r="BM60" s="314"/>
      <c r="BN60" s="314"/>
      <c r="BO60" s="314"/>
      <c r="BP60" s="314"/>
      <c r="BQ60" s="314"/>
      <c r="BR60" s="314"/>
      <c r="BS60" s="314"/>
      <c r="BT60" s="314"/>
      <c r="BU60" s="314"/>
      <c r="BV60" s="314"/>
    </row>
    <row r="61" spans="1:74" x14ac:dyDescent="0.15">
      <c r="BK61" s="314"/>
      <c r="BL61" s="314"/>
      <c r="BM61" s="314"/>
      <c r="BN61" s="314"/>
      <c r="BO61" s="314"/>
      <c r="BP61" s="314"/>
      <c r="BQ61" s="314"/>
      <c r="BR61" s="314"/>
      <c r="BS61" s="314"/>
      <c r="BT61" s="314"/>
      <c r="BU61" s="314"/>
      <c r="BV61" s="314"/>
    </row>
    <row r="62" spans="1:74" x14ac:dyDescent="0.15">
      <c r="BK62" s="314"/>
      <c r="BL62" s="314"/>
      <c r="BM62" s="314"/>
      <c r="BN62" s="314"/>
      <c r="BO62" s="314"/>
      <c r="BP62" s="314"/>
      <c r="BQ62" s="314"/>
      <c r="BR62" s="314"/>
      <c r="BS62" s="314"/>
      <c r="BT62" s="314"/>
      <c r="BU62" s="314"/>
      <c r="BV62" s="314"/>
    </row>
    <row r="63" spans="1:74" x14ac:dyDescent="0.15">
      <c r="BK63" s="314"/>
      <c r="BL63" s="314"/>
      <c r="BM63" s="314"/>
      <c r="BN63" s="314"/>
      <c r="BO63" s="314"/>
      <c r="BP63" s="314"/>
      <c r="BQ63" s="314"/>
      <c r="BR63" s="314"/>
      <c r="BS63" s="314"/>
      <c r="BT63" s="314"/>
      <c r="BU63" s="314"/>
      <c r="BV63" s="314"/>
    </row>
    <row r="64" spans="1:74" x14ac:dyDescent="0.15">
      <c r="BK64" s="314"/>
      <c r="BL64" s="314"/>
      <c r="BM64" s="314"/>
      <c r="BN64" s="314"/>
      <c r="BO64" s="314"/>
      <c r="BP64" s="314"/>
      <c r="BQ64" s="314"/>
      <c r="BR64" s="314"/>
      <c r="BS64" s="314"/>
      <c r="BT64" s="314"/>
      <c r="BU64" s="314"/>
      <c r="BV64" s="314"/>
    </row>
    <row r="65" spans="63:74" x14ac:dyDescent="0.15">
      <c r="BK65" s="314"/>
      <c r="BL65" s="314"/>
      <c r="BM65" s="314"/>
      <c r="BN65" s="314"/>
      <c r="BO65" s="314"/>
      <c r="BP65" s="314"/>
      <c r="BQ65" s="314"/>
      <c r="BR65" s="314"/>
      <c r="BS65" s="314"/>
      <c r="BT65" s="314"/>
      <c r="BU65" s="314"/>
      <c r="BV65" s="314"/>
    </row>
    <row r="66" spans="63:74" x14ac:dyDescent="0.15">
      <c r="BK66" s="314"/>
      <c r="BL66" s="314"/>
      <c r="BM66" s="314"/>
      <c r="BN66" s="314"/>
      <c r="BO66" s="314"/>
      <c r="BP66" s="314"/>
      <c r="BQ66" s="314"/>
      <c r="BR66" s="314"/>
      <c r="BS66" s="314"/>
      <c r="BT66" s="314"/>
      <c r="BU66" s="314"/>
      <c r="BV66" s="314"/>
    </row>
    <row r="67" spans="63:74" x14ac:dyDescent="0.15">
      <c r="BK67" s="314"/>
      <c r="BL67" s="314"/>
      <c r="BM67" s="314"/>
      <c r="BN67" s="314"/>
      <c r="BO67" s="314"/>
      <c r="BP67" s="314"/>
      <c r="BQ67" s="314"/>
      <c r="BR67" s="314"/>
      <c r="BS67" s="314"/>
      <c r="BT67" s="314"/>
      <c r="BU67" s="314"/>
      <c r="BV67" s="314"/>
    </row>
    <row r="68" spans="63:74" x14ac:dyDescent="0.15">
      <c r="BK68" s="314"/>
      <c r="BL68" s="314"/>
      <c r="BM68" s="314"/>
      <c r="BN68" s="314"/>
      <c r="BO68" s="314"/>
      <c r="BP68" s="314"/>
      <c r="BQ68" s="314"/>
      <c r="BR68" s="314"/>
      <c r="BS68" s="314"/>
      <c r="BT68" s="314"/>
      <c r="BU68" s="314"/>
      <c r="BV68" s="314"/>
    </row>
    <row r="69" spans="63:74" x14ac:dyDescent="0.15">
      <c r="BK69" s="314"/>
      <c r="BL69" s="314"/>
      <c r="BM69" s="314"/>
      <c r="BN69" s="314"/>
      <c r="BO69" s="314"/>
      <c r="BP69" s="314"/>
      <c r="BQ69" s="314"/>
      <c r="BR69" s="314"/>
      <c r="BS69" s="314"/>
      <c r="BT69" s="314"/>
      <c r="BU69" s="314"/>
      <c r="BV69" s="314"/>
    </row>
    <row r="70" spans="63:74" x14ac:dyDescent="0.15">
      <c r="BK70" s="314"/>
      <c r="BL70" s="314"/>
      <c r="BM70" s="314"/>
      <c r="BN70" s="314"/>
      <c r="BO70" s="314"/>
      <c r="BP70" s="314"/>
      <c r="BQ70" s="314"/>
      <c r="BR70" s="314"/>
      <c r="BS70" s="314"/>
      <c r="BT70" s="314"/>
      <c r="BU70" s="314"/>
      <c r="BV70" s="314"/>
    </row>
    <row r="71" spans="63:74" x14ac:dyDescent="0.15">
      <c r="BK71" s="314"/>
      <c r="BL71" s="314"/>
      <c r="BM71" s="314"/>
      <c r="BN71" s="314"/>
      <c r="BO71" s="314"/>
      <c r="BP71" s="314"/>
      <c r="BQ71" s="314"/>
      <c r="BR71" s="314"/>
      <c r="BS71" s="314"/>
      <c r="BT71" s="314"/>
      <c r="BU71" s="314"/>
      <c r="BV71" s="314"/>
    </row>
    <row r="72" spans="63:74" x14ac:dyDescent="0.15">
      <c r="BK72" s="314"/>
      <c r="BL72" s="314"/>
      <c r="BM72" s="314"/>
      <c r="BN72" s="314"/>
      <c r="BO72" s="314"/>
      <c r="BP72" s="314"/>
      <c r="BQ72" s="314"/>
      <c r="BR72" s="314"/>
      <c r="BS72" s="314"/>
      <c r="BT72" s="314"/>
      <c r="BU72" s="314"/>
      <c r="BV72" s="314"/>
    </row>
    <row r="73" spans="63:74" x14ac:dyDescent="0.15">
      <c r="BK73" s="314"/>
      <c r="BL73" s="314"/>
      <c r="BM73" s="314"/>
      <c r="BN73" s="314"/>
      <c r="BO73" s="314"/>
      <c r="BP73" s="314"/>
      <c r="BQ73" s="314"/>
      <c r="BR73" s="314"/>
      <c r="BS73" s="314"/>
      <c r="BT73" s="314"/>
      <c r="BU73" s="314"/>
      <c r="BV73" s="314"/>
    </row>
    <row r="74" spans="63:74" x14ac:dyDescent="0.15">
      <c r="BK74" s="314"/>
      <c r="BL74" s="314"/>
      <c r="BM74" s="314"/>
      <c r="BN74" s="314"/>
      <c r="BO74" s="314"/>
      <c r="BP74" s="314"/>
      <c r="BQ74" s="314"/>
      <c r="BR74" s="314"/>
      <c r="BS74" s="314"/>
      <c r="BT74" s="314"/>
      <c r="BU74" s="314"/>
      <c r="BV74" s="314"/>
    </row>
    <row r="75" spans="63:74" x14ac:dyDescent="0.15">
      <c r="BK75" s="314"/>
      <c r="BL75" s="314"/>
      <c r="BM75" s="314"/>
      <c r="BN75" s="314"/>
      <c r="BO75" s="314"/>
      <c r="BP75" s="314"/>
      <c r="BQ75" s="314"/>
      <c r="BR75" s="314"/>
      <c r="BS75" s="314"/>
      <c r="BT75" s="314"/>
      <c r="BU75" s="314"/>
      <c r="BV75" s="314"/>
    </row>
    <row r="76" spans="63:74" x14ac:dyDescent="0.15">
      <c r="BK76" s="314"/>
      <c r="BL76" s="314"/>
      <c r="BM76" s="314"/>
      <c r="BN76" s="314"/>
      <c r="BO76" s="314"/>
      <c r="BP76" s="314"/>
      <c r="BQ76" s="314"/>
      <c r="BR76" s="314"/>
      <c r="BS76" s="314"/>
      <c r="BT76" s="314"/>
      <c r="BU76" s="314"/>
      <c r="BV76" s="314"/>
    </row>
    <row r="77" spans="63:74" x14ac:dyDescent="0.15">
      <c r="BK77" s="314"/>
      <c r="BL77" s="314"/>
      <c r="BM77" s="314"/>
      <c r="BN77" s="314"/>
      <c r="BO77" s="314"/>
      <c r="BP77" s="314"/>
      <c r="BQ77" s="314"/>
      <c r="BR77" s="314"/>
      <c r="BS77" s="314"/>
      <c r="BT77" s="314"/>
      <c r="BU77" s="314"/>
      <c r="BV77" s="314"/>
    </row>
    <row r="78" spans="63:74" x14ac:dyDescent="0.15">
      <c r="BK78" s="314"/>
      <c r="BL78" s="314"/>
      <c r="BM78" s="314"/>
      <c r="BN78" s="314"/>
      <c r="BO78" s="314"/>
      <c r="BP78" s="314"/>
      <c r="BQ78" s="314"/>
      <c r="BR78" s="314"/>
      <c r="BS78" s="314"/>
      <c r="BT78" s="314"/>
      <c r="BU78" s="314"/>
      <c r="BV78" s="314"/>
    </row>
    <row r="79" spans="63:74" x14ac:dyDescent="0.15">
      <c r="BK79" s="314"/>
      <c r="BL79" s="314"/>
      <c r="BM79" s="314"/>
      <c r="BN79" s="314"/>
      <c r="BO79" s="314"/>
      <c r="BP79" s="314"/>
      <c r="BQ79" s="314"/>
      <c r="BR79" s="314"/>
      <c r="BS79" s="314"/>
      <c r="BT79" s="314"/>
      <c r="BU79" s="314"/>
      <c r="BV79" s="314"/>
    </row>
    <row r="80" spans="63:74" x14ac:dyDescent="0.15">
      <c r="BK80" s="314"/>
      <c r="BL80" s="314"/>
      <c r="BM80" s="314"/>
      <c r="BN80" s="314"/>
      <c r="BO80" s="314"/>
      <c r="BP80" s="314"/>
      <c r="BQ80" s="314"/>
      <c r="BR80" s="314"/>
      <c r="BS80" s="314"/>
      <c r="BT80" s="314"/>
      <c r="BU80" s="314"/>
      <c r="BV80" s="314"/>
    </row>
    <row r="81" spans="63:74" x14ac:dyDescent="0.15">
      <c r="BK81" s="314"/>
      <c r="BL81" s="314"/>
      <c r="BM81" s="314"/>
      <c r="BN81" s="314"/>
      <c r="BO81" s="314"/>
      <c r="BP81" s="314"/>
      <c r="BQ81" s="314"/>
      <c r="BR81" s="314"/>
      <c r="BS81" s="314"/>
      <c r="BT81" s="314"/>
      <c r="BU81" s="314"/>
      <c r="BV81" s="314"/>
    </row>
    <row r="82" spans="63:74" x14ac:dyDescent="0.15">
      <c r="BK82" s="314"/>
      <c r="BL82" s="314"/>
      <c r="BM82" s="314"/>
      <c r="BN82" s="314"/>
      <c r="BO82" s="314"/>
      <c r="BP82" s="314"/>
      <c r="BQ82" s="314"/>
      <c r="BR82" s="314"/>
      <c r="BS82" s="314"/>
      <c r="BT82" s="314"/>
      <c r="BU82" s="314"/>
      <c r="BV82" s="314"/>
    </row>
    <row r="83" spans="63:74" x14ac:dyDescent="0.15">
      <c r="BK83" s="314"/>
      <c r="BL83" s="314"/>
      <c r="BM83" s="314"/>
      <c r="BN83" s="314"/>
      <c r="BO83" s="314"/>
      <c r="BP83" s="314"/>
      <c r="BQ83" s="314"/>
      <c r="BR83" s="314"/>
      <c r="BS83" s="314"/>
      <c r="BT83" s="314"/>
      <c r="BU83" s="314"/>
      <c r="BV83" s="314"/>
    </row>
    <row r="84" spans="63:74" x14ac:dyDescent="0.15">
      <c r="BK84" s="314"/>
      <c r="BL84" s="314"/>
      <c r="BM84" s="314"/>
      <c r="BN84" s="314"/>
      <c r="BO84" s="314"/>
      <c r="BP84" s="314"/>
      <c r="BQ84" s="314"/>
      <c r="BR84" s="314"/>
      <c r="BS84" s="314"/>
      <c r="BT84" s="314"/>
      <c r="BU84" s="314"/>
      <c r="BV84" s="314"/>
    </row>
    <row r="85" spans="63:74" x14ac:dyDescent="0.15">
      <c r="BK85" s="314"/>
      <c r="BL85" s="314"/>
      <c r="BM85" s="314"/>
      <c r="BN85" s="314"/>
      <c r="BO85" s="314"/>
      <c r="BP85" s="314"/>
      <c r="BQ85" s="314"/>
      <c r="BR85" s="314"/>
      <c r="BS85" s="314"/>
      <c r="BT85" s="314"/>
      <c r="BU85" s="314"/>
      <c r="BV85" s="314"/>
    </row>
    <row r="86" spans="63:74" x14ac:dyDescent="0.15">
      <c r="BK86" s="314"/>
      <c r="BL86" s="314"/>
      <c r="BM86" s="314"/>
      <c r="BN86" s="314"/>
      <c r="BO86" s="314"/>
      <c r="BP86" s="314"/>
      <c r="BQ86" s="314"/>
      <c r="BR86" s="314"/>
      <c r="BS86" s="314"/>
      <c r="BT86" s="314"/>
      <c r="BU86" s="314"/>
      <c r="BV86" s="314"/>
    </row>
    <row r="87" spans="63:74" x14ac:dyDescent="0.15">
      <c r="BK87" s="314"/>
      <c r="BL87" s="314"/>
      <c r="BM87" s="314"/>
      <c r="BN87" s="314"/>
      <c r="BO87" s="314"/>
      <c r="BP87" s="314"/>
      <c r="BQ87" s="314"/>
      <c r="BR87" s="314"/>
      <c r="BS87" s="314"/>
      <c r="BT87" s="314"/>
      <c r="BU87" s="314"/>
      <c r="BV87" s="314"/>
    </row>
    <row r="88" spans="63:74" x14ac:dyDescent="0.15">
      <c r="BK88" s="314"/>
      <c r="BL88" s="314"/>
      <c r="BM88" s="314"/>
      <c r="BN88" s="314"/>
      <c r="BO88" s="314"/>
      <c r="BP88" s="314"/>
      <c r="BQ88" s="314"/>
      <c r="BR88" s="314"/>
      <c r="BS88" s="314"/>
      <c r="BT88" s="314"/>
      <c r="BU88" s="314"/>
      <c r="BV88" s="314"/>
    </row>
    <row r="89" spans="63:74" x14ac:dyDescent="0.15">
      <c r="BK89" s="314"/>
      <c r="BL89" s="314"/>
      <c r="BM89" s="314"/>
      <c r="BN89" s="314"/>
      <c r="BO89" s="314"/>
      <c r="BP89" s="314"/>
      <c r="BQ89" s="314"/>
      <c r="BR89" s="314"/>
      <c r="BS89" s="314"/>
      <c r="BT89" s="314"/>
      <c r="BU89" s="314"/>
      <c r="BV89" s="314"/>
    </row>
    <row r="90" spans="63:74" x14ac:dyDescent="0.15">
      <c r="BK90" s="314"/>
      <c r="BL90" s="314"/>
      <c r="BM90" s="314"/>
      <c r="BN90" s="314"/>
      <c r="BO90" s="314"/>
      <c r="BP90" s="314"/>
      <c r="BQ90" s="314"/>
      <c r="BR90" s="314"/>
      <c r="BS90" s="314"/>
      <c r="BT90" s="314"/>
      <c r="BU90" s="314"/>
      <c r="BV90" s="314"/>
    </row>
    <row r="91" spans="63:74" x14ac:dyDescent="0.15">
      <c r="BK91" s="314"/>
      <c r="BL91" s="314"/>
      <c r="BM91" s="314"/>
      <c r="BN91" s="314"/>
      <c r="BO91" s="314"/>
      <c r="BP91" s="314"/>
      <c r="BQ91" s="314"/>
      <c r="BR91" s="314"/>
      <c r="BS91" s="314"/>
      <c r="BT91" s="314"/>
      <c r="BU91" s="314"/>
      <c r="BV91" s="314"/>
    </row>
    <row r="92" spans="63:74" x14ac:dyDescent="0.15">
      <c r="BK92" s="314"/>
      <c r="BL92" s="314"/>
      <c r="BM92" s="314"/>
      <c r="BN92" s="314"/>
      <c r="BO92" s="314"/>
      <c r="BP92" s="314"/>
      <c r="BQ92" s="314"/>
      <c r="BR92" s="314"/>
      <c r="BS92" s="314"/>
      <c r="BT92" s="314"/>
      <c r="BU92" s="314"/>
      <c r="BV92" s="314"/>
    </row>
    <row r="93" spans="63:74" x14ac:dyDescent="0.15">
      <c r="BK93" s="314"/>
      <c r="BL93" s="314"/>
      <c r="BM93" s="314"/>
      <c r="BN93" s="314"/>
      <c r="BO93" s="314"/>
      <c r="BP93" s="314"/>
      <c r="BQ93" s="314"/>
      <c r="BR93" s="314"/>
      <c r="BS93" s="314"/>
      <c r="BT93" s="314"/>
      <c r="BU93" s="314"/>
      <c r="BV93" s="314"/>
    </row>
    <row r="94" spans="63:74" x14ac:dyDescent="0.15">
      <c r="BK94" s="314"/>
      <c r="BL94" s="314"/>
      <c r="BM94" s="314"/>
      <c r="BN94" s="314"/>
      <c r="BO94" s="314"/>
      <c r="BP94" s="314"/>
      <c r="BQ94" s="314"/>
      <c r="BR94" s="314"/>
      <c r="BS94" s="314"/>
      <c r="BT94" s="314"/>
      <c r="BU94" s="314"/>
      <c r="BV94" s="314"/>
    </row>
    <row r="95" spans="63:74" x14ac:dyDescent="0.15">
      <c r="BK95" s="314"/>
      <c r="BL95" s="314"/>
      <c r="BM95" s="314"/>
      <c r="BN95" s="314"/>
      <c r="BO95" s="314"/>
      <c r="BP95" s="314"/>
      <c r="BQ95" s="314"/>
      <c r="BR95" s="314"/>
      <c r="BS95" s="314"/>
      <c r="BT95" s="314"/>
      <c r="BU95" s="314"/>
      <c r="BV95" s="314"/>
    </row>
    <row r="96" spans="63:74" x14ac:dyDescent="0.15">
      <c r="BK96" s="314"/>
      <c r="BL96" s="314"/>
      <c r="BM96" s="314"/>
      <c r="BN96" s="314"/>
      <c r="BO96" s="314"/>
      <c r="BP96" s="314"/>
      <c r="BQ96" s="314"/>
      <c r="BR96" s="314"/>
      <c r="BS96" s="314"/>
      <c r="BT96" s="314"/>
      <c r="BU96" s="314"/>
      <c r="BV96" s="314"/>
    </row>
    <row r="97" spans="63:74" x14ac:dyDescent="0.15">
      <c r="BK97" s="314"/>
      <c r="BL97" s="314"/>
      <c r="BM97" s="314"/>
      <c r="BN97" s="314"/>
      <c r="BO97" s="314"/>
      <c r="BP97" s="314"/>
      <c r="BQ97" s="314"/>
      <c r="BR97" s="314"/>
      <c r="BS97" s="314"/>
      <c r="BT97" s="314"/>
      <c r="BU97" s="314"/>
      <c r="BV97" s="314"/>
    </row>
    <row r="98" spans="63:74" x14ac:dyDescent="0.15">
      <c r="BK98" s="314"/>
      <c r="BL98" s="314"/>
      <c r="BM98" s="314"/>
      <c r="BN98" s="314"/>
      <c r="BO98" s="314"/>
      <c r="BP98" s="314"/>
      <c r="BQ98" s="314"/>
      <c r="BR98" s="314"/>
      <c r="BS98" s="314"/>
      <c r="BT98" s="314"/>
      <c r="BU98" s="314"/>
      <c r="BV98" s="314"/>
    </row>
    <row r="99" spans="63:74" x14ac:dyDescent="0.15">
      <c r="BK99" s="314"/>
      <c r="BL99" s="314"/>
      <c r="BM99" s="314"/>
      <c r="BN99" s="314"/>
      <c r="BO99" s="314"/>
      <c r="BP99" s="314"/>
      <c r="BQ99" s="314"/>
      <c r="BR99" s="314"/>
      <c r="BS99" s="314"/>
      <c r="BT99" s="314"/>
      <c r="BU99" s="314"/>
      <c r="BV99" s="314"/>
    </row>
    <row r="100" spans="63:74" x14ac:dyDescent="0.15">
      <c r="BK100" s="314"/>
      <c r="BL100" s="314"/>
      <c r="BM100" s="314"/>
      <c r="BN100" s="314"/>
      <c r="BO100" s="314"/>
      <c r="BP100" s="314"/>
      <c r="BQ100" s="314"/>
      <c r="BR100" s="314"/>
      <c r="BS100" s="314"/>
      <c r="BT100" s="314"/>
      <c r="BU100" s="314"/>
      <c r="BV100" s="314"/>
    </row>
    <row r="101" spans="63:74" x14ac:dyDescent="0.15">
      <c r="BK101" s="314"/>
      <c r="BL101" s="314"/>
      <c r="BM101" s="314"/>
      <c r="BN101" s="314"/>
      <c r="BO101" s="314"/>
      <c r="BP101" s="314"/>
      <c r="BQ101" s="314"/>
      <c r="BR101" s="314"/>
      <c r="BS101" s="314"/>
      <c r="BT101" s="314"/>
      <c r="BU101" s="314"/>
      <c r="BV101" s="314"/>
    </row>
    <row r="102" spans="63:74" x14ac:dyDescent="0.15">
      <c r="BK102" s="314"/>
      <c r="BL102" s="314"/>
      <c r="BM102" s="314"/>
      <c r="BN102" s="314"/>
      <c r="BO102" s="314"/>
      <c r="BP102" s="314"/>
      <c r="BQ102" s="314"/>
      <c r="BR102" s="314"/>
      <c r="BS102" s="314"/>
      <c r="BT102" s="314"/>
      <c r="BU102" s="314"/>
      <c r="BV102" s="314"/>
    </row>
    <row r="103" spans="63:74" x14ac:dyDescent="0.15">
      <c r="BK103" s="314"/>
      <c r="BL103" s="314"/>
      <c r="BM103" s="314"/>
      <c r="BN103" s="314"/>
      <c r="BO103" s="314"/>
      <c r="BP103" s="314"/>
      <c r="BQ103" s="314"/>
      <c r="BR103" s="314"/>
      <c r="BS103" s="314"/>
      <c r="BT103" s="314"/>
      <c r="BU103" s="314"/>
      <c r="BV103" s="314"/>
    </row>
    <row r="104" spans="63:74" x14ac:dyDescent="0.15">
      <c r="BK104" s="314"/>
      <c r="BL104" s="314"/>
      <c r="BM104" s="314"/>
      <c r="BN104" s="314"/>
      <c r="BO104" s="314"/>
      <c r="BP104" s="314"/>
      <c r="BQ104" s="314"/>
      <c r="BR104" s="314"/>
      <c r="BS104" s="314"/>
      <c r="BT104" s="314"/>
      <c r="BU104" s="314"/>
      <c r="BV104" s="314"/>
    </row>
    <row r="105" spans="63:74" x14ac:dyDescent="0.15">
      <c r="BK105" s="314"/>
      <c r="BL105" s="314"/>
      <c r="BM105" s="314"/>
      <c r="BN105" s="314"/>
      <c r="BO105" s="314"/>
      <c r="BP105" s="314"/>
      <c r="BQ105" s="314"/>
      <c r="BR105" s="314"/>
      <c r="BS105" s="314"/>
      <c r="BT105" s="314"/>
      <c r="BU105" s="314"/>
      <c r="BV105" s="314"/>
    </row>
    <row r="106" spans="63:74" x14ac:dyDescent="0.15">
      <c r="BK106" s="314"/>
      <c r="BL106" s="314"/>
      <c r="BM106" s="314"/>
      <c r="BN106" s="314"/>
      <c r="BO106" s="314"/>
      <c r="BP106" s="314"/>
      <c r="BQ106" s="314"/>
      <c r="BR106" s="314"/>
      <c r="BS106" s="314"/>
      <c r="BT106" s="314"/>
      <c r="BU106" s="314"/>
      <c r="BV106" s="314"/>
    </row>
    <row r="107" spans="63:74" x14ac:dyDescent="0.15">
      <c r="BK107" s="314"/>
      <c r="BL107" s="314"/>
      <c r="BM107" s="314"/>
      <c r="BN107" s="314"/>
      <c r="BO107" s="314"/>
      <c r="BP107" s="314"/>
      <c r="BQ107" s="314"/>
      <c r="BR107" s="314"/>
      <c r="BS107" s="314"/>
      <c r="BT107" s="314"/>
      <c r="BU107" s="314"/>
      <c r="BV107" s="314"/>
    </row>
    <row r="108" spans="63:74" x14ac:dyDescent="0.15">
      <c r="BK108" s="314"/>
      <c r="BL108" s="314"/>
      <c r="BM108" s="314"/>
      <c r="BN108" s="314"/>
      <c r="BO108" s="314"/>
      <c r="BP108" s="314"/>
      <c r="BQ108" s="314"/>
      <c r="BR108" s="314"/>
      <c r="BS108" s="314"/>
      <c r="BT108" s="314"/>
      <c r="BU108" s="314"/>
      <c r="BV108" s="314"/>
    </row>
    <row r="109" spans="63:74" x14ac:dyDescent="0.15">
      <c r="BK109" s="314"/>
      <c r="BL109" s="314"/>
      <c r="BM109" s="314"/>
      <c r="BN109" s="314"/>
      <c r="BO109" s="314"/>
      <c r="BP109" s="314"/>
      <c r="BQ109" s="314"/>
      <c r="BR109" s="314"/>
      <c r="BS109" s="314"/>
      <c r="BT109" s="314"/>
      <c r="BU109" s="314"/>
      <c r="BV109" s="314"/>
    </row>
    <row r="110" spans="63:74" x14ac:dyDescent="0.15">
      <c r="BK110" s="314"/>
      <c r="BL110" s="314"/>
      <c r="BM110" s="314"/>
      <c r="BN110" s="314"/>
      <c r="BO110" s="314"/>
      <c r="BP110" s="314"/>
      <c r="BQ110" s="314"/>
      <c r="BR110" s="314"/>
      <c r="BS110" s="314"/>
      <c r="BT110" s="314"/>
      <c r="BU110" s="314"/>
      <c r="BV110" s="314"/>
    </row>
    <row r="111" spans="63:74" x14ac:dyDescent="0.15">
      <c r="BK111" s="314"/>
      <c r="BL111" s="314"/>
      <c r="BM111" s="314"/>
      <c r="BN111" s="314"/>
      <c r="BO111" s="314"/>
      <c r="BP111" s="314"/>
      <c r="BQ111" s="314"/>
      <c r="BR111" s="314"/>
      <c r="BS111" s="314"/>
      <c r="BT111" s="314"/>
      <c r="BU111" s="314"/>
      <c r="BV111" s="314"/>
    </row>
    <row r="112" spans="63:74" x14ac:dyDescent="0.15">
      <c r="BK112" s="314"/>
      <c r="BL112" s="314"/>
      <c r="BM112" s="314"/>
      <c r="BN112" s="314"/>
      <c r="BO112" s="314"/>
      <c r="BP112" s="314"/>
      <c r="BQ112" s="314"/>
      <c r="BR112" s="314"/>
      <c r="BS112" s="314"/>
      <c r="BT112" s="314"/>
      <c r="BU112" s="314"/>
      <c r="BV112" s="314"/>
    </row>
    <row r="113" spans="63:74" x14ac:dyDescent="0.15">
      <c r="BK113" s="314"/>
      <c r="BL113" s="314"/>
      <c r="BM113" s="314"/>
      <c r="BN113" s="314"/>
      <c r="BO113" s="314"/>
      <c r="BP113" s="314"/>
      <c r="BQ113" s="314"/>
      <c r="BR113" s="314"/>
      <c r="BS113" s="314"/>
      <c r="BT113" s="314"/>
      <c r="BU113" s="314"/>
      <c r="BV113" s="314"/>
    </row>
    <row r="114" spans="63:74" x14ac:dyDescent="0.15">
      <c r="BK114" s="314"/>
      <c r="BL114" s="314"/>
      <c r="BM114" s="314"/>
      <c r="BN114" s="314"/>
      <c r="BO114" s="314"/>
      <c r="BP114" s="314"/>
      <c r="BQ114" s="314"/>
      <c r="BR114" s="314"/>
      <c r="BS114" s="314"/>
      <c r="BT114" s="314"/>
      <c r="BU114" s="314"/>
      <c r="BV114" s="314"/>
    </row>
    <row r="115" spans="63:74" x14ac:dyDescent="0.15">
      <c r="BK115" s="314"/>
      <c r="BL115" s="314"/>
      <c r="BM115" s="314"/>
      <c r="BN115" s="314"/>
      <c r="BO115" s="314"/>
      <c r="BP115" s="314"/>
      <c r="BQ115" s="314"/>
      <c r="BR115" s="314"/>
      <c r="BS115" s="314"/>
      <c r="BT115" s="314"/>
      <c r="BU115" s="314"/>
      <c r="BV115" s="314"/>
    </row>
    <row r="116" spans="63:74" x14ac:dyDescent="0.15">
      <c r="BK116" s="314"/>
      <c r="BL116" s="314"/>
      <c r="BM116" s="314"/>
      <c r="BN116" s="314"/>
      <c r="BO116" s="314"/>
      <c r="BP116" s="314"/>
      <c r="BQ116" s="314"/>
      <c r="BR116" s="314"/>
      <c r="BS116" s="314"/>
      <c r="BT116" s="314"/>
      <c r="BU116" s="314"/>
      <c r="BV116" s="314"/>
    </row>
    <row r="117" spans="63:74" x14ac:dyDescent="0.15">
      <c r="BK117" s="314"/>
      <c r="BL117" s="314"/>
      <c r="BM117" s="314"/>
      <c r="BN117" s="314"/>
      <c r="BO117" s="314"/>
      <c r="BP117" s="314"/>
      <c r="BQ117" s="314"/>
      <c r="BR117" s="314"/>
      <c r="BS117" s="314"/>
      <c r="BT117" s="314"/>
      <c r="BU117" s="314"/>
      <c r="BV117" s="314"/>
    </row>
    <row r="118" spans="63:74" x14ac:dyDescent="0.15">
      <c r="BK118" s="314"/>
      <c r="BL118" s="314"/>
      <c r="BM118" s="314"/>
      <c r="BN118" s="314"/>
      <c r="BO118" s="314"/>
      <c r="BP118" s="314"/>
      <c r="BQ118" s="314"/>
      <c r="BR118" s="314"/>
      <c r="BS118" s="314"/>
      <c r="BT118" s="314"/>
      <c r="BU118" s="314"/>
      <c r="BV118" s="314"/>
    </row>
    <row r="119" spans="63:74" x14ac:dyDescent="0.15">
      <c r="BK119" s="314"/>
      <c r="BL119" s="314"/>
      <c r="BM119" s="314"/>
      <c r="BN119" s="314"/>
      <c r="BO119" s="314"/>
      <c r="BP119" s="314"/>
      <c r="BQ119" s="314"/>
      <c r="BR119" s="314"/>
      <c r="BS119" s="314"/>
      <c r="BT119" s="314"/>
      <c r="BU119" s="314"/>
      <c r="BV119" s="314"/>
    </row>
    <row r="120" spans="63:74" x14ac:dyDescent="0.15">
      <c r="BK120" s="314"/>
      <c r="BL120" s="314"/>
      <c r="BM120" s="314"/>
      <c r="BN120" s="314"/>
      <c r="BO120" s="314"/>
      <c r="BP120" s="314"/>
      <c r="BQ120" s="314"/>
      <c r="BR120" s="314"/>
      <c r="BS120" s="314"/>
      <c r="BT120" s="314"/>
      <c r="BU120" s="314"/>
      <c r="BV120" s="314"/>
    </row>
    <row r="121" spans="63:74" x14ac:dyDescent="0.15">
      <c r="BK121" s="314"/>
      <c r="BL121" s="314"/>
      <c r="BM121" s="314"/>
      <c r="BN121" s="314"/>
      <c r="BO121" s="314"/>
      <c r="BP121" s="314"/>
      <c r="BQ121" s="314"/>
      <c r="BR121" s="314"/>
      <c r="BS121" s="314"/>
      <c r="BT121" s="314"/>
      <c r="BU121" s="314"/>
      <c r="BV121" s="314"/>
    </row>
    <row r="122" spans="63:74" x14ac:dyDescent="0.15">
      <c r="BK122" s="314"/>
      <c r="BL122" s="314"/>
      <c r="BM122" s="314"/>
      <c r="BN122" s="314"/>
      <c r="BO122" s="314"/>
      <c r="BP122" s="314"/>
      <c r="BQ122" s="314"/>
      <c r="BR122" s="314"/>
      <c r="BS122" s="314"/>
      <c r="BT122" s="314"/>
      <c r="BU122" s="314"/>
      <c r="BV122" s="314"/>
    </row>
    <row r="123" spans="63:74" x14ac:dyDescent="0.15">
      <c r="BK123" s="314"/>
      <c r="BL123" s="314"/>
      <c r="BM123" s="314"/>
      <c r="BN123" s="314"/>
      <c r="BO123" s="314"/>
      <c r="BP123" s="314"/>
      <c r="BQ123" s="314"/>
      <c r="BR123" s="314"/>
      <c r="BS123" s="314"/>
      <c r="BT123" s="314"/>
      <c r="BU123" s="314"/>
      <c r="BV123" s="314"/>
    </row>
    <row r="124" spans="63:74" x14ac:dyDescent="0.15">
      <c r="BK124" s="314"/>
      <c r="BL124" s="314"/>
      <c r="BM124" s="314"/>
      <c r="BN124" s="314"/>
      <c r="BO124" s="314"/>
      <c r="BP124" s="314"/>
      <c r="BQ124" s="314"/>
      <c r="BR124" s="314"/>
      <c r="BS124" s="314"/>
      <c r="BT124" s="314"/>
      <c r="BU124" s="314"/>
      <c r="BV124" s="314"/>
    </row>
    <row r="125" spans="63:74" x14ac:dyDescent="0.15">
      <c r="BK125" s="314"/>
      <c r="BL125" s="314"/>
      <c r="BM125" s="314"/>
      <c r="BN125" s="314"/>
      <c r="BO125" s="314"/>
      <c r="BP125" s="314"/>
      <c r="BQ125" s="314"/>
      <c r="BR125" s="314"/>
      <c r="BS125" s="314"/>
      <c r="BT125" s="314"/>
      <c r="BU125" s="314"/>
      <c r="BV125" s="314"/>
    </row>
    <row r="126" spans="63:74" x14ac:dyDescent="0.15">
      <c r="BK126" s="314"/>
      <c r="BL126" s="314"/>
      <c r="BM126" s="314"/>
      <c r="BN126" s="314"/>
      <c r="BO126" s="314"/>
      <c r="BP126" s="314"/>
      <c r="BQ126" s="314"/>
      <c r="BR126" s="314"/>
      <c r="BS126" s="314"/>
      <c r="BT126" s="314"/>
      <c r="BU126" s="314"/>
      <c r="BV126" s="314"/>
    </row>
    <row r="127" spans="63:74" x14ac:dyDescent="0.15">
      <c r="BK127" s="314"/>
      <c r="BL127" s="314"/>
      <c r="BM127" s="314"/>
      <c r="BN127" s="314"/>
      <c r="BO127" s="314"/>
      <c r="BP127" s="314"/>
      <c r="BQ127" s="314"/>
      <c r="BR127" s="314"/>
      <c r="BS127" s="314"/>
      <c r="BT127" s="314"/>
      <c r="BU127" s="314"/>
      <c r="BV127" s="314"/>
    </row>
    <row r="128" spans="63:74" x14ac:dyDescent="0.15">
      <c r="BK128" s="314"/>
      <c r="BL128" s="314"/>
      <c r="BM128" s="314"/>
      <c r="BN128" s="314"/>
      <c r="BO128" s="314"/>
      <c r="BP128" s="314"/>
      <c r="BQ128" s="314"/>
      <c r="BR128" s="314"/>
      <c r="BS128" s="314"/>
      <c r="BT128" s="314"/>
      <c r="BU128" s="314"/>
      <c r="BV128" s="314"/>
    </row>
    <row r="129" spans="63:74" x14ac:dyDescent="0.15">
      <c r="BK129" s="314"/>
      <c r="BL129" s="314"/>
      <c r="BM129" s="314"/>
      <c r="BN129" s="314"/>
      <c r="BO129" s="314"/>
      <c r="BP129" s="314"/>
      <c r="BQ129" s="314"/>
      <c r="BR129" s="314"/>
      <c r="BS129" s="314"/>
      <c r="BT129" s="314"/>
      <c r="BU129" s="314"/>
      <c r="BV129" s="314"/>
    </row>
    <row r="130" spans="63:74" x14ac:dyDescent="0.15">
      <c r="BK130" s="314"/>
      <c r="BL130" s="314"/>
      <c r="BM130" s="314"/>
      <c r="BN130" s="314"/>
      <c r="BO130" s="314"/>
      <c r="BP130" s="314"/>
      <c r="BQ130" s="314"/>
      <c r="BR130" s="314"/>
      <c r="BS130" s="314"/>
      <c r="BT130" s="314"/>
      <c r="BU130" s="314"/>
      <c r="BV130" s="314"/>
    </row>
    <row r="131" spans="63:74" x14ac:dyDescent="0.15">
      <c r="BK131" s="314"/>
      <c r="BL131" s="314"/>
      <c r="BM131" s="314"/>
      <c r="BN131" s="314"/>
      <c r="BO131" s="314"/>
      <c r="BP131" s="314"/>
      <c r="BQ131" s="314"/>
      <c r="BR131" s="314"/>
      <c r="BS131" s="314"/>
      <c r="BT131" s="314"/>
      <c r="BU131" s="314"/>
      <c r="BV131" s="314"/>
    </row>
    <row r="132" spans="63:74" x14ac:dyDescent="0.15">
      <c r="BK132" s="314"/>
      <c r="BL132" s="314"/>
      <c r="BM132" s="314"/>
      <c r="BN132" s="314"/>
      <c r="BO132" s="314"/>
      <c r="BP132" s="314"/>
      <c r="BQ132" s="314"/>
      <c r="BR132" s="314"/>
      <c r="BS132" s="314"/>
      <c r="BT132" s="314"/>
      <c r="BU132" s="314"/>
      <c r="BV132" s="314"/>
    </row>
    <row r="133" spans="63:74" x14ac:dyDescent="0.15">
      <c r="BK133" s="314"/>
      <c r="BL133" s="314"/>
      <c r="BM133" s="314"/>
      <c r="BN133" s="314"/>
      <c r="BO133" s="314"/>
      <c r="BP133" s="314"/>
      <c r="BQ133" s="314"/>
      <c r="BR133" s="314"/>
      <c r="BS133" s="314"/>
      <c r="BT133" s="314"/>
      <c r="BU133" s="314"/>
      <c r="BV133" s="314"/>
    </row>
    <row r="134" spans="63:74" x14ac:dyDescent="0.15">
      <c r="BK134" s="314"/>
      <c r="BL134" s="314"/>
      <c r="BM134" s="314"/>
      <c r="BN134" s="314"/>
      <c r="BO134" s="314"/>
      <c r="BP134" s="314"/>
      <c r="BQ134" s="314"/>
      <c r="BR134" s="314"/>
      <c r="BS134" s="314"/>
      <c r="BT134" s="314"/>
      <c r="BU134" s="314"/>
      <c r="BV134" s="314"/>
    </row>
    <row r="135" spans="63:74" x14ac:dyDescent="0.15">
      <c r="BK135" s="314"/>
      <c r="BL135" s="314"/>
      <c r="BM135" s="314"/>
      <c r="BN135" s="314"/>
      <c r="BO135" s="314"/>
      <c r="BP135" s="314"/>
      <c r="BQ135" s="314"/>
      <c r="BR135" s="314"/>
      <c r="BS135" s="314"/>
      <c r="BT135" s="314"/>
      <c r="BU135" s="314"/>
      <c r="BV135" s="314"/>
    </row>
    <row r="136" spans="63:74" x14ac:dyDescent="0.15">
      <c r="BK136" s="314"/>
      <c r="BL136" s="314"/>
      <c r="BM136" s="314"/>
      <c r="BN136" s="314"/>
      <c r="BO136" s="314"/>
      <c r="BP136" s="314"/>
      <c r="BQ136" s="314"/>
      <c r="BR136" s="314"/>
      <c r="BS136" s="314"/>
      <c r="BT136" s="314"/>
      <c r="BU136" s="314"/>
      <c r="BV136" s="314"/>
    </row>
    <row r="137" spans="63:74" x14ac:dyDescent="0.15">
      <c r="BK137" s="314"/>
      <c r="BL137" s="314"/>
      <c r="BM137" s="314"/>
      <c r="BN137" s="314"/>
      <c r="BO137" s="314"/>
      <c r="BP137" s="314"/>
      <c r="BQ137" s="314"/>
      <c r="BR137" s="314"/>
      <c r="BS137" s="314"/>
      <c r="BT137" s="314"/>
      <c r="BU137" s="314"/>
      <c r="BV137" s="314"/>
    </row>
    <row r="138" spans="63:74" x14ac:dyDescent="0.15">
      <c r="BK138" s="314"/>
      <c r="BL138" s="314"/>
      <c r="BM138" s="314"/>
      <c r="BN138" s="314"/>
      <c r="BO138" s="314"/>
      <c r="BP138" s="314"/>
      <c r="BQ138" s="314"/>
      <c r="BR138" s="314"/>
      <c r="BS138" s="314"/>
      <c r="BT138" s="314"/>
      <c r="BU138" s="314"/>
      <c r="BV138" s="314"/>
    </row>
    <row r="139" spans="63:74" x14ac:dyDescent="0.15">
      <c r="BK139" s="314"/>
      <c r="BL139" s="314"/>
      <c r="BM139" s="314"/>
      <c r="BN139" s="314"/>
      <c r="BO139" s="314"/>
      <c r="BP139" s="314"/>
      <c r="BQ139" s="314"/>
      <c r="BR139" s="314"/>
      <c r="BS139" s="314"/>
      <c r="BT139" s="314"/>
      <c r="BU139" s="314"/>
      <c r="BV139" s="314"/>
    </row>
    <row r="140" spans="63:74" x14ac:dyDescent="0.15">
      <c r="BK140" s="314"/>
      <c r="BL140" s="314"/>
      <c r="BM140" s="314"/>
      <c r="BN140" s="314"/>
      <c r="BO140" s="314"/>
      <c r="BP140" s="314"/>
      <c r="BQ140" s="314"/>
      <c r="BR140" s="314"/>
      <c r="BS140" s="314"/>
      <c r="BT140" s="314"/>
      <c r="BU140" s="314"/>
      <c r="BV140" s="314"/>
    </row>
    <row r="141" spans="63:74" x14ac:dyDescent="0.15">
      <c r="BK141" s="314"/>
      <c r="BL141" s="314"/>
      <c r="BM141" s="314"/>
      <c r="BN141" s="314"/>
      <c r="BO141" s="314"/>
      <c r="BP141" s="314"/>
      <c r="BQ141" s="314"/>
      <c r="BR141" s="314"/>
      <c r="BS141" s="314"/>
      <c r="BT141" s="314"/>
      <c r="BU141" s="314"/>
      <c r="BV141" s="314"/>
    </row>
    <row r="142" spans="63:74" x14ac:dyDescent="0.15">
      <c r="BK142" s="314"/>
      <c r="BL142" s="314"/>
      <c r="BM142" s="314"/>
      <c r="BN142" s="314"/>
      <c r="BO142" s="314"/>
      <c r="BP142" s="314"/>
      <c r="BQ142" s="314"/>
      <c r="BR142" s="314"/>
      <c r="BS142" s="314"/>
      <c r="BT142" s="314"/>
      <c r="BU142" s="314"/>
      <c r="BV142" s="314"/>
    </row>
    <row r="143" spans="63:74" x14ac:dyDescent="0.15">
      <c r="BK143" s="314"/>
      <c r="BL143" s="314"/>
      <c r="BM143" s="314"/>
      <c r="BN143" s="314"/>
      <c r="BO143" s="314"/>
      <c r="BP143" s="314"/>
      <c r="BQ143" s="314"/>
      <c r="BR143" s="314"/>
      <c r="BS143" s="314"/>
      <c r="BT143" s="314"/>
      <c r="BU143" s="314"/>
      <c r="BV143" s="314"/>
    </row>
  </sheetData>
  <mergeCells count="17">
    <mergeCell ref="AM3:AX3"/>
    <mergeCell ref="AY3:BJ3"/>
    <mergeCell ref="BK3:BV3"/>
    <mergeCell ref="B1:AL1"/>
    <mergeCell ref="C3:N3"/>
    <mergeCell ref="O3:Z3"/>
    <mergeCell ref="AA3:AL3"/>
    <mergeCell ref="B56:Q56"/>
    <mergeCell ref="B57:Q57"/>
    <mergeCell ref="A1:A2"/>
    <mergeCell ref="B49:Q49"/>
    <mergeCell ref="B50:Q50"/>
    <mergeCell ref="B52:Q52"/>
    <mergeCell ref="B53:Q53"/>
    <mergeCell ref="B54:Q54"/>
    <mergeCell ref="B55:Q55"/>
    <mergeCell ref="B51:Q51"/>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C5" transitionEvaluation="1" transitionEntry="1">
    <pageSetUpPr fitToPage="1"/>
  </sheetPr>
  <dimension ref="A1:BV144"/>
  <sheetViews>
    <sheetView showGridLines="0" zoomScaleNormal="100" workbookViewId="0">
      <pane xSplit="2" ySplit="4" topLeftCell="C5" activePane="bottomRight" state="frozen"/>
      <selection activeCell="BF1" sqref="BF1"/>
      <selection pane="topRight" activeCell="BF1" sqref="BF1"/>
      <selection pane="bottomLeft" activeCell="BF1" sqref="BF1"/>
      <selection pane="bottomRight" activeCell="B1" sqref="B1:AL1"/>
    </sheetView>
  </sheetViews>
  <sheetFormatPr defaultColWidth="9.5703125" defaultRowHeight="11.25" x14ac:dyDescent="0.2"/>
  <cols>
    <col min="1" max="1" width="10.5703125" style="12" bestFit="1" customWidth="1"/>
    <col min="2" max="2" width="36.140625" style="12" customWidth="1"/>
    <col min="3" max="12" width="6.5703125" style="12" customWidth="1"/>
    <col min="13" max="13" width="7.42578125" style="12" customWidth="1"/>
    <col min="14" max="50" width="6.5703125" style="12" customWidth="1"/>
    <col min="51" max="55" width="6.5703125" style="308" customWidth="1"/>
    <col min="56" max="58" width="6.5703125" style="666" customWidth="1"/>
    <col min="59" max="62" width="6.5703125" style="308" customWidth="1"/>
    <col min="63" max="74" width="6.5703125" style="12" customWidth="1"/>
    <col min="75" max="16384" width="9.5703125" style="12"/>
  </cols>
  <sheetData>
    <row r="1" spans="1:74" s="11" customFormat="1" ht="12.75" x14ac:dyDescent="0.2">
      <c r="A1" s="758" t="s">
        <v>792</v>
      </c>
      <c r="B1" s="760" t="s">
        <v>233</v>
      </c>
      <c r="C1" s="755"/>
      <c r="D1" s="755"/>
      <c r="E1" s="755"/>
      <c r="F1" s="755"/>
      <c r="G1" s="755"/>
      <c r="H1" s="755"/>
      <c r="I1" s="755"/>
      <c r="J1" s="755"/>
      <c r="K1" s="755"/>
      <c r="L1" s="755"/>
      <c r="M1" s="755"/>
      <c r="N1" s="755"/>
      <c r="O1" s="755"/>
      <c r="P1" s="755"/>
      <c r="Q1" s="755"/>
      <c r="R1" s="755"/>
      <c r="S1" s="755"/>
      <c r="T1" s="755"/>
      <c r="U1" s="755"/>
      <c r="V1" s="755"/>
      <c r="W1" s="755"/>
      <c r="X1" s="755"/>
      <c r="Y1" s="755"/>
      <c r="Z1" s="755"/>
      <c r="AA1" s="755"/>
      <c r="AB1" s="755"/>
      <c r="AC1" s="755"/>
      <c r="AD1" s="755"/>
      <c r="AE1" s="755"/>
      <c r="AF1" s="755"/>
      <c r="AG1" s="755"/>
      <c r="AH1" s="755"/>
      <c r="AI1" s="755"/>
      <c r="AJ1" s="755"/>
      <c r="AK1" s="755"/>
      <c r="AL1" s="755"/>
      <c r="AY1" s="447"/>
      <c r="AZ1" s="447"/>
      <c r="BA1" s="447"/>
      <c r="BB1" s="447"/>
      <c r="BC1" s="447"/>
      <c r="BD1" s="664"/>
      <c r="BE1" s="664"/>
      <c r="BF1" s="664"/>
      <c r="BG1" s="447"/>
      <c r="BH1" s="447"/>
      <c r="BI1" s="447"/>
      <c r="BJ1" s="447"/>
    </row>
    <row r="2" spans="1:74" s="13" customFormat="1" ht="12.75" x14ac:dyDescent="0.2">
      <c r="A2" s="759"/>
      <c r="B2" s="486" t="str">
        <f>"U.S. Energy Information Administration  |  Short-Term Energy Outlook  - "&amp;Dates!D1</f>
        <v>U.S. Energy Information Administration  |  Short-Term Energy Outlook  - March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54"/>
      <c r="AY2" s="373"/>
      <c r="AZ2" s="373"/>
      <c r="BA2" s="373"/>
      <c r="BB2" s="373"/>
      <c r="BC2" s="373"/>
      <c r="BD2" s="579"/>
      <c r="BE2" s="579"/>
      <c r="BF2" s="579"/>
      <c r="BG2" s="373"/>
      <c r="BH2" s="373"/>
      <c r="BI2" s="373"/>
      <c r="BJ2" s="373"/>
    </row>
    <row r="3" spans="1:74" ht="12.75" x14ac:dyDescent="0.2">
      <c r="A3" s="14"/>
      <c r="B3" s="15"/>
      <c r="C3" s="761">
        <f>Dates!D3</f>
        <v>2018</v>
      </c>
      <c r="D3" s="752"/>
      <c r="E3" s="752"/>
      <c r="F3" s="752"/>
      <c r="G3" s="752"/>
      <c r="H3" s="752"/>
      <c r="I3" s="752"/>
      <c r="J3" s="752"/>
      <c r="K3" s="752"/>
      <c r="L3" s="752"/>
      <c r="M3" s="752"/>
      <c r="N3" s="753"/>
      <c r="O3" s="761">
        <f>C3+1</f>
        <v>2019</v>
      </c>
      <c r="P3" s="762"/>
      <c r="Q3" s="762"/>
      <c r="R3" s="762"/>
      <c r="S3" s="762"/>
      <c r="T3" s="762"/>
      <c r="U3" s="762"/>
      <c r="V3" s="762"/>
      <c r="W3" s="762"/>
      <c r="X3" s="752"/>
      <c r="Y3" s="752"/>
      <c r="Z3" s="753"/>
      <c r="AA3" s="749">
        <f>O3+1</f>
        <v>2020</v>
      </c>
      <c r="AB3" s="752"/>
      <c r="AC3" s="752"/>
      <c r="AD3" s="752"/>
      <c r="AE3" s="752"/>
      <c r="AF3" s="752"/>
      <c r="AG3" s="752"/>
      <c r="AH3" s="752"/>
      <c r="AI3" s="752"/>
      <c r="AJ3" s="752"/>
      <c r="AK3" s="752"/>
      <c r="AL3" s="753"/>
      <c r="AM3" s="749">
        <f>AA3+1</f>
        <v>2021</v>
      </c>
      <c r="AN3" s="752"/>
      <c r="AO3" s="752"/>
      <c r="AP3" s="752"/>
      <c r="AQ3" s="752"/>
      <c r="AR3" s="752"/>
      <c r="AS3" s="752"/>
      <c r="AT3" s="752"/>
      <c r="AU3" s="752"/>
      <c r="AV3" s="752"/>
      <c r="AW3" s="752"/>
      <c r="AX3" s="753"/>
      <c r="AY3" s="749">
        <f>AM3+1</f>
        <v>2022</v>
      </c>
      <c r="AZ3" s="750"/>
      <c r="BA3" s="750"/>
      <c r="BB3" s="750"/>
      <c r="BC3" s="750"/>
      <c r="BD3" s="750"/>
      <c r="BE3" s="750"/>
      <c r="BF3" s="750"/>
      <c r="BG3" s="750"/>
      <c r="BH3" s="750"/>
      <c r="BI3" s="750"/>
      <c r="BJ3" s="751"/>
      <c r="BK3" s="749">
        <f>AY3+1</f>
        <v>2023</v>
      </c>
      <c r="BL3" s="752"/>
      <c r="BM3" s="752"/>
      <c r="BN3" s="752"/>
      <c r="BO3" s="752"/>
      <c r="BP3" s="752"/>
      <c r="BQ3" s="752"/>
      <c r="BR3" s="752"/>
      <c r="BS3" s="752"/>
      <c r="BT3" s="752"/>
      <c r="BU3" s="752"/>
      <c r="BV3" s="753"/>
    </row>
    <row r="4" spans="1:74" x14ac:dyDescent="0.2">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 customHeight="1" x14ac:dyDescent="0.2">
      <c r="A5" s="19"/>
      <c r="B5" s="20" t="s">
        <v>1384</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387"/>
      <c r="AZ5" s="387"/>
      <c r="BA5" s="387"/>
      <c r="BB5" s="387"/>
      <c r="BC5" s="387"/>
      <c r="BD5" s="21"/>
      <c r="BE5" s="21"/>
      <c r="BF5" s="21"/>
      <c r="BG5" s="21"/>
      <c r="BH5" s="387"/>
      <c r="BI5" s="387"/>
      <c r="BJ5" s="387"/>
      <c r="BK5" s="387"/>
      <c r="BL5" s="387"/>
      <c r="BM5" s="387"/>
      <c r="BN5" s="387"/>
      <c r="BO5" s="387"/>
      <c r="BP5" s="387"/>
      <c r="BQ5" s="387"/>
      <c r="BR5" s="387"/>
      <c r="BS5" s="387"/>
      <c r="BT5" s="387"/>
      <c r="BU5" s="387"/>
      <c r="BV5" s="387"/>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387"/>
      <c r="AZ6" s="387"/>
      <c r="BA6" s="387"/>
      <c r="BB6" s="387"/>
      <c r="BC6" s="387"/>
      <c r="BD6" s="21"/>
      <c r="BE6" s="21"/>
      <c r="BF6" s="21"/>
      <c r="BG6" s="21"/>
      <c r="BH6" s="387"/>
      <c r="BI6" s="387"/>
      <c r="BJ6" s="387"/>
      <c r="BK6" s="387"/>
      <c r="BL6" s="387"/>
      <c r="BM6" s="387" t="s">
        <v>988</v>
      </c>
      <c r="BN6" s="387"/>
      <c r="BO6" s="387"/>
      <c r="BP6" s="387"/>
      <c r="BQ6" s="387"/>
      <c r="BR6" s="387"/>
      <c r="BS6" s="387"/>
      <c r="BT6" s="387"/>
      <c r="BU6" s="387"/>
      <c r="BV6" s="387"/>
    </row>
    <row r="7" spans="1:74" ht="11.1" customHeight="1" x14ac:dyDescent="0.2">
      <c r="A7" s="19"/>
      <c r="B7" s="22" t="s">
        <v>103</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387"/>
      <c r="AZ7" s="634"/>
      <c r="BA7" s="387"/>
      <c r="BB7" s="387"/>
      <c r="BC7" s="387"/>
      <c r="BD7" s="21"/>
      <c r="BE7" s="21"/>
      <c r="BF7" s="21"/>
      <c r="BG7" s="21"/>
      <c r="BH7" s="387"/>
      <c r="BI7" s="387"/>
      <c r="BJ7" s="387"/>
      <c r="BK7" s="387"/>
      <c r="BL7" s="387"/>
      <c r="BM7" s="387"/>
      <c r="BN7" s="387"/>
      <c r="BO7" s="387"/>
      <c r="BP7" s="387"/>
      <c r="BQ7" s="387"/>
      <c r="BR7" s="387"/>
      <c r="BS7" s="634"/>
      <c r="BT7" s="387"/>
      <c r="BU7" s="387"/>
      <c r="BV7" s="387"/>
    </row>
    <row r="8" spans="1:74" ht="11.1" customHeight="1" x14ac:dyDescent="0.2">
      <c r="A8" s="19" t="s">
        <v>497</v>
      </c>
      <c r="B8" s="23" t="s">
        <v>87</v>
      </c>
      <c r="C8" s="210">
        <v>9.9961610000000007</v>
      </c>
      <c r="D8" s="210">
        <v>10.275947</v>
      </c>
      <c r="E8" s="210">
        <v>10.461175000000001</v>
      </c>
      <c r="F8" s="210">
        <v>10.493442</v>
      </c>
      <c r="G8" s="210">
        <v>10.424486999999999</v>
      </c>
      <c r="H8" s="210">
        <v>10.627898999999999</v>
      </c>
      <c r="I8" s="210">
        <v>10.888398</v>
      </c>
      <c r="J8" s="210">
        <v>11.373371000000001</v>
      </c>
      <c r="K8" s="210">
        <v>11.422010999999999</v>
      </c>
      <c r="L8" s="210">
        <v>11.48831</v>
      </c>
      <c r="M8" s="210">
        <v>11.867607</v>
      </c>
      <c r="N8" s="210">
        <v>11.923994</v>
      </c>
      <c r="O8" s="210">
        <v>11.847951</v>
      </c>
      <c r="P8" s="210">
        <v>11.65258</v>
      </c>
      <c r="Q8" s="210">
        <v>11.898941000000001</v>
      </c>
      <c r="R8" s="210">
        <v>12.12458</v>
      </c>
      <c r="S8" s="210">
        <v>12.140713</v>
      </c>
      <c r="T8" s="210">
        <v>12.178872</v>
      </c>
      <c r="U8" s="210">
        <v>11.895645999999999</v>
      </c>
      <c r="V8" s="210">
        <v>12.475</v>
      </c>
      <c r="W8" s="210">
        <v>12.5723</v>
      </c>
      <c r="X8" s="210">
        <v>12.770961</v>
      </c>
      <c r="Y8" s="210">
        <v>12.966120999999999</v>
      </c>
      <c r="Z8" s="210">
        <v>12.910303000000001</v>
      </c>
      <c r="AA8" s="210">
        <v>12.784808999999999</v>
      </c>
      <c r="AB8" s="210">
        <v>12.825811</v>
      </c>
      <c r="AC8" s="210">
        <v>12.816057000000001</v>
      </c>
      <c r="AD8" s="210">
        <v>11.911472</v>
      </c>
      <c r="AE8" s="210">
        <v>9.7111169999999998</v>
      </c>
      <c r="AF8" s="210">
        <v>10.419767999999999</v>
      </c>
      <c r="AG8" s="210">
        <v>10.956484</v>
      </c>
      <c r="AH8" s="210">
        <v>10.557567000000001</v>
      </c>
      <c r="AI8" s="210">
        <v>10.868058</v>
      </c>
      <c r="AJ8" s="210">
        <v>10.413411999999999</v>
      </c>
      <c r="AK8" s="210">
        <v>11.120706999999999</v>
      </c>
      <c r="AL8" s="210">
        <v>11.083595000000001</v>
      </c>
      <c r="AM8" s="210">
        <v>11.056365</v>
      </c>
      <c r="AN8" s="210">
        <v>9.7730589999999999</v>
      </c>
      <c r="AO8" s="210">
        <v>11.159560000000001</v>
      </c>
      <c r="AP8" s="210">
        <v>11.230181</v>
      </c>
      <c r="AQ8" s="210">
        <v>11.333753</v>
      </c>
      <c r="AR8" s="210">
        <v>11.288152</v>
      </c>
      <c r="AS8" s="210">
        <v>11.329927</v>
      </c>
      <c r="AT8" s="210">
        <v>11.206238000000001</v>
      </c>
      <c r="AU8" s="210">
        <v>10.851266000000001</v>
      </c>
      <c r="AV8" s="210">
        <v>11.526268999999999</v>
      </c>
      <c r="AW8" s="210">
        <v>11.772707</v>
      </c>
      <c r="AX8" s="210">
        <v>11.567342999999999</v>
      </c>
      <c r="AY8" s="210">
        <v>11.576332410999999</v>
      </c>
      <c r="AZ8" s="210">
        <v>11.526885069</v>
      </c>
      <c r="BA8" s="299">
        <v>11.66494</v>
      </c>
      <c r="BB8" s="299">
        <v>11.837070000000001</v>
      </c>
      <c r="BC8" s="299">
        <v>11.87027</v>
      </c>
      <c r="BD8" s="299">
        <v>11.953189999999999</v>
      </c>
      <c r="BE8" s="299">
        <v>12.036210000000001</v>
      </c>
      <c r="BF8" s="299">
        <v>12.187860000000001</v>
      </c>
      <c r="BG8" s="299">
        <v>12.24024</v>
      </c>
      <c r="BH8" s="299">
        <v>12.30223</v>
      </c>
      <c r="BI8" s="299">
        <v>12.517239999999999</v>
      </c>
      <c r="BJ8" s="299">
        <v>12.635</v>
      </c>
      <c r="BK8" s="299">
        <v>12.67319</v>
      </c>
      <c r="BL8" s="299">
        <v>12.77441</v>
      </c>
      <c r="BM8" s="299">
        <v>12.8065</v>
      </c>
      <c r="BN8" s="299">
        <v>12.91596</v>
      </c>
      <c r="BO8" s="299">
        <v>12.88846</v>
      </c>
      <c r="BP8" s="299">
        <v>12.93131</v>
      </c>
      <c r="BQ8" s="299">
        <v>12.97119</v>
      </c>
      <c r="BR8" s="299">
        <v>13.10422</v>
      </c>
      <c r="BS8" s="299">
        <v>13.09685</v>
      </c>
      <c r="BT8" s="299">
        <v>13.09904</v>
      </c>
      <c r="BU8" s="299">
        <v>13.290929999999999</v>
      </c>
      <c r="BV8" s="299">
        <v>13.34248</v>
      </c>
    </row>
    <row r="9" spans="1:74" ht="11.1" customHeight="1" x14ac:dyDescent="0.2">
      <c r="A9" s="19"/>
      <c r="B9" s="23"/>
      <c r="C9" s="210"/>
      <c r="D9" s="210"/>
      <c r="E9" s="210"/>
      <c r="F9" s="210"/>
      <c r="G9" s="210"/>
      <c r="H9" s="210"/>
      <c r="I9" s="210"/>
      <c r="J9" s="210"/>
      <c r="K9" s="210"/>
      <c r="L9" s="210"/>
      <c r="M9" s="210"/>
      <c r="N9" s="210"/>
      <c r="O9" s="210"/>
      <c r="P9" s="210"/>
      <c r="Q9" s="210"/>
      <c r="R9" s="210"/>
      <c r="S9" s="210"/>
      <c r="T9" s="210"/>
      <c r="U9" s="210"/>
      <c r="V9" s="210"/>
      <c r="W9" s="210"/>
      <c r="X9" s="210"/>
      <c r="Y9" s="210"/>
      <c r="Z9" s="210"/>
      <c r="AA9" s="210"/>
      <c r="AB9" s="210"/>
      <c r="AC9" s="210"/>
      <c r="AD9" s="210"/>
      <c r="AE9" s="210"/>
      <c r="AF9" s="210"/>
      <c r="AG9" s="210"/>
      <c r="AH9" s="210"/>
      <c r="AI9" s="210"/>
      <c r="AJ9" s="210"/>
      <c r="AK9" s="210"/>
      <c r="AL9" s="210"/>
      <c r="AM9" s="210"/>
      <c r="AN9" s="210"/>
      <c r="AO9" s="210"/>
      <c r="AP9" s="210"/>
      <c r="AQ9" s="210"/>
      <c r="AR9" s="210"/>
      <c r="AS9" s="210"/>
      <c r="AT9" s="210"/>
      <c r="AU9" s="210"/>
      <c r="AV9" s="210"/>
      <c r="AW9" s="210"/>
      <c r="AX9" s="210"/>
      <c r="AY9" s="210"/>
      <c r="AZ9" s="210"/>
      <c r="BA9" s="299"/>
      <c r="BB9" s="299"/>
      <c r="BC9" s="299"/>
      <c r="BD9" s="299"/>
      <c r="BE9" s="299"/>
      <c r="BF9" s="299"/>
      <c r="BG9" s="299"/>
      <c r="BH9" s="299"/>
      <c r="BI9" s="299"/>
      <c r="BJ9" s="299"/>
      <c r="BK9" s="299"/>
      <c r="BL9" s="299"/>
      <c r="BM9" s="299"/>
      <c r="BN9" s="299"/>
      <c r="BO9" s="299"/>
      <c r="BP9" s="299"/>
      <c r="BQ9" s="299"/>
      <c r="BR9" s="299"/>
      <c r="BS9" s="299"/>
      <c r="BT9" s="299"/>
      <c r="BU9" s="299"/>
      <c r="BV9" s="299"/>
    </row>
    <row r="10" spans="1:74" ht="11.1" customHeight="1" x14ac:dyDescent="0.2">
      <c r="A10" s="19"/>
      <c r="B10" s="22" t="s">
        <v>46</v>
      </c>
      <c r="C10" s="211"/>
      <c r="D10" s="211"/>
      <c r="E10" s="211"/>
      <c r="F10" s="211"/>
      <c r="G10" s="211"/>
      <c r="H10" s="211"/>
      <c r="I10" s="211"/>
      <c r="J10" s="211"/>
      <c r="K10" s="211"/>
      <c r="L10" s="211"/>
      <c r="M10" s="211"/>
      <c r="N10" s="211"/>
      <c r="O10" s="211"/>
      <c r="P10" s="211"/>
      <c r="Q10" s="211"/>
      <c r="R10" s="211"/>
      <c r="S10" s="211"/>
      <c r="T10" s="211"/>
      <c r="U10" s="211"/>
      <c r="V10" s="211"/>
      <c r="W10" s="211"/>
      <c r="X10" s="211"/>
      <c r="Y10" s="211"/>
      <c r="Z10" s="211"/>
      <c r="AA10" s="211"/>
      <c r="AB10" s="211"/>
      <c r="AC10" s="211"/>
      <c r="AD10" s="211"/>
      <c r="AE10" s="211"/>
      <c r="AF10" s="211"/>
      <c r="AG10" s="211"/>
      <c r="AH10" s="211"/>
      <c r="AI10" s="211"/>
      <c r="AJ10" s="211"/>
      <c r="AK10" s="211"/>
      <c r="AL10" s="211"/>
      <c r="AM10" s="211"/>
      <c r="AN10" s="211"/>
      <c r="AO10" s="211"/>
      <c r="AP10" s="211"/>
      <c r="AQ10" s="211"/>
      <c r="AR10" s="211"/>
      <c r="AS10" s="211"/>
      <c r="AT10" s="211"/>
      <c r="AU10" s="211"/>
      <c r="AV10" s="211"/>
      <c r="AW10" s="211"/>
      <c r="AX10" s="211"/>
      <c r="AY10" s="211"/>
      <c r="AZ10" s="211"/>
      <c r="BA10" s="300"/>
      <c r="BB10" s="300"/>
      <c r="BC10" s="300"/>
      <c r="BD10" s="300"/>
      <c r="BE10" s="300"/>
      <c r="BF10" s="300"/>
      <c r="BG10" s="300"/>
      <c r="BH10" s="300"/>
      <c r="BI10" s="300"/>
      <c r="BJ10" s="300"/>
      <c r="BK10" s="300"/>
      <c r="BL10" s="300"/>
      <c r="BM10" s="300"/>
      <c r="BN10" s="300"/>
      <c r="BO10" s="300"/>
      <c r="BP10" s="300"/>
      <c r="BQ10" s="300"/>
      <c r="BR10" s="300"/>
      <c r="BS10" s="300"/>
      <c r="BT10" s="300"/>
      <c r="BU10" s="300"/>
      <c r="BV10" s="300"/>
    </row>
    <row r="11" spans="1:74" ht="11.1" customHeight="1" x14ac:dyDescent="0.2">
      <c r="A11" s="19" t="s">
        <v>528</v>
      </c>
      <c r="B11" s="23" t="s">
        <v>92</v>
      </c>
      <c r="C11" s="210">
        <v>78.743967741999995</v>
      </c>
      <c r="D11" s="210">
        <v>80.389428570999996</v>
      </c>
      <c r="E11" s="210">
        <v>81.327419355000004</v>
      </c>
      <c r="F11" s="210">
        <v>81.189333332999993</v>
      </c>
      <c r="G11" s="210">
        <v>82.122870968000001</v>
      </c>
      <c r="H11" s="210">
        <v>82.538466666999994</v>
      </c>
      <c r="I11" s="210">
        <v>84.182322580999994</v>
      </c>
      <c r="J11" s="210">
        <v>85.880161290000004</v>
      </c>
      <c r="K11" s="210">
        <v>87.288966666999997</v>
      </c>
      <c r="L11" s="210">
        <v>88.395870967999997</v>
      </c>
      <c r="M11" s="210">
        <v>89.939233333000004</v>
      </c>
      <c r="N11" s="210">
        <v>89.498516128999995</v>
      </c>
      <c r="O11" s="210">
        <v>89.253806452000006</v>
      </c>
      <c r="P11" s="210">
        <v>89.861857142999995</v>
      </c>
      <c r="Q11" s="210">
        <v>90.273258064999993</v>
      </c>
      <c r="R11" s="210">
        <v>90.7102</v>
      </c>
      <c r="S11" s="210">
        <v>91.402483871000001</v>
      </c>
      <c r="T11" s="210">
        <v>91.654566666999997</v>
      </c>
      <c r="U11" s="210">
        <v>92.160129032</v>
      </c>
      <c r="V11" s="210">
        <v>94.400935484000001</v>
      </c>
      <c r="W11" s="210">
        <v>94.762033333000005</v>
      </c>
      <c r="X11" s="210">
        <v>95.594032257999999</v>
      </c>
      <c r="Y11" s="210">
        <v>97.1614</v>
      </c>
      <c r="Z11" s="210">
        <v>97.052064516000002</v>
      </c>
      <c r="AA11" s="210">
        <v>95.304419354999993</v>
      </c>
      <c r="AB11" s="210">
        <v>95.193275861999993</v>
      </c>
      <c r="AC11" s="210">
        <v>95.365838710000006</v>
      </c>
      <c r="AD11" s="210">
        <v>92.859566666999996</v>
      </c>
      <c r="AE11" s="210">
        <v>87.333774194</v>
      </c>
      <c r="AF11" s="210">
        <v>88.578900000000004</v>
      </c>
      <c r="AG11" s="210">
        <v>90.147225805999994</v>
      </c>
      <c r="AH11" s="210">
        <v>89.856290322999996</v>
      </c>
      <c r="AI11" s="210">
        <v>89.952966666999998</v>
      </c>
      <c r="AJ11" s="210">
        <v>89.266935484000001</v>
      </c>
      <c r="AK11" s="210">
        <v>92.017466666999994</v>
      </c>
      <c r="AL11" s="210">
        <v>92.157354839000007</v>
      </c>
      <c r="AM11" s="210">
        <v>92.804806451999994</v>
      </c>
      <c r="AN11" s="210">
        <v>86.242714285999995</v>
      </c>
      <c r="AO11" s="210">
        <v>92.288612903000001</v>
      </c>
      <c r="AP11" s="210">
        <v>93.234466667000007</v>
      </c>
      <c r="AQ11" s="210">
        <v>93.012064515999995</v>
      </c>
      <c r="AR11" s="210">
        <v>93.219466667000006</v>
      </c>
      <c r="AS11" s="210">
        <v>93.687774193999999</v>
      </c>
      <c r="AT11" s="210">
        <v>94.265419355000006</v>
      </c>
      <c r="AU11" s="210">
        <v>93.618899999999996</v>
      </c>
      <c r="AV11" s="210">
        <v>95.579161290000002</v>
      </c>
      <c r="AW11" s="210">
        <v>96.980133332999998</v>
      </c>
      <c r="AX11" s="210">
        <v>97.164806451999993</v>
      </c>
      <c r="AY11" s="210">
        <v>95.955830000000006</v>
      </c>
      <c r="AZ11" s="210">
        <v>95.329570000000004</v>
      </c>
      <c r="BA11" s="299">
        <v>95.743229999999997</v>
      </c>
      <c r="BB11" s="299">
        <v>95.860079999999996</v>
      </c>
      <c r="BC11" s="299">
        <v>96.078389999999999</v>
      </c>
      <c r="BD11" s="299">
        <v>96.323520000000002</v>
      </c>
      <c r="BE11" s="299">
        <v>96.493430000000004</v>
      </c>
      <c r="BF11" s="299">
        <v>96.964489999999998</v>
      </c>
      <c r="BG11" s="299">
        <v>97.47587</v>
      </c>
      <c r="BH11" s="299">
        <v>97.751710000000003</v>
      </c>
      <c r="BI11" s="299">
        <v>98.111779999999996</v>
      </c>
      <c r="BJ11" s="299">
        <v>98.143129999999999</v>
      </c>
      <c r="BK11" s="299">
        <v>97.900720000000007</v>
      </c>
      <c r="BL11" s="299">
        <v>98.155969999999996</v>
      </c>
      <c r="BM11" s="299">
        <v>98.283420000000007</v>
      </c>
      <c r="BN11" s="299">
        <v>98.491960000000006</v>
      </c>
      <c r="BO11" s="299">
        <v>98.761870000000002</v>
      </c>
      <c r="BP11" s="299">
        <v>99.004409999999993</v>
      </c>
      <c r="BQ11" s="299">
        <v>99.282610000000005</v>
      </c>
      <c r="BR11" s="299">
        <v>99.604069999999993</v>
      </c>
      <c r="BS11" s="299">
        <v>99.925070000000005</v>
      </c>
      <c r="BT11" s="299">
        <v>100.0232</v>
      </c>
      <c r="BU11" s="299">
        <v>100.2071</v>
      </c>
      <c r="BV11" s="299">
        <v>100.0724</v>
      </c>
    </row>
    <row r="12" spans="1:74" ht="11.1" customHeight="1" x14ac:dyDescent="0.2">
      <c r="A12" s="19"/>
      <c r="B12" s="24"/>
      <c r="C12" s="210"/>
      <c r="D12" s="210"/>
      <c r="E12" s="210"/>
      <c r="F12" s="210"/>
      <c r="G12" s="210"/>
      <c r="H12" s="210"/>
      <c r="I12" s="210"/>
      <c r="J12" s="210"/>
      <c r="K12" s="210"/>
      <c r="L12" s="210"/>
      <c r="M12" s="210"/>
      <c r="N12" s="210"/>
      <c r="O12" s="210"/>
      <c r="P12" s="210"/>
      <c r="Q12" s="210"/>
      <c r="R12" s="210"/>
      <c r="S12" s="210"/>
      <c r="T12" s="210"/>
      <c r="U12" s="210"/>
      <c r="V12" s="210"/>
      <c r="W12" s="210"/>
      <c r="X12" s="210"/>
      <c r="Y12" s="210"/>
      <c r="Z12" s="210"/>
      <c r="AA12" s="210"/>
      <c r="AB12" s="210"/>
      <c r="AC12" s="210"/>
      <c r="AD12" s="210"/>
      <c r="AE12" s="210"/>
      <c r="AF12" s="210"/>
      <c r="AG12" s="210"/>
      <c r="AH12" s="210"/>
      <c r="AI12" s="210"/>
      <c r="AJ12" s="210"/>
      <c r="AK12" s="210"/>
      <c r="AL12" s="210"/>
      <c r="AM12" s="210"/>
      <c r="AN12" s="210"/>
      <c r="AO12" s="210"/>
      <c r="AP12" s="210"/>
      <c r="AQ12" s="210"/>
      <c r="AR12" s="210"/>
      <c r="AS12" s="210"/>
      <c r="AT12" s="210"/>
      <c r="AU12" s="210"/>
      <c r="AV12" s="210"/>
      <c r="AW12" s="210"/>
      <c r="AX12" s="210"/>
      <c r="AY12" s="210"/>
      <c r="AZ12" s="210"/>
      <c r="BA12" s="299"/>
      <c r="BB12" s="299"/>
      <c r="BC12" s="299"/>
      <c r="BD12" s="299"/>
      <c r="BE12" s="299"/>
      <c r="BF12" s="299"/>
      <c r="BG12" s="299"/>
      <c r="BH12" s="299"/>
      <c r="BI12" s="299"/>
      <c r="BJ12" s="299"/>
      <c r="BK12" s="299"/>
      <c r="BL12" s="299"/>
      <c r="BM12" s="299"/>
      <c r="BN12" s="299"/>
      <c r="BO12" s="299"/>
      <c r="BP12" s="299"/>
      <c r="BQ12" s="299"/>
      <c r="BR12" s="299"/>
      <c r="BS12" s="299"/>
      <c r="BT12" s="299"/>
      <c r="BU12" s="299"/>
      <c r="BV12" s="299"/>
    </row>
    <row r="13" spans="1:74" ht="11.1" customHeight="1" x14ac:dyDescent="0.2">
      <c r="A13" s="19"/>
      <c r="B13" s="22" t="s">
        <v>785</v>
      </c>
      <c r="C13" s="211"/>
      <c r="D13" s="211"/>
      <c r="E13" s="211"/>
      <c r="F13" s="211"/>
      <c r="G13" s="211"/>
      <c r="H13" s="211"/>
      <c r="I13" s="211"/>
      <c r="J13" s="211"/>
      <c r="K13" s="211"/>
      <c r="L13" s="211"/>
      <c r="M13" s="211"/>
      <c r="N13" s="211"/>
      <c r="O13" s="211"/>
      <c r="P13" s="211"/>
      <c r="Q13" s="211"/>
      <c r="R13" s="211"/>
      <c r="S13" s="211"/>
      <c r="T13" s="211"/>
      <c r="U13" s="211"/>
      <c r="V13" s="211"/>
      <c r="W13" s="211"/>
      <c r="X13" s="211"/>
      <c r="Y13" s="211"/>
      <c r="Z13" s="211"/>
      <c r="AA13" s="211"/>
      <c r="AB13" s="211"/>
      <c r="AC13" s="211"/>
      <c r="AD13" s="211"/>
      <c r="AE13" s="211"/>
      <c r="AF13" s="211"/>
      <c r="AG13" s="211"/>
      <c r="AH13" s="211"/>
      <c r="AI13" s="211"/>
      <c r="AJ13" s="211"/>
      <c r="AK13" s="211"/>
      <c r="AL13" s="211"/>
      <c r="AM13" s="211"/>
      <c r="AN13" s="211"/>
      <c r="AO13" s="211"/>
      <c r="AP13" s="211"/>
      <c r="AQ13" s="211"/>
      <c r="AR13" s="211"/>
      <c r="AS13" s="211"/>
      <c r="AT13" s="211"/>
      <c r="AU13" s="211"/>
      <c r="AV13" s="211"/>
      <c r="AW13" s="211"/>
      <c r="AX13" s="211"/>
      <c r="AY13" s="211"/>
      <c r="AZ13" s="211"/>
      <c r="BA13" s="300"/>
      <c r="BB13" s="300"/>
      <c r="BC13" s="300"/>
      <c r="BD13" s="300"/>
      <c r="BE13" s="300"/>
      <c r="BF13" s="300"/>
      <c r="BG13" s="300"/>
      <c r="BH13" s="300"/>
      <c r="BI13" s="300"/>
      <c r="BJ13" s="300"/>
      <c r="BK13" s="300"/>
      <c r="BL13" s="300"/>
      <c r="BM13" s="300"/>
      <c r="BN13" s="300"/>
      <c r="BO13" s="300"/>
      <c r="BP13" s="300"/>
      <c r="BQ13" s="300"/>
      <c r="BR13" s="300"/>
      <c r="BS13" s="300"/>
      <c r="BT13" s="300"/>
      <c r="BU13" s="300"/>
      <c r="BV13" s="300"/>
    </row>
    <row r="14" spans="1:74" ht="11.1" customHeight="1" x14ac:dyDescent="0.2">
      <c r="A14" s="19" t="s">
        <v>198</v>
      </c>
      <c r="B14" s="23" t="s">
        <v>800</v>
      </c>
      <c r="C14" s="68">
        <v>61.971187999999998</v>
      </c>
      <c r="D14" s="68">
        <v>60.268717000000002</v>
      </c>
      <c r="E14" s="68">
        <v>65.503579000000002</v>
      </c>
      <c r="F14" s="68">
        <v>58.046233999999998</v>
      </c>
      <c r="G14" s="68">
        <v>61.210858999999999</v>
      </c>
      <c r="H14" s="68">
        <v>61.572367999999997</v>
      </c>
      <c r="I14" s="68">
        <v>62.967241999999999</v>
      </c>
      <c r="J14" s="68">
        <v>69.325457999999998</v>
      </c>
      <c r="K14" s="68">
        <v>62.438499</v>
      </c>
      <c r="L14" s="68">
        <v>66.532053000000005</v>
      </c>
      <c r="M14" s="68">
        <v>62.857303000000002</v>
      </c>
      <c r="N14" s="68">
        <v>63.473595000000003</v>
      </c>
      <c r="O14" s="68">
        <v>65.83569</v>
      </c>
      <c r="P14" s="68">
        <v>58.314672999999999</v>
      </c>
      <c r="Q14" s="68">
        <v>55.667043</v>
      </c>
      <c r="R14" s="68">
        <v>61.213194000000001</v>
      </c>
      <c r="S14" s="68">
        <v>61.861533000000001</v>
      </c>
      <c r="T14" s="68">
        <v>56.705832999999998</v>
      </c>
      <c r="U14" s="68">
        <v>59.068790999999997</v>
      </c>
      <c r="V14" s="68">
        <v>63.794620000000002</v>
      </c>
      <c r="W14" s="68">
        <v>58.59742</v>
      </c>
      <c r="X14" s="68">
        <v>57.674056999999998</v>
      </c>
      <c r="Y14" s="68">
        <v>54.392702</v>
      </c>
      <c r="Z14" s="68">
        <v>53.183706999999998</v>
      </c>
      <c r="AA14" s="68">
        <v>55.656337999999998</v>
      </c>
      <c r="AB14" s="68">
        <v>47.416158000000003</v>
      </c>
      <c r="AC14" s="68">
        <v>46.097239000000002</v>
      </c>
      <c r="AD14" s="68">
        <v>39.333956999999998</v>
      </c>
      <c r="AE14" s="68">
        <v>37.250770000000003</v>
      </c>
      <c r="AF14" s="68">
        <v>39.595498999999997</v>
      </c>
      <c r="AG14" s="68">
        <v>43.207604000000003</v>
      </c>
      <c r="AH14" s="68">
        <v>47.512340000000002</v>
      </c>
      <c r="AI14" s="68">
        <v>45.131293999999997</v>
      </c>
      <c r="AJ14" s="68">
        <v>44.982326999999998</v>
      </c>
      <c r="AK14" s="68">
        <v>44.339050999999998</v>
      </c>
      <c r="AL14" s="68">
        <v>44.797727000000002</v>
      </c>
      <c r="AM14" s="68">
        <v>48.556348999999997</v>
      </c>
      <c r="AN14" s="68">
        <v>40.868284000000003</v>
      </c>
      <c r="AO14" s="68">
        <v>50.881473</v>
      </c>
      <c r="AP14" s="68">
        <v>45.317715</v>
      </c>
      <c r="AQ14" s="68">
        <v>48.632001000000002</v>
      </c>
      <c r="AR14" s="68">
        <v>48.797648000000002</v>
      </c>
      <c r="AS14" s="68">
        <v>48.475408000000002</v>
      </c>
      <c r="AT14" s="68">
        <v>50.041584</v>
      </c>
      <c r="AU14" s="68">
        <v>49.762177000000001</v>
      </c>
      <c r="AV14" s="68">
        <v>49.347633000000002</v>
      </c>
      <c r="AW14" s="68">
        <v>49.065767999999998</v>
      </c>
      <c r="AX14" s="68">
        <v>48.670406</v>
      </c>
      <c r="AY14" s="68">
        <v>49.630927</v>
      </c>
      <c r="AZ14" s="68">
        <v>47.086672462000003</v>
      </c>
      <c r="BA14" s="301">
        <v>50.719110000000001</v>
      </c>
      <c r="BB14" s="301">
        <v>47.56176</v>
      </c>
      <c r="BC14" s="301">
        <v>48.590600000000002</v>
      </c>
      <c r="BD14" s="301">
        <v>48.666249999999998</v>
      </c>
      <c r="BE14" s="301">
        <v>49.54289</v>
      </c>
      <c r="BF14" s="301">
        <v>54.81953</v>
      </c>
      <c r="BG14" s="301">
        <v>51.314950000000003</v>
      </c>
      <c r="BH14" s="301">
        <v>53.041409999999999</v>
      </c>
      <c r="BI14" s="301">
        <v>52.138210000000001</v>
      </c>
      <c r="BJ14" s="301">
        <v>50.773629999999997</v>
      </c>
      <c r="BK14" s="301">
        <v>52.553730000000002</v>
      </c>
      <c r="BL14" s="301">
        <v>47.905250000000002</v>
      </c>
      <c r="BM14" s="301">
        <v>51.993989999999997</v>
      </c>
      <c r="BN14" s="301">
        <v>48.245080000000002</v>
      </c>
      <c r="BO14" s="301">
        <v>49.015630000000002</v>
      </c>
      <c r="BP14" s="301">
        <v>48.734169999999999</v>
      </c>
      <c r="BQ14" s="301">
        <v>51.191400000000002</v>
      </c>
      <c r="BR14" s="301">
        <v>55.837179999999996</v>
      </c>
      <c r="BS14" s="301">
        <v>52.640329999999999</v>
      </c>
      <c r="BT14" s="301">
        <v>53.118259999999999</v>
      </c>
      <c r="BU14" s="301">
        <v>51.248109999999997</v>
      </c>
      <c r="BV14" s="301">
        <v>50.112760000000002</v>
      </c>
    </row>
    <row r="15" spans="1:74" ht="11.1" customHeight="1" x14ac:dyDescent="0.2">
      <c r="A15" s="19"/>
      <c r="B15" s="22"/>
      <c r="C15" s="211"/>
      <c r="D15" s="211"/>
      <c r="E15" s="211"/>
      <c r="F15" s="211"/>
      <c r="G15" s="211"/>
      <c r="H15" s="211"/>
      <c r="I15" s="211"/>
      <c r="J15" s="211"/>
      <c r="K15" s="211"/>
      <c r="L15" s="211"/>
      <c r="M15" s="211"/>
      <c r="N15" s="211"/>
      <c r="O15" s="211"/>
      <c r="P15" s="211"/>
      <c r="Q15" s="211"/>
      <c r="R15" s="211"/>
      <c r="S15" s="211"/>
      <c r="T15" s="211"/>
      <c r="U15" s="211"/>
      <c r="V15" s="211"/>
      <c r="W15" s="211"/>
      <c r="X15" s="211"/>
      <c r="Y15" s="211"/>
      <c r="Z15" s="211"/>
      <c r="AA15" s="211"/>
      <c r="AB15" s="211"/>
      <c r="AC15" s="211"/>
      <c r="AD15" s="211"/>
      <c r="AE15" s="211"/>
      <c r="AF15" s="211"/>
      <c r="AG15" s="211"/>
      <c r="AH15" s="211"/>
      <c r="AI15" s="211"/>
      <c r="AJ15" s="211"/>
      <c r="AK15" s="211"/>
      <c r="AL15" s="211"/>
      <c r="AM15" s="211"/>
      <c r="AN15" s="211"/>
      <c r="AO15" s="211"/>
      <c r="AP15" s="211"/>
      <c r="AQ15" s="211"/>
      <c r="AR15" s="211"/>
      <c r="AS15" s="211"/>
      <c r="AT15" s="211"/>
      <c r="AU15" s="211"/>
      <c r="AV15" s="211"/>
      <c r="AW15" s="211"/>
      <c r="AX15" s="211"/>
      <c r="AY15" s="211"/>
      <c r="AZ15" s="211"/>
      <c r="BA15" s="300"/>
      <c r="BB15" s="300"/>
      <c r="BC15" s="300"/>
      <c r="BD15" s="300"/>
      <c r="BE15" s="300"/>
      <c r="BF15" s="300"/>
      <c r="BG15" s="300"/>
      <c r="BH15" s="300"/>
      <c r="BI15" s="300"/>
      <c r="BJ15" s="300"/>
      <c r="BK15" s="300"/>
      <c r="BL15" s="300"/>
      <c r="BM15" s="300"/>
      <c r="BN15" s="300"/>
      <c r="BO15" s="300"/>
      <c r="BP15" s="300"/>
      <c r="BQ15" s="300"/>
      <c r="BR15" s="300"/>
      <c r="BS15" s="300"/>
      <c r="BT15" s="300"/>
      <c r="BU15" s="300"/>
      <c r="BV15" s="300"/>
    </row>
    <row r="16" spans="1:74" ht="11.1" customHeight="1" x14ac:dyDescent="0.2">
      <c r="A16" s="16"/>
      <c r="B16" s="20" t="s">
        <v>786</v>
      </c>
      <c r="C16" s="211"/>
      <c r="D16" s="211"/>
      <c r="E16" s="211"/>
      <c r="F16" s="211"/>
      <c r="G16" s="211"/>
      <c r="H16" s="211"/>
      <c r="I16" s="211"/>
      <c r="J16" s="211"/>
      <c r="K16" s="211"/>
      <c r="L16" s="211"/>
      <c r="M16" s="211"/>
      <c r="N16" s="211"/>
      <c r="O16" s="211"/>
      <c r="P16" s="211"/>
      <c r="Q16" s="211"/>
      <c r="R16" s="211"/>
      <c r="S16" s="211"/>
      <c r="T16" s="211"/>
      <c r="U16" s="211"/>
      <c r="V16" s="211"/>
      <c r="W16" s="211"/>
      <c r="X16" s="211"/>
      <c r="Y16" s="211"/>
      <c r="Z16" s="211"/>
      <c r="AA16" s="211"/>
      <c r="AB16" s="211"/>
      <c r="AC16" s="211"/>
      <c r="AD16" s="211"/>
      <c r="AE16" s="211"/>
      <c r="AF16" s="211"/>
      <c r="AG16" s="211"/>
      <c r="AH16" s="211"/>
      <c r="AI16" s="211"/>
      <c r="AJ16" s="211"/>
      <c r="AK16" s="211"/>
      <c r="AL16" s="211"/>
      <c r="AM16" s="211"/>
      <c r="AN16" s="211"/>
      <c r="AO16" s="211"/>
      <c r="AP16" s="211"/>
      <c r="AQ16" s="211"/>
      <c r="AR16" s="211"/>
      <c r="AS16" s="211"/>
      <c r="AT16" s="211"/>
      <c r="AU16" s="211"/>
      <c r="AV16" s="211"/>
      <c r="AW16" s="211"/>
      <c r="AX16" s="211"/>
      <c r="AY16" s="211"/>
      <c r="AZ16" s="211"/>
      <c r="BA16" s="300"/>
      <c r="BB16" s="300"/>
      <c r="BC16" s="300"/>
      <c r="BD16" s="300"/>
      <c r="BE16" s="300"/>
      <c r="BF16" s="300"/>
      <c r="BG16" s="300"/>
      <c r="BH16" s="300"/>
      <c r="BI16" s="300"/>
      <c r="BJ16" s="300"/>
      <c r="BK16" s="300"/>
      <c r="BL16" s="300"/>
      <c r="BM16" s="300"/>
      <c r="BN16" s="300"/>
      <c r="BO16" s="300"/>
      <c r="BP16" s="300"/>
      <c r="BQ16" s="300"/>
      <c r="BR16" s="300"/>
      <c r="BS16" s="300"/>
      <c r="BT16" s="300"/>
      <c r="BU16" s="300"/>
      <c r="BV16" s="300"/>
    </row>
    <row r="17" spans="1:74" ht="11.1" customHeight="1" x14ac:dyDescent="0.2">
      <c r="A17" s="16"/>
      <c r="B17" s="20"/>
      <c r="C17" s="211"/>
      <c r="D17" s="211"/>
      <c r="E17" s="211"/>
      <c r="F17" s="211"/>
      <c r="G17" s="211"/>
      <c r="H17" s="211"/>
      <c r="I17" s="211"/>
      <c r="J17" s="211"/>
      <c r="K17" s="211"/>
      <c r="L17" s="211"/>
      <c r="M17" s="211"/>
      <c r="N17" s="211"/>
      <c r="O17" s="211"/>
      <c r="P17" s="211"/>
      <c r="Q17" s="211"/>
      <c r="R17" s="211"/>
      <c r="S17" s="211"/>
      <c r="T17" s="211"/>
      <c r="U17" s="211"/>
      <c r="V17" s="211"/>
      <c r="W17" s="211"/>
      <c r="X17" s="211"/>
      <c r="Y17" s="211"/>
      <c r="Z17" s="211"/>
      <c r="AA17" s="211"/>
      <c r="AB17" s="211"/>
      <c r="AC17" s="211"/>
      <c r="AD17" s="211"/>
      <c r="AE17" s="211"/>
      <c r="AF17" s="211"/>
      <c r="AG17" s="211"/>
      <c r="AH17" s="211"/>
      <c r="AI17" s="211"/>
      <c r="AJ17" s="211"/>
      <c r="AK17" s="211"/>
      <c r="AL17" s="211"/>
      <c r="AM17" s="211"/>
      <c r="AN17" s="211"/>
      <c r="AO17" s="211"/>
      <c r="AP17" s="211"/>
      <c r="AQ17" s="211"/>
      <c r="AR17" s="211"/>
      <c r="AS17" s="211"/>
      <c r="AT17" s="211"/>
      <c r="AU17" s="211"/>
      <c r="AV17" s="211"/>
      <c r="AW17" s="211"/>
      <c r="AX17" s="211"/>
      <c r="AY17" s="211"/>
      <c r="AZ17" s="211"/>
      <c r="BA17" s="300"/>
      <c r="BB17" s="300"/>
      <c r="BC17" s="300"/>
      <c r="BD17" s="300"/>
      <c r="BE17" s="300"/>
      <c r="BF17" s="300"/>
      <c r="BG17" s="300"/>
      <c r="BH17" s="300"/>
      <c r="BI17" s="300"/>
      <c r="BJ17" s="300"/>
      <c r="BK17" s="300"/>
      <c r="BL17" s="300"/>
      <c r="BM17" s="300"/>
      <c r="BN17" s="300"/>
      <c r="BO17" s="300"/>
      <c r="BP17" s="300"/>
      <c r="BQ17" s="300"/>
      <c r="BR17" s="300"/>
      <c r="BS17" s="300"/>
      <c r="BT17" s="300"/>
      <c r="BU17" s="300"/>
      <c r="BV17" s="300"/>
    </row>
    <row r="18" spans="1:74" ht="11.1" customHeight="1" x14ac:dyDescent="0.2">
      <c r="A18" s="16"/>
      <c r="B18" s="25" t="s">
        <v>529</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302"/>
      <c r="BB18" s="302"/>
      <c r="BC18" s="302"/>
      <c r="BD18" s="302"/>
      <c r="BE18" s="302"/>
      <c r="BF18" s="302"/>
      <c r="BG18" s="302"/>
      <c r="BH18" s="302"/>
      <c r="BI18" s="302"/>
      <c r="BJ18" s="302"/>
      <c r="BK18" s="302"/>
      <c r="BL18" s="302"/>
      <c r="BM18" s="302"/>
      <c r="BN18" s="302"/>
      <c r="BO18" s="302"/>
      <c r="BP18" s="302"/>
      <c r="BQ18" s="302"/>
      <c r="BR18" s="302"/>
      <c r="BS18" s="302"/>
      <c r="BT18" s="302"/>
      <c r="BU18" s="302"/>
      <c r="BV18" s="302"/>
    </row>
    <row r="19" spans="1:74" ht="11.1" customHeight="1" x14ac:dyDescent="0.2">
      <c r="A19" s="26" t="s">
        <v>511</v>
      </c>
      <c r="B19" s="27" t="s">
        <v>87</v>
      </c>
      <c r="C19" s="210">
        <v>20.564366</v>
      </c>
      <c r="D19" s="210">
        <v>19.693135000000002</v>
      </c>
      <c r="E19" s="210">
        <v>20.731231000000001</v>
      </c>
      <c r="F19" s="210">
        <v>20.038354000000002</v>
      </c>
      <c r="G19" s="210">
        <v>20.251204999999999</v>
      </c>
      <c r="H19" s="210">
        <v>20.770271000000001</v>
      </c>
      <c r="I19" s="210">
        <v>20.671374</v>
      </c>
      <c r="J19" s="210">
        <v>21.356102</v>
      </c>
      <c r="K19" s="210">
        <v>20.084109000000002</v>
      </c>
      <c r="L19" s="210">
        <v>20.785793000000002</v>
      </c>
      <c r="M19" s="210">
        <v>20.774214000000001</v>
      </c>
      <c r="N19" s="210">
        <v>20.327480999999999</v>
      </c>
      <c r="O19" s="210">
        <v>20.614982999999999</v>
      </c>
      <c r="P19" s="210">
        <v>20.283868999999999</v>
      </c>
      <c r="Q19" s="210">
        <v>20.176247</v>
      </c>
      <c r="R19" s="210">
        <v>20.332601</v>
      </c>
      <c r="S19" s="210">
        <v>20.387087999999999</v>
      </c>
      <c r="T19" s="210">
        <v>20.653979</v>
      </c>
      <c r="U19" s="210">
        <v>20.734573999999999</v>
      </c>
      <c r="V19" s="210">
        <v>21.157913000000001</v>
      </c>
      <c r="W19" s="210">
        <v>20.248483</v>
      </c>
      <c r="X19" s="210">
        <v>20.713985999999998</v>
      </c>
      <c r="Y19" s="210">
        <v>20.736152000000001</v>
      </c>
      <c r="Z19" s="210">
        <v>20.442869000000002</v>
      </c>
      <c r="AA19" s="210">
        <v>19.933388999999998</v>
      </c>
      <c r="AB19" s="210">
        <v>20.132254</v>
      </c>
      <c r="AC19" s="210">
        <v>18.462842999999999</v>
      </c>
      <c r="AD19" s="210">
        <v>14.548507000000001</v>
      </c>
      <c r="AE19" s="210">
        <v>16.078187</v>
      </c>
      <c r="AF19" s="210">
        <v>17.578064000000001</v>
      </c>
      <c r="AG19" s="210">
        <v>18.381074000000002</v>
      </c>
      <c r="AH19" s="210">
        <v>18.557877999999999</v>
      </c>
      <c r="AI19" s="210">
        <v>18.414832000000001</v>
      </c>
      <c r="AJ19" s="210">
        <v>18.613651999999998</v>
      </c>
      <c r="AK19" s="210">
        <v>18.742522999999998</v>
      </c>
      <c r="AL19" s="210">
        <v>18.801691999999999</v>
      </c>
      <c r="AM19" s="210">
        <v>18.595400999999999</v>
      </c>
      <c r="AN19" s="210">
        <v>17.444201</v>
      </c>
      <c r="AO19" s="210">
        <v>19.203831999999998</v>
      </c>
      <c r="AP19" s="210">
        <v>19.459365999999999</v>
      </c>
      <c r="AQ19" s="210">
        <v>20.093637999999999</v>
      </c>
      <c r="AR19" s="210">
        <v>20.537154000000001</v>
      </c>
      <c r="AS19" s="210">
        <v>19.894012</v>
      </c>
      <c r="AT19" s="210">
        <v>20.510584000000001</v>
      </c>
      <c r="AU19" s="210">
        <v>20.223537</v>
      </c>
      <c r="AV19" s="210">
        <v>19.891591999999999</v>
      </c>
      <c r="AW19" s="210">
        <v>20.594621</v>
      </c>
      <c r="AX19" s="210">
        <v>20.764406999999999</v>
      </c>
      <c r="AY19" s="210">
        <v>20.622310028000001</v>
      </c>
      <c r="AZ19" s="210">
        <v>20.357562505000001</v>
      </c>
      <c r="BA19" s="299">
        <v>20.146879999999999</v>
      </c>
      <c r="BB19" s="299">
        <v>20.32225</v>
      </c>
      <c r="BC19" s="299">
        <v>20.584219999999998</v>
      </c>
      <c r="BD19" s="299">
        <v>20.83051</v>
      </c>
      <c r="BE19" s="299">
        <v>20.846</v>
      </c>
      <c r="BF19" s="299">
        <v>20.995719999999999</v>
      </c>
      <c r="BG19" s="299">
        <v>20.468640000000001</v>
      </c>
      <c r="BH19" s="299">
        <v>20.745460000000001</v>
      </c>
      <c r="BI19" s="299">
        <v>20.959289999999999</v>
      </c>
      <c r="BJ19" s="299">
        <v>20.86298</v>
      </c>
      <c r="BK19" s="299">
        <v>20.322179999999999</v>
      </c>
      <c r="BL19" s="299">
        <v>20.295529999999999</v>
      </c>
      <c r="BM19" s="299">
        <v>20.45485</v>
      </c>
      <c r="BN19" s="299">
        <v>20.645250000000001</v>
      </c>
      <c r="BO19" s="299">
        <v>20.85821</v>
      </c>
      <c r="BP19" s="299">
        <v>21.082989999999999</v>
      </c>
      <c r="BQ19" s="299">
        <v>21.059460000000001</v>
      </c>
      <c r="BR19" s="299">
        <v>21.256930000000001</v>
      </c>
      <c r="BS19" s="299">
        <v>20.77664</v>
      </c>
      <c r="BT19" s="299">
        <v>21.05865</v>
      </c>
      <c r="BU19" s="299">
        <v>21.159890000000001</v>
      </c>
      <c r="BV19" s="299">
        <v>21.11983</v>
      </c>
    </row>
    <row r="20" spans="1:74" ht="11.1" customHeight="1" x14ac:dyDescent="0.2">
      <c r="A20" s="26"/>
      <c r="B20" s="28"/>
      <c r="C20" s="210"/>
      <c r="D20" s="210"/>
      <c r="E20" s="210"/>
      <c r="F20" s="210"/>
      <c r="G20" s="210"/>
      <c r="H20" s="210"/>
      <c r="I20" s="210"/>
      <c r="J20" s="210"/>
      <c r="K20" s="210"/>
      <c r="L20" s="210"/>
      <c r="M20" s="210"/>
      <c r="N20" s="210"/>
      <c r="O20" s="210"/>
      <c r="P20" s="210"/>
      <c r="Q20" s="210"/>
      <c r="R20" s="210"/>
      <c r="S20" s="210"/>
      <c r="T20" s="210"/>
      <c r="U20" s="210"/>
      <c r="V20" s="210"/>
      <c r="W20" s="210"/>
      <c r="X20" s="210"/>
      <c r="Y20" s="210"/>
      <c r="Z20" s="210"/>
      <c r="AA20" s="210"/>
      <c r="AB20" s="210"/>
      <c r="AC20" s="210"/>
      <c r="AD20" s="210"/>
      <c r="AE20" s="210"/>
      <c r="AF20" s="210"/>
      <c r="AG20" s="210"/>
      <c r="AH20" s="210"/>
      <c r="AI20" s="210"/>
      <c r="AJ20" s="210"/>
      <c r="AK20" s="210"/>
      <c r="AL20" s="210"/>
      <c r="AM20" s="210"/>
      <c r="AN20" s="210"/>
      <c r="AO20" s="210"/>
      <c r="AP20" s="210"/>
      <c r="AQ20" s="210"/>
      <c r="AR20" s="210"/>
      <c r="AS20" s="210"/>
      <c r="AT20" s="210"/>
      <c r="AU20" s="210"/>
      <c r="AV20" s="210"/>
      <c r="AW20" s="210"/>
      <c r="AX20" s="210"/>
      <c r="AY20" s="210"/>
      <c r="AZ20" s="210"/>
      <c r="BA20" s="299"/>
      <c r="BB20" s="299"/>
      <c r="BC20" s="299"/>
      <c r="BD20" s="299"/>
      <c r="BE20" s="299"/>
      <c r="BF20" s="299"/>
      <c r="BG20" s="299"/>
      <c r="BH20" s="299"/>
      <c r="BI20" s="299"/>
      <c r="BJ20" s="299"/>
      <c r="BK20" s="299"/>
      <c r="BL20" s="299"/>
      <c r="BM20" s="299"/>
      <c r="BN20" s="299"/>
      <c r="BO20" s="299"/>
      <c r="BP20" s="299"/>
      <c r="BQ20" s="299"/>
      <c r="BR20" s="299"/>
      <c r="BS20" s="299"/>
      <c r="BT20" s="299"/>
      <c r="BU20" s="299"/>
      <c r="BV20" s="299"/>
    </row>
    <row r="21" spans="1:74" ht="11.1" customHeight="1" x14ac:dyDescent="0.2">
      <c r="A21" s="16"/>
      <c r="B21" s="25" t="s">
        <v>606</v>
      </c>
      <c r="C21" s="212"/>
      <c r="D21" s="212"/>
      <c r="E21" s="212"/>
      <c r="F21" s="212"/>
      <c r="G21" s="212"/>
      <c r="H21" s="212"/>
      <c r="I21" s="212"/>
      <c r="J21" s="212"/>
      <c r="K21" s="212"/>
      <c r="L21" s="212"/>
      <c r="M21" s="212"/>
      <c r="N21" s="212"/>
      <c r="O21" s="212"/>
      <c r="P21" s="212"/>
      <c r="Q21" s="212"/>
      <c r="R21" s="212"/>
      <c r="S21" s="212"/>
      <c r="T21" s="212"/>
      <c r="U21" s="212"/>
      <c r="V21" s="212"/>
      <c r="W21" s="212"/>
      <c r="X21" s="212"/>
      <c r="Y21" s="212"/>
      <c r="Z21" s="212"/>
      <c r="AA21" s="212"/>
      <c r="AB21" s="212"/>
      <c r="AC21" s="212"/>
      <c r="AD21" s="212"/>
      <c r="AE21" s="212"/>
      <c r="AF21" s="212"/>
      <c r="AG21" s="212"/>
      <c r="AH21" s="212"/>
      <c r="AI21" s="212"/>
      <c r="AJ21" s="212"/>
      <c r="AK21" s="212"/>
      <c r="AL21" s="212"/>
      <c r="AM21" s="212"/>
      <c r="AN21" s="212"/>
      <c r="AO21" s="212"/>
      <c r="AP21" s="212"/>
      <c r="AQ21" s="212"/>
      <c r="AR21" s="212"/>
      <c r="AS21" s="212"/>
      <c r="AT21" s="212"/>
      <c r="AU21" s="212"/>
      <c r="AV21" s="212"/>
      <c r="AW21" s="212"/>
      <c r="AX21" s="212"/>
      <c r="AY21" s="212"/>
      <c r="AZ21" s="212"/>
      <c r="BA21" s="303"/>
      <c r="BB21" s="303"/>
      <c r="BC21" s="303"/>
      <c r="BD21" s="303"/>
      <c r="BE21" s="303"/>
      <c r="BF21" s="303"/>
      <c r="BG21" s="303"/>
      <c r="BH21" s="303"/>
      <c r="BI21" s="303"/>
      <c r="BJ21" s="303"/>
      <c r="BK21" s="303"/>
      <c r="BL21" s="303"/>
      <c r="BM21" s="303"/>
      <c r="BN21" s="303"/>
      <c r="BO21" s="303"/>
      <c r="BP21" s="303"/>
      <c r="BQ21" s="303"/>
      <c r="BR21" s="303"/>
      <c r="BS21" s="303"/>
      <c r="BT21" s="303"/>
      <c r="BU21" s="303"/>
      <c r="BV21" s="303"/>
    </row>
    <row r="22" spans="1:74" ht="11.1" customHeight="1" x14ac:dyDescent="0.2">
      <c r="A22" s="26" t="s">
        <v>543</v>
      </c>
      <c r="B22" s="27" t="s">
        <v>92</v>
      </c>
      <c r="C22" s="210">
        <v>107.77206452</v>
      </c>
      <c r="D22" s="210">
        <v>96.811392857000001</v>
      </c>
      <c r="E22" s="210">
        <v>90.216387096999995</v>
      </c>
      <c r="F22" s="210">
        <v>78.349366666999998</v>
      </c>
      <c r="G22" s="210">
        <v>66.290935484000002</v>
      </c>
      <c r="H22" s="210">
        <v>68.771466666999999</v>
      </c>
      <c r="I22" s="210">
        <v>75.829612902999997</v>
      </c>
      <c r="J22" s="210">
        <v>74.639838710000006</v>
      </c>
      <c r="K22" s="210">
        <v>71.868766667000003</v>
      </c>
      <c r="L22" s="210">
        <v>73.737193547999993</v>
      </c>
      <c r="M22" s="210">
        <v>90.531400000000005</v>
      </c>
      <c r="N22" s="210">
        <v>96.758354839000006</v>
      </c>
      <c r="O22" s="210">
        <v>110.46132258</v>
      </c>
      <c r="P22" s="210">
        <v>107.82567856999999</v>
      </c>
      <c r="Q22" s="210">
        <v>94.445516128999998</v>
      </c>
      <c r="R22" s="210">
        <v>73.746166666999997</v>
      </c>
      <c r="S22" s="210">
        <v>68.838225805999997</v>
      </c>
      <c r="T22" s="210">
        <v>70.644666666999996</v>
      </c>
      <c r="U22" s="210">
        <v>77.222709676999997</v>
      </c>
      <c r="V22" s="210">
        <v>78.513677419000004</v>
      </c>
      <c r="W22" s="210">
        <v>73.541733332999996</v>
      </c>
      <c r="X22" s="210">
        <v>74.404645161000005</v>
      </c>
      <c r="Y22" s="210">
        <v>92.791799999999995</v>
      </c>
      <c r="Z22" s="210">
        <v>102.28116129</v>
      </c>
      <c r="AA22" s="210">
        <v>106.99520364999999</v>
      </c>
      <c r="AB22" s="210">
        <v>105.35575483</v>
      </c>
      <c r="AC22" s="210">
        <v>87.680844931999999</v>
      </c>
      <c r="AD22" s="210">
        <v>75.074798900000005</v>
      </c>
      <c r="AE22" s="210">
        <v>66.721862876000003</v>
      </c>
      <c r="AF22" s="210">
        <v>70.828972637000007</v>
      </c>
      <c r="AG22" s="210">
        <v>79.400380451000004</v>
      </c>
      <c r="AH22" s="210">
        <v>77.308176259999996</v>
      </c>
      <c r="AI22" s="210">
        <v>71.638956829999998</v>
      </c>
      <c r="AJ22" s="210">
        <v>74.609075931999996</v>
      </c>
      <c r="AK22" s="210">
        <v>81.297257603000006</v>
      </c>
      <c r="AL22" s="210">
        <v>102.56265832</v>
      </c>
      <c r="AM22" s="210">
        <v>106.20301994</v>
      </c>
      <c r="AN22" s="210">
        <v>108.63419881999999</v>
      </c>
      <c r="AO22" s="210">
        <v>84.373199870999997</v>
      </c>
      <c r="AP22" s="210">
        <v>74.615446300000002</v>
      </c>
      <c r="AQ22" s="210">
        <v>67.549662065000007</v>
      </c>
      <c r="AR22" s="210">
        <v>73.820530199999993</v>
      </c>
      <c r="AS22" s="210">
        <v>77.023698128999996</v>
      </c>
      <c r="AT22" s="210">
        <v>77.754323322999994</v>
      </c>
      <c r="AU22" s="210">
        <v>70.350279366999999</v>
      </c>
      <c r="AV22" s="210">
        <v>72.193728934999996</v>
      </c>
      <c r="AW22" s="210">
        <v>88.688645233000003</v>
      </c>
      <c r="AX22" s="210">
        <v>96.127743160999998</v>
      </c>
      <c r="AY22" s="210">
        <v>115.25866000000001</v>
      </c>
      <c r="AZ22" s="210">
        <v>107.54355099999999</v>
      </c>
      <c r="BA22" s="299">
        <v>87.576710000000006</v>
      </c>
      <c r="BB22" s="299">
        <v>75.369560000000007</v>
      </c>
      <c r="BC22" s="299">
        <v>67.604429999999994</v>
      </c>
      <c r="BD22" s="299">
        <v>73.253190000000004</v>
      </c>
      <c r="BE22" s="299">
        <v>79.310670000000002</v>
      </c>
      <c r="BF22" s="299">
        <v>77.64837</v>
      </c>
      <c r="BG22" s="299">
        <v>71.343850000000003</v>
      </c>
      <c r="BH22" s="299">
        <v>73.677459999999996</v>
      </c>
      <c r="BI22" s="299">
        <v>86.61506</v>
      </c>
      <c r="BJ22" s="299">
        <v>101.086</v>
      </c>
      <c r="BK22" s="299">
        <v>109.0587</v>
      </c>
      <c r="BL22" s="299">
        <v>104.5368</v>
      </c>
      <c r="BM22" s="299">
        <v>88.222179999999994</v>
      </c>
      <c r="BN22" s="299">
        <v>75.903040000000004</v>
      </c>
      <c r="BO22" s="299">
        <v>68.739729999999994</v>
      </c>
      <c r="BP22" s="299">
        <v>74.444990000000004</v>
      </c>
      <c r="BQ22" s="299">
        <v>79.859979999999993</v>
      </c>
      <c r="BR22" s="299">
        <v>78.309219999999996</v>
      </c>
      <c r="BS22" s="299">
        <v>71.849130000000002</v>
      </c>
      <c r="BT22" s="299">
        <v>73.794139999999999</v>
      </c>
      <c r="BU22" s="299">
        <v>86.614990000000006</v>
      </c>
      <c r="BV22" s="299">
        <v>100.8143</v>
      </c>
    </row>
    <row r="23" spans="1:74" ht="11.1" customHeight="1" x14ac:dyDescent="0.2">
      <c r="A23" s="16"/>
      <c r="B23" s="25"/>
      <c r="C23" s="210"/>
      <c r="D23" s="210"/>
      <c r="E23" s="210"/>
      <c r="F23" s="210"/>
      <c r="G23" s="210"/>
      <c r="H23" s="210"/>
      <c r="I23" s="210"/>
      <c r="J23" s="210"/>
      <c r="K23" s="210"/>
      <c r="L23" s="210"/>
      <c r="M23" s="210"/>
      <c r="N23" s="210"/>
      <c r="O23" s="210"/>
      <c r="P23" s="210"/>
      <c r="Q23" s="210"/>
      <c r="R23" s="210"/>
      <c r="S23" s="210"/>
      <c r="T23" s="210"/>
      <c r="U23" s="210"/>
      <c r="V23" s="210"/>
      <c r="W23" s="210"/>
      <c r="X23" s="210"/>
      <c r="Y23" s="210"/>
      <c r="Z23" s="210"/>
      <c r="AA23" s="210"/>
      <c r="AB23" s="210"/>
      <c r="AC23" s="210"/>
      <c r="AD23" s="210"/>
      <c r="AE23" s="210"/>
      <c r="AF23" s="210"/>
      <c r="AG23" s="210"/>
      <c r="AH23" s="210"/>
      <c r="AI23" s="210"/>
      <c r="AJ23" s="210"/>
      <c r="AK23" s="210"/>
      <c r="AL23" s="210"/>
      <c r="AM23" s="210"/>
      <c r="AN23" s="210"/>
      <c r="AO23" s="210"/>
      <c r="AP23" s="210"/>
      <c r="AQ23" s="210"/>
      <c r="AR23" s="210"/>
      <c r="AS23" s="210"/>
      <c r="AT23" s="210"/>
      <c r="AU23" s="210"/>
      <c r="AV23" s="210"/>
      <c r="AW23" s="210"/>
      <c r="AX23" s="210"/>
      <c r="AY23" s="210"/>
      <c r="AZ23" s="210"/>
      <c r="BA23" s="299"/>
      <c r="BB23" s="299"/>
      <c r="BC23" s="299"/>
      <c r="BD23" s="299"/>
      <c r="BE23" s="299"/>
      <c r="BF23" s="299"/>
      <c r="BG23" s="299"/>
      <c r="BH23" s="299"/>
      <c r="BI23" s="299"/>
      <c r="BJ23" s="299"/>
      <c r="BK23" s="299"/>
      <c r="BL23" s="299"/>
      <c r="BM23" s="299"/>
      <c r="BN23" s="299"/>
      <c r="BO23" s="299"/>
      <c r="BP23" s="299"/>
      <c r="BQ23" s="299"/>
      <c r="BR23" s="299"/>
      <c r="BS23" s="299"/>
      <c r="BT23" s="299"/>
      <c r="BU23" s="299"/>
      <c r="BV23" s="299"/>
    </row>
    <row r="24" spans="1:74" ht="11.1" customHeight="1" x14ac:dyDescent="0.2">
      <c r="A24" s="16"/>
      <c r="B24" s="25" t="s">
        <v>104</v>
      </c>
      <c r="C24" s="210"/>
      <c r="D24" s="210"/>
      <c r="E24" s="210"/>
      <c r="F24" s="210"/>
      <c r="G24" s="210"/>
      <c r="H24" s="210"/>
      <c r="I24" s="210"/>
      <c r="J24" s="210"/>
      <c r="K24" s="210"/>
      <c r="L24" s="210"/>
      <c r="M24" s="210"/>
      <c r="N24" s="210"/>
      <c r="O24" s="210"/>
      <c r="P24" s="210"/>
      <c r="Q24" s="210"/>
      <c r="R24" s="210"/>
      <c r="S24" s="210"/>
      <c r="T24" s="210"/>
      <c r="U24" s="210"/>
      <c r="V24" s="210"/>
      <c r="W24" s="210"/>
      <c r="X24" s="210"/>
      <c r="Y24" s="210"/>
      <c r="Z24" s="210"/>
      <c r="AA24" s="210"/>
      <c r="AB24" s="210"/>
      <c r="AC24" s="210"/>
      <c r="AD24" s="210"/>
      <c r="AE24" s="210"/>
      <c r="AF24" s="210"/>
      <c r="AG24" s="210"/>
      <c r="AH24" s="210"/>
      <c r="AI24" s="210"/>
      <c r="AJ24" s="210"/>
      <c r="AK24" s="210"/>
      <c r="AL24" s="210"/>
      <c r="AM24" s="210"/>
      <c r="AN24" s="210"/>
      <c r="AO24" s="210"/>
      <c r="AP24" s="210"/>
      <c r="AQ24" s="210"/>
      <c r="AR24" s="210"/>
      <c r="AS24" s="210"/>
      <c r="AT24" s="210"/>
      <c r="AU24" s="210"/>
      <c r="AV24" s="210"/>
      <c r="AW24" s="210"/>
      <c r="AX24" s="210"/>
      <c r="AY24" s="210"/>
      <c r="AZ24" s="210"/>
      <c r="BA24" s="299"/>
      <c r="BB24" s="299"/>
      <c r="BC24" s="299"/>
      <c r="BD24" s="299"/>
      <c r="BE24" s="299"/>
      <c r="BF24" s="299"/>
      <c r="BG24" s="299"/>
      <c r="BH24" s="299"/>
      <c r="BI24" s="299"/>
      <c r="BJ24" s="299"/>
      <c r="BK24" s="299"/>
      <c r="BL24" s="299"/>
      <c r="BM24" s="299"/>
      <c r="BN24" s="299"/>
      <c r="BO24" s="299"/>
      <c r="BP24" s="299"/>
      <c r="BQ24" s="299"/>
      <c r="BR24" s="299"/>
      <c r="BS24" s="299"/>
      <c r="BT24" s="299"/>
      <c r="BU24" s="299"/>
      <c r="BV24" s="299"/>
    </row>
    <row r="25" spans="1:74" ht="11.1" customHeight="1" x14ac:dyDescent="0.2">
      <c r="A25" s="26" t="s">
        <v>216</v>
      </c>
      <c r="B25" s="27" t="s">
        <v>800</v>
      </c>
      <c r="C25" s="68">
        <v>69.253774041</v>
      </c>
      <c r="D25" s="68">
        <v>50.024953132</v>
      </c>
      <c r="E25" s="68">
        <v>48.869908676999998</v>
      </c>
      <c r="F25" s="68">
        <v>44.793441719999997</v>
      </c>
      <c r="G25" s="68">
        <v>51.573590324000001</v>
      </c>
      <c r="H25" s="68">
        <v>60.239975909999998</v>
      </c>
      <c r="I25" s="68">
        <v>68.083151048999994</v>
      </c>
      <c r="J25" s="68">
        <v>67.976370340000003</v>
      </c>
      <c r="K25" s="68">
        <v>58.159414290000001</v>
      </c>
      <c r="L25" s="68">
        <v>52.811207013000001</v>
      </c>
      <c r="M25" s="68">
        <v>56.170449150000003</v>
      </c>
      <c r="N25" s="68">
        <v>60.149091401</v>
      </c>
      <c r="O25" s="68">
        <v>60.198764064999999</v>
      </c>
      <c r="P25" s="68">
        <v>49.199763760000003</v>
      </c>
      <c r="Q25" s="68">
        <v>48.347844962000003</v>
      </c>
      <c r="R25" s="68">
        <v>37.282224120000002</v>
      </c>
      <c r="S25" s="68">
        <v>44.060165955999999</v>
      </c>
      <c r="T25" s="68">
        <v>48.267030300000002</v>
      </c>
      <c r="U25" s="68">
        <v>59.801968033000001</v>
      </c>
      <c r="V25" s="68">
        <v>56.310744251000003</v>
      </c>
      <c r="W25" s="68">
        <v>51.113288310000002</v>
      </c>
      <c r="X25" s="68">
        <v>41.517648131999998</v>
      </c>
      <c r="Y25" s="68">
        <v>45.869143289999997</v>
      </c>
      <c r="Z25" s="68">
        <v>44.574784772999998</v>
      </c>
      <c r="AA25" s="68">
        <v>40.771261193999997</v>
      </c>
      <c r="AB25" s="68">
        <v>36.011703142999998</v>
      </c>
      <c r="AC25" s="68">
        <v>32.842827487999998</v>
      </c>
      <c r="AD25" s="68">
        <v>26.754132930000001</v>
      </c>
      <c r="AE25" s="68">
        <v>29.783501813000001</v>
      </c>
      <c r="AF25" s="68">
        <v>39.797904000000003</v>
      </c>
      <c r="AG25" s="68">
        <v>52.852355979000002</v>
      </c>
      <c r="AH25" s="68">
        <v>53.610339025000002</v>
      </c>
      <c r="AI25" s="68">
        <v>41.827720859999999</v>
      </c>
      <c r="AJ25" s="68">
        <v>37.392535729999999</v>
      </c>
      <c r="AK25" s="68">
        <v>37.873816920000003</v>
      </c>
      <c r="AL25" s="68">
        <v>47.175003052000001</v>
      </c>
      <c r="AM25" s="68">
        <v>49.154478691000001</v>
      </c>
      <c r="AN25" s="68">
        <v>51.656657125000002</v>
      </c>
      <c r="AO25" s="68">
        <v>38.36290194</v>
      </c>
      <c r="AP25" s="68">
        <v>33.691812081999998</v>
      </c>
      <c r="AQ25" s="68">
        <v>39.252921788000002</v>
      </c>
      <c r="AR25" s="68">
        <v>51.621454796000002</v>
      </c>
      <c r="AS25" s="68">
        <v>60.042769798000002</v>
      </c>
      <c r="AT25" s="68">
        <v>59.888767647999998</v>
      </c>
      <c r="AU25" s="68">
        <v>47.929304909000003</v>
      </c>
      <c r="AV25" s="68">
        <v>39.380644541999999</v>
      </c>
      <c r="AW25" s="68">
        <v>36.703131718000002</v>
      </c>
      <c r="AX25" s="68">
        <v>38.247103115999998</v>
      </c>
      <c r="AY25" s="68">
        <v>50.81446871</v>
      </c>
      <c r="AZ25" s="68">
        <v>44.165698640000002</v>
      </c>
      <c r="BA25" s="301">
        <v>35.811570000000003</v>
      </c>
      <c r="BB25" s="301">
        <v>32.440379999999998</v>
      </c>
      <c r="BC25" s="301">
        <v>38.562890000000003</v>
      </c>
      <c r="BD25" s="301">
        <v>47.712310000000002</v>
      </c>
      <c r="BE25" s="301">
        <v>57.392409999999998</v>
      </c>
      <c r="BF25" s="301">
        <v>57.226790000000001</v>
      </c>
      <c r="BG25" s="301">
        <v>47.727919999999997</v>
      </c>
      <c r="BH25" s="301">
        <v>41.375070000000001</v>
      </c>
      <c r="BI25" s="301">
        <v>40.153489999999998</v>
      </c>
      <c r="BJ25" s="301">
        <v>45.372779999999999</v>
      </c>
      <c r="BK25" s="301">
        <v>49.795119999999997</v>
      </c>
      <c r="BL25" s="301">
        <v>43.976999999999997</v>
      </c>
      <c r="BM25" s="301">
        <v>34.915080000000003</v>
      </c>
      <c r="BN25" s="301">
        <v>32.397930000000002</v>
      </c>
      <c r="BO25" s="301">
        <v>36.855150000000002</v>
      </c>
      <c r="BP25" s="301">
        <v>45.303579999999997</v>
      </c>
      <c r="BQ25" s="301">
        <v>55.787930000000003</v>
      </c>
      <c r="BR25" s="301">
        <v>55.309890000000003</v>
      </c>
      <c r="BS25" s="301">
        <v>45.726289999999999</v>
      </c>
      <c r="BT25" s="301">
        <v>39.424700000000001</v>
      </c>
      <c r="BU25" s="301">
        <v>39.017740000000003</v>
      </c>
      <c r="BV25" s="301">
        <v>45.557470000000002</v>
      </c>
    </row>
    <row r="26" spans="1:74" ht="11.1" customHeight="1" x14ac:dyDescent="0.2">
      <c r="A26" s="16"/>
      <c r="B26" s="25"/>
      <c r="C26" s="212"/>
      <c r="D26" s="212"/>
      <c r="E26" s="212"/>
      <c r="F26" s="212"/>
      <c r="G26" s="212"/>
      <c r="H26" s="212"/>
      <c r="I26" s="212"/>
      <c r="J26" s="212"/>
      <c r="K26" s="212"/>
      <c r="L26" s="212"/>
      <c r="M26" s="212"/>
      <c r="N26" s="212"/>
      <c r="O26" s="212"/>
      <c r="P26" s="212"/>
      <c r="Q26" s="212"/>
      <c r="R26" s="212"/>
      <c r="S26" s="212"/>
      <c r="T26" s="212"/>
      <c r="U26" s="212"/>
      <c r="V26" s="212"/>
      <c r="W26" s="212"/>
      <c r="X26" s="212"/>
      <c r="Y26" s="212"/>
      <c r="Z26" s="212"/>
      <c r="AA26" s="212"/>
      <c r="AB26" s="212"/>
      <c r="AC26" s="212"/>
      <c r="AD26" s="212"/>
      <c r="AE26" s="212"/>
      <c r="AF26" s="212"/>
      <c r="AG26" s="212"/>
      <c r="AH26" s="212"/>
      <c r="AI26" s="212"/>
      <c r="AJ26" s="212"/>
      <c r="AK26" s="212"/>
      <c r="AL26" s="212"/>
      <c r="AM26" s="212"/>
      <c r="AN26" s="212"/>
      <c r="AO26" s="212"/>
      <c r="AP26" s="212"/>
      <c r="AQ26" s="212"/>
      <c r="AR26" s="212"/>
      <c r="AS26" s="212"/>
      <c r="AT26" s="212"/>
      <c r="AU26" s="212"/>
      <c r="AV26" s="212"/>
      <c r="AW26" s="212"/>
      <c r="AX26" s="212"/>
      <c r="AY26" s="212"/>
      <c r="AZ26" s="212"/>
      <c r="BA26" s="303"/>
      <c r="BB26" s="303"/>
      <c r="BC26" s="303"/>
      <c r="BD26" s="303"/>
      <c r="BE26" s="303"/>
      <c r="BF26" s="303"/>
      <c r="BG26" s="303"/>
      <c r="BH26" s="303"/>
      <c r="BI26" s="303"/>
      <c r="BJ26" s="303"/>
      <c r="BK26" s="303"/>
      <c r="BL26" s="303"/>
      <c r="BM26" s="303"/>
      <c r="BN26" s="303"/>
      <c r="BO26" s="303"/>
      <c r="BP26" s="303"/>
      <c r="BQ26" s="303"/>
      <c r="BR26" s="303"/>
      <c r="BS26" s="303"/>
      <c r="BT26" s="303"/>
      <c r="BU26" s="303"/>
      <c r="BV26" s="303"/>
    </row>
    <row r="27" spans="1:74" ht="11.1" customHeight="1" x14ac:dyDescent="0.2">
      <c r="A27" s="16"/>
      <c r="B27" s="29" t="s">
        <v>784</v>
      </c>
      <c r="C27" s="210"/>
      <c r="D27" s="210"/>
      <c r="E27" s="210"/>
      <c r="F27" s="210"/>
      <c r="G27" s="210"/>
      <c r="H27" s="210"/>
      <c r="I27" s="210"/>
      <c r="J27" s="210"/>
      <c r="K27" s="210"/>
      <c r="L27" s="210"/>
      <c r="M27" s="210"/>
      <c r="N27" s="210"/>
      <c r="O27" s="210"/>
      <c r="P27" s="210"/>
      <c r="Q27" s="210"/>
      <c r="R27" s="210"/>
      <c r="S27" s="210"/>
      <c r="T27" s="210"/>
      <c r="U27" s="210"/>
      <c r="V27" s="210"/>
      <c r="W27" s="210"/>
      <c r="X27" s="210"/>
      <c r="Y27" s="210"/>
      <c r="Z27" s="210"/>
      <c r="AA27" s="210"/>
      <c r="AB27" s="210"/>
      <c r="AC27" s="210"/>
      <c r="AD27" s="210"/>
      <c r="AE27" s="210"/>
      <c r="AF27" s="210"/>
      <c r="AG27" s="210"/>
      <c r="AH27" s="210"/>
      <c r="AI27" s="210"/>
      <c r="AJ27" s="210"/>
      <c r="AK27" s="210"/>
      <c r="AL27" s="210"/>
      <c r="AM27" s="210"/>
      <c r="AN27" s="210"/>
      <c r="AO27" s="210"/>
      <c r="AP27" s="210"/>
      <c r="AQ27" s="210"/>
      <c r="AR27" s="210"/>
      <c r="AS27" s="210"/>
      <c r="AT27" s="210"/>
      <c r="AU27" s="210"/>
      <c r="AV27" s="210"/>
      <c r="AW27" s="210"/>
      <c r="AX27" s="210"/>
      <c r="AY27" s="210"/>
      <c r="AZ27" s="210"/>
      <c r="BA27" s="299"/>
      <c r="BB27" s="299"/>
      <c r="BC27" s="299"/>
      <c r="BD27" s="299"/>
      <c r="BE27" s="299"/>
      <c r="BF27" s="299"/>
      <c r="BG27" s="299"/>
      <c r="BH27" s="299"/>
      <c r="BI27" s="299"/>
      <c r="BJ27" s="299"/>
      <c r="BK27" s="299"/>
      <c r="BL27" s="299"/>
      <c r="BM27" s="299"/>
      <c r="BN27" s="299"/>
      <c r="BO27" s="299"/>
      <c r="BP27" s="299"/>
      <c r="BQ27" s="299"/>
      <c r="BR27" s="299"/>
      <c r="BS27" s="299"/>
      <c r="BT27" s="299"/>
      <c r="BU27" s="299"/>
      <c r="BV27" s="299"/>
    </row>
    <row r="28" spans="1:74" ht="11.1" customHeight="1" x14ac:dyDescent="0.2">
      <c r="A28" s="16" t="s">
        <v>604</v>
      </c>
      <c r="B28" s="27" t="s">
        <v>95</v>
      </c>
      <c r="C28" s="210">
        <v>11.511747570000001</v>
      </c>
      <c r="D28" s="210">
        <v>10.84828722</v>
      </c>
      <c r="E28" s="210">
        <v>9.9517392000000005</v>
      </c>
      <c r="F28" s="210">
        <v>9.6491751990000001</v>
      </c>
      <c r="G28" s="210">
        <v>10.16034612</v>
      </c>
      <c r="H28" s="210">
        <v>11.669762540000001</v>
      </c>
      <c r="I28" s="210">
        <v>12.516078439999999</v>
      </c>
      <c r="J28" s="210">
        <v>12.715816240000001</v>
      </c>
      <c r="K28" s="210">
        <v>11.641782340000001</v>
      </c>
      <c r="L28" s="210">
        <v>10.353594920000001</v>
      </c>
      <c r="M28" s="210">
        <v>10.08221309</v>
      </c>
      <c r="N28" s="210">
        <v>10.46967609</v>
      </c>
      <c r="O28" s="210">
        <v>11.00442655</v>
      </c>
      <c r="P28" s="210">
        <v>10.95505157</v>
      </c>
      <c r="Q28" s="210">
        <v>10.11528858</v>
      </c>
      <c r="R28" s="210">
        <v>9.4936772699999992</v>
      </c>
      <c r="S28" s="210">
        <v>9.9424801679999995</v>
      </c>
      <c r="T28" s="210">
        <v>11.106312409999999</v>
      </c>
      <c r="U28" s="210">
        <v>12.54491655</v>
      </c>
      <c r="V28" s="210">
        <v>12.432330479999999</v>
      </c>
      <c r="W28" s="210">
        <v>11.749827549999999</v>
      </c>
      <c r="X28" s="210">
        <v>10.32368198</v>
      </c>
      <c r="Y28" s="210">
        <v>9.9179917779999993</v>
      </c>
      <c r="Z28" s="210">
        <v>10.39962044</v>
      </c>
      <c r="AA28" s="210">
        <v>10.588531619999999</v>
      </c>
      <c r="AB28" s="210">
        <v>10.566334599999999</v>
      </c>
      <c r="AC28" s="210">
        <v>9.7339127160000007</v>
      </c>
      <c r="AD28" s="210">
        <v>9.1044071169999992</v>
      </c>
      <c r="AE28" s="210">
        <v>9.2137381719999993</v>
      </c>
      <c r="AF28" s="210">
        <v>11.04515717</v>
      </c>
      <c r="AG28" s="210">
        <v>12.63149701</v>
      </c>
      <c r="AH28" s="210">
        <v>12.28962649</v>
      </c>
      <c r="AI28" s="210">
        <v>11.12270781</v>
      </c>
      <c r="AJ28" s="210">
        <v>9.9312222329999997</v>
      </c>
      <c r="AK28" s="210">
        <v>9.6075935569999995</v>
      </c>
      <c r="AL28" s="210">
        <v>10.56452011</v>
      </c>
      <c r="AM28" s="210">
        <v>10.750217519</v>
      </c>
      <c r="AN28" s="210">
        <v>11.022766094</v>
      </c>
      <c r="AO28" s="210">
        <v>9.8084845647000005</v>
      </c>
      <c r="AP28" s="210">
        <v>9.3982789898999997</v>
      </c>
      <c r="AQ28" s="210">
        <v>9.6735375415</v>
      </c>
      <c r="AR28" s="210">
        <v>11.628583365000001</v>
      </c>
      <c r="AS28" s="210">
        <v>12.413087482</v>
      </c>
      <c r="AT28" s="210">
        <v>12.660304867000001</v>
      </c>
      <c r="AU28" s="210">
        <v>11.571059907</v>
      </c>
      <c r="AV28" s="210">
        <v>10.083293594000001</v>
      </c>
      <c r="AW28" s="210">
        <v>9.9331279949999995</v>
      </c>
      <c r="AX28" s="210">
        <v>10.278372409999999</v>
      </c>
      <c r="AY28" s="210">
        <v>11.3003</v>
      </c>
      <c r="AZ28" s="210">
        <v>11.1411</v>
      </c>
      <c r="BA28" s="299">
        <v>9.9258670000000002</v>
      </c>
      <c r="BB28" s="299">
        <v>9.6122759999999996</v>
      </c>
      <c r="BC28" s="299">
        <v>9.8870100000000001</v>
      </c>
      <c r="BD28" s="299">
        <v>11.64574</v>
      </c>
      <c r="BE28" s="299">
        <v>12.65981</v>
      </c>
      <c r="BF28" s="299">
        <v>12.64541</v>
      </c>
      <c r="BG28" s="299">
        <v>11.648910000000001</v>
      </c>
      <c r="BH28" s="299">
        <v>10.212400000000001</v>
      </c>
      <c r="BI28" s="299">
        <v>10.03229</v>
      </c>
      <c r="BJ28" s="299">
        <v>10.51031</v>
      </c>
      <c r="BK28" s="299">
        <v>11.2723</v>
      </c>
      <c r="BL28" s="299">
        <v>11.31086</v>
      </c>
      <c r="BM28" s="299">
        <v>10.05667</v>
      </c>
      <c r="BN28" s="299">
        <v>9.7489460000000001</v>
      </c>
      <c r="BO28" s="299">
        <v>9.9990030000000001</v>
      </c>
      <c r="BP28" s="299">
        <v>11.74906</v>
      </c>
      <c r="BQ28" s="299">
        <v>12.787039999999999</v>
      </c>
      <c r="BR28" s="299">
        <v>12.76538</v>
      </c>
      <c r="BS28" s="299">
        <v>11.75418</v>
      </c>
      <c r="BT28" s="299">
        <v>10.317119999999999</v>
      </c>
      <c r="BU28" s="299">
        <v>10.131500000000001</v>
      </c>
      <c r="BV28" s="299">
        <v>10.63392</v>
      </c>
    </row>
    <row r="29" spans="1:74" ht="11.1" customHeight="1" x14ac:dyDescent="0.2">
      <c r="A29" s="16"/>
      <c r="B29" s="25"/>
      <c r="C29" s="210"/>
      <c r="D29" s="210"/>
      <c r="E29" s="210"/>
      <c r="F29" s="210"/>
      <c r="G29" s="210"/>
      <c r="H29" s="210"/>
      <c r="I29" s="210"/>
      <c r="J29" s="210"/>
      <c r="K29" s="210"/>
      <c r="L29" s="210"/>
      <c r="M29" s="210"/>
      <c r="N29" s="210"/>
      <c r="O29" s="210"/>
      <c r="P29" s="210"/>
      <c r="Q29" s="210"/>
      <c r="R29" s="210"/>
      <c r="S29" s="210"/>
      <c r="T29" s="210"/>
      <c r="U29" s="210"/>
      <c r="V29" s="210"/>
      <c r="W29" s="210"/>
      <c r="X29" s="210"/>
      <c r="Y29" s="210"/>
      <c r="Z29" s="210"/>
      <c r="AA29" s="210"/>
      <c r="AB29" s="210"/>
      <c r="AC29" s="210"/>
      <c r="AD29" s="210"/>
      <c r="AE29" s="210"/>
      <c r="AF29" s="210"/>
      <c r="AG29" s="210"/>
      <c r="AH29" s="210"/>
      <c r="AI29" s="210"/>
      <c r="AJ29" s="210"/>
      <c r="AK29" s="210"/>
      <c r="AL29" s="210"/>
      <c r="AM29" s="210"/>
      <c r="AN29" s="210"/>
      <c r="AO29" s="210"/>
      <c r="AP29" s="210"/>
      <c r="AQ29" s="210"/>
      <c r="AR29" s="210"/>
      <c r="AS29" s="210"/>
      <c r="AT29" s="210"/>
      <c r="AU29" s="210"/>
      <c r="AV29" s="210"/>
      <c r="AW29" s="210"/>
      <c r="AX29" s="210"/>
      <c r="AY29" s="210"/>
      <c r="AZ29" s="210"/>
      <c r="BA29" s="299"/>
      <c r="BB29" s="299"/>
      <c r="BC29" s="299"/>
      <c r="BD29" s="299"/>
      <c r="BE29" s="299"/>
      <c r="BF29" s="299"/>
      <c r="BG29" s="299"/>
      <c r="BH29" s="299"/>
      <c r="BI29" s="299"/>
      <c r="BJ29" s="299"/>
      <c r="BK29" s="299"/>
      <c r="BL29" s="299"/>
      <c r="BM29" s="299"/>
      <c r="BN29" s="299"/>
      <c r="BO29" s="299"/>
      <c r="BP29" s="299"/>
      <c r="BQ29" s="299"/>
      <c r="BR29" s="299"/>
      <c r="BS29" s="299"/>
      <c r="BT29" s="299"/>
      <c r="BU29" s="299"/>
      <c r="BV29" s="299"/>
    </row>
    <row r="30" spans="1:74" ht="11.1" customHeight="1" x14ac:dyDescent="0.2">
      <c r="A30" s="16"/>
      <c r="B30" s="25" t="s">
        <v>225</v>
      </c>
      <c r="C30" s="210"/>
      <c r="D30" s="210"/>
      <c r="E30" s="210"/>
      <c r="F30" s="210"/>
      <c r="G30" s="210"/>
      <c r="H30" s="210"/>
      <c r="I30" s="210"/>
      <c r="J30" s="210"/>
      <c r="K30" s="210"/>
      <c r="L30" s="210"/>
      <c r="M30" s="210"/>
      <c r="N30" s="210"/>
      <c r="O30" s="210"/>
      <c r="P30" s="210"/>
      <c r="Q30" s="210"/>
      <c r="R30" s="210"/>
      <c r="S30" s="210"/>
      <c r="T30" s="210"/>
      <c r="U30" s="210"/>
      <c r="V30" s="210"/>
      <c r="W30" s="210"/>
      <c r="X30" s="210"/>
      <c r="Y30" s="210"/>
      <c r="Z30" s="210"/>
      <c r="AA30" s="210"/>
      <c r="AB30" s="210"/>
      <c r="AC30" s="210"/>
      <c r="AD30" s="210"/>
      <c r="AE30" s="210"/>
      <c r="AF30" s="210"/>
      <c r="AG30" s="210"/>
      <c r="AH30" s="210"/>
      <c r="AI30" s="210"/>
      <c r="AJ30" s="210"/>
      <c r="AK30" s="210"/>
      <c r="AL30" s="210"/>
      <c r="AM30" s="210"/>
      <c r="AN30" s="210"/>
      <c r="AO30" s="210"/>
      <c r="AP30" s="210"/>
      <c r="AQ30" s="210"/>
      <c r="AR30" s="210"/>
      <c r="AS30" s="210"/>
      <c r="AT30" s="210"/>
      <c r="AU30" s="210"/>
      <c r="AV30" s="210"/>
      <c r="AW30" s="210"/>
      <c r="AX30" s="210"/>
      <c r="AY30" s="210"/>
      <c r="AZ30" s="210"/>
      <c r="BA30" s="299"/>
      <c r="BB30" s="299"/>
      <c r="BC30" s="299"/>
      <c r="BD30" s="299"/>
      <c r="BE30" s="299"/>
      <c r="BF30" s="299"/>
      <c r="BG30" s="299"/>
      <c r="BH30" s="299"/>
      <c r="BI30" s="299"/>
      <c r="BJ30" s="299"/>
      <c r="BK30" s="299"/>
      <c r="BL30" s="299"/>
      <c r="BM30" s="299"/>
      <c r="BN30" s="299"/>
      <c r="BO30" s="299"/>
      <c r="BP30" s="299"/>
      <c r="BQ30" s="299"/>
      <c r="BR30" s="299"/>
      <c r="BS30" s="299"/>
      <c r="BT30" s="299"/>
      <c r="BU30" s="299"/>
      <c r="BV30" s="299"/>
    </row>
    <row r="31" spans="1:74" ht="11.1" customHeight="1" x14ac:dyDescent="0.2">
      <c r="A31" s="133" t="s">
        <v>24</v>
      </c>
      <c r="B31" s="30" t="s">
        <v>96</v>
      </c>
      <c r="C31" s="210">
        <v>0.95476049722</v>
      </c>
      <c r="D31" s="210">
        <v>0.89449769961000003</v>
      </c>
      <c r="E31" s="210">
        <v>0.99557934832999995</v>
      </c>
      <c r="F31" s="210">
        <v>1.0026329947999999</v>
      </c>
      <c r="G31" s="210">
        <v>1.045277096</v>
      </c>
      <c r="H31" s="210">
        <v>1.0157887720000001</v>
      </c>
      <c r="I31" s="210">
        <v>0.92980738827999998</v>
      </c>
      <c r="J31" s="210">
        <v>0.93644319003999998</v>
      </c>
      <c r="K31" s="210">
        <v>0.84984238598999995</v>
      </c>
      <c r="L31" s="210">
        <v>0.88751104858999996</v>
      </c>
      <c r="M31" s="210">
        <v>0.89102543114999999</v>
      </c>
      <c r="N31" s="210">
        <v>0.92846248406999998</v>
      </c>
      <c r="O31" s="210">
        <v>0.92501995554000005</v>
      </c>
      <c r="P31" s="210">
        <v>0.86652669541000005</v>
      </c>
      <c r="Q31" s="210">
        <v>0.98556288989999996</v>
      </c>
      <c r="R31" s="210">
        <v>1.0203878904000001</v>
      </c>
      <c r="S31" s="210">
        <v>1.0618536212</v>
      </c>
      <c r="T31" s="210">
        <v>0.99423285943999995</v>
      </c>
      <c r="U31" s="210">
        <v>0.98160666681999997</v>
      </c>
      <c r="V31" s="210">
        <v>0.93586901070999995</v>
      </c>
      <c r="W31" s="210">
        <v>0.89788967827999999</v>
      </c>
      <c r="X31" s="210">
        <v>0.92974661985999996</v>
      </c>
      <c r="Y31" s="210">
        <v>0.89680476193000003</v>
      </c>
      <c r="Z31" s="210">
        <v>0.93146493806999997</v>
      </c>
      <c r="AA31" s="210">
        <v>0.96094977403000004</v>
      </c>
      <c r="AB31" s="210">
        <v>0.96971281622000005</v>
      </c>
      <c r="AC31" s="210">
        <v>0.96644726710999995</v>
      </c>
      <c r="AD31" s="210">
        <v>0.91992110679000005</v>
      </c>
      <c r="AE31" s="210">
        <v>1.0267651177999999</v>
      </c>
      <c r="AF31" s="210">
        <v>1.0414535657999999</v>
      </c>
      <c r="AG31" s="210">
        <v>0.98787649152000001</v>
      </c>
      <c r="AH31" s="210">
        <v>0.94545326060000001</v>
      </c>
      <c r="AI31" s="210">
        <v>0.87575744470000005</v>
      </c>
      <c r="AJ31" s="210">
        <v>0.92050102235999998</v>
      </c>
      <c r="AK31" s="210">
        <v>0.96465427625</v>
      </c>
      <c r="AL31" s="210">
        <v>0.97002044396999998</v>
      </c>
      <c r="AM31" s="210">
        <v>0.97585574254999996</v>
      </c>
      <c r="AN31" s="210">
        <v>0.87482645121000002</v>
      </c>
      <c r="AO31" s="210">
        <v>1.0884153270000001</v>
      </c>
      <c r="AP31" s="210">
        <v>1.0315764596000001</v>
      </c>
      <c r="AQ31" s="210">
        <v>1.0935468114</v>
      </c>
      <c r="AR31" s="210">
        <v>1.0246391007</v>
      </c>
      <c r="AS31" s="210">
        <v>0.97777286140999997</v>
      </c>
      <c r="AT31" s="210">
        <v>1.0017837473</v>
      </c>
      <c r="AU31" s="210">
        <v>0.96108998754999997</v>
      </c>
      <c r="AV31" s="210">
        <v>1.0024573591999999</v>
      </c>
      <c r="AW31" s="210">
        <v>1.0191446568</v>
      </c>
      <c r="AX31" s="210">
        <v>1.1033175981000001</v>
      </c>
      <c r="AY31" s="210">
        <v>1.0895258000000001</v>
      </c>
      <c r="AZ31" s="210">
        <v>1.0086379000000001</v>
      </c>
      <c r="BA31" s="299">
        <v>1.208923</v>
      </c>
      <c r="BB31" s="299">
        <v>1.176374</v>
      </c>
      <c r="BC31" s="299">
        <v>1.2185729999999999</v>
      </c>
      <c r="BD31" s="299">
        <v>1.132042</v>
      </c>
      <c r="BE31" s="299">
        <v>1.0829420000000001</v>
      </c>
      <c r="BF31" s="299">
        <v>1.0807009999999999</v>
      </c>
      <c r="BG31" s="299">
        <v>1.0415829999999999</v>
      </c>
      <c r="BH31" s="299">
        <v>1.060856</v>
      </c>
      <c r="BI31" s="299">
        <v>1.0752409999999999</v>
      </c>
      <c r="BJ31" s="299">
        <v>1.137507</v>
      </c>
      <c r="BK31" s="299">
        <v>1.1201509999999999</v>
      </c>
      <c r="BL31" s="299">
        <v>1.0654429999999999</v>
      </c>
      <c r="BM31" s="299">
        <v>1.2661340000000001</v>
      </c>
      <c r="BN31" s="299">
        <v>1.2330369999999999</v>
      </c>
      <c r="BO31" s="299">
        <v>1.2897689999999999</v>
      </c>
      <c r="BP31" s="299">
        <v>1.1971810000000001</v>
      </c>
      <c r="BQ31" s="299">
        <v>1.144528</v>
      </c>
      <c r="BR31" s="299">
        <v>1.150107</v>
      </c>
      <c r="BS31" s="299">
        <v>1.10259</v>
      </c>
      <c r="BT31" s="299">
        <v>1.1243529999999999</v>
      </c>
      <c r="BU31" s="299">
        <v>1.128636</v>
      </c>
      <c r="BV31" s="299">
        <v>1.2039029999999999</v>
      </c>
    </row>
    <row r="32" spans="1:74" ht="11.1" customHeight="1" x14ac:dyDescent="0.2">
      <c r="A32" s="16"/>
      <c r="B32" s="25"/>
      <c r="C32" s="210"/>
      <c r="D32" s="210"/>
      <c r="E32" s="210"/>
      <c r="F32" s="210"/>
      <c r="G32" s="210"/>
      <c r="H32" s="210"/>
      <c r="I32" s="210"/>
      <c r="J32" s="210"/>
      <c r="K32" s="210"/>
      <c r="L32" s="210"/>
      <c r="M32" s="210"/>
      <c r="N32" s="210"/>
      <c r="O32" s="210"/>
      <c r="P32" s="210"/>
      <c r="Q32" s="210"/>
      <c r="R32" s="210"/>
      <c r="S32" s="210"/>
      <c r="T32" s="210"/>
      <c r="U32" s="210"/>
      <c r="V32" s="210"/>
      <c r="W32" s="210"/>
      <c r="X32" s="210"/>
      <c r="Y32" s="210"/>
      <c r="Z32" s="210"/>
      <c r="AA32" s="210"/>
      <c r="AB32" s="210"/>
      <c r="AC32" s="210"/>
      <c r="AD32" s="210"/>
      <c r="AE32" s="210"/>
      <c r="AF32" s="210"/>
      <c r="AG32" s="210"/>
      <c r="AH32" s="210"/>
      <c r="AI32" s="210"/>
      <c r="AJ32" s="210"/>
      <c r="AK32" s="210"/>
      <c r="AL32" s="210"/>
      <c r="AM32" s="210"/>
      <c r="AN32" s="210"/>
      <c r="AO32" s="210"/>
      <c r="AP32" s="210"/>
      <c r="AQ32" s="210"/>
      <c r="AR32" s="210"/>
      <c r="AS32" s="210"/>
      <c r="AT32" s="210"/>
      <c r="AU32" s="210"/>
      <c r="AV32" s="210"/>
      <c r="AW32" s="210"/>
      <c r="AX32" s="210"/>
      <c r="AY32" s="210"/>
      <c r="AZ32" s="210"/>
      <c r="BA32" s="299"/>
      <c r="BB32" s="299"/>
      <c r="BC32" s="299"/>
      <c r="BD32" s="299"/>
      <c r="BE32" s="299"/>
      <c r="BF32" s="299"/>
      <c r="BG32" s="299"/>
      <c r="BH32" s="299"/>
      <c r="BI32" s="299"/>
      <c r="BJ32" s="299"/>
      <c r="BK32" s="299"/>
      <c r="BL32" s="299"/>
      <c r="BM32" s="299"/>
      <c r="BN32" s="299"/>
      <c r="BO32" s="299"/>
      <c r="BP32" s="299"/>
      <c r="BQ32" s="299"/>
      <c r="BR32" s="299"/>
      <c r="BS32" s="299"/>
      <c r="BT32" s="299"/>
      <c r="BU32" s="299"/>
      <c r="BV32" s="299"/>
    </row>
    <row r="33" spans="1:74" ht="11.1" customHeight="1" x14ac:dyDescent="0.2">
      <c r="A33" s="16"/>
      <c r="B33" s="29" t="s">
        <v>226</v>
      </c>
      <c r="C33" s="212"/>
      <c r="D33" s="212"/>
      <c r="E33" s="212"/>
      <c r="F33" s="212"/>
      <c r="G33" s="212"/>
      <c r="H33" s="212"/>
      <c r="I33" s="212"/>
      <c r="J33" s="212"/>
      <c r="K33" s="212"/>
      <c r="L33" s="212"/>
      <c r="M33" s="212"/>
      <c r="N33" s="212"/>
      <c r="O33" s="212"/>
      <c r="P33" s="212"/>
      <c r="Q33" s="212"/>
      <c r="R33" s="212"/>
      <c r="S33" s="212"/>
      <c r="T33" s="212"/>
      <c r="U33" s="212"/>
      <c r="V33" s="212"/>
      <c r="W33" s="212"/>
      <c r="X33" s="212"/>
      <c r="Y33" s="212"/>
      <c r="Z33" s="212"/>
      <c r="AA33" s="212"/>
      <c r="AB33" s="212"/>
      <c r="AC33" s="212"/>
      <c r="AD33" s="212"/>
      <c r="AE33" s="212"/>
      <c r="AF33" s="212"/>
      <c r="AG33" s="212"/>
      <c r="AH33" s="212"/>
      <c r="AI33" s="212"/>
      <c r="AJ33" s="212"/>
      <c r="AK33" s="212"/>
      <c r="AL33" s="212"/>
      <c r="AM33" s="212"/>
      <c r="AN33" s="212"/>
      <c r="AO33" s="212"/>
      <c r="AP33" s="212"/>
      <c r="AQ33" s="212"/>
      <c r="AR33" s="212"/>
      <c r="AS33" s="212"/>
      <c r="AT33" s="212"/>
      <c r="AU33" s="212"/>
      <c r="AV33" s="212"/>
      <c r="AW33" s="212"/>
      <c r="AX33" s="212"/>
      <c r="AY33" s="212"/>
      <c r="AZ33" s="212"/>
      <c r="BA33" s="303"/>
      <c r="BB33" s="303"/>
      <c r="BC33" s="303"/>
      <c r="BD33" s="303"/>
      <c r="BE33" s="303"/>
      <c r="BF33" s="303"/>
      <c r="BG33" s="303"/>
      <c r="BH33" s="303"/>
      <c r="BI33" s="303"/>
      <c r="BJ33" s="303"/>
      <c r="BK33" s="303"/>
      <c r="BL33" s="303"/>
      <c r="BM33" s="303"/>
      <c r="BN33" s="303"/>
      <c r="BO33" s="303"/>
      <c r="BP33" s="303"/>
      <c r="BQ33" s="303"/>
      <c r="BR33" s="303"/>
      <c r="BS33" s="303"/>
      <c r="BT33" s="303"/>
      <c r="BU33" s="303"/>
      <c r="BV33" s="303"/>
    </row>
    <row r="34" spans="1:74" ht="11.1" customHeight="1" x14ac:dyDescent="0.2">
      <c r="A34" s="26" t="s">
        <v>607</v>
      </c>
      <c r="B34" s="30" t="s">
        <v>96</v>
      </c>
      <c r="C34" s="210">
        <v>9.6615506660000001</v>
      </c>
      <c r="D34" s="210">
        <v>8.0609784970000007</v>
      </c>
      <c r="E34" s="210">
        <v>8.7019779780000004</v>
      </c>
      <c r="F34" s="210">
        <v>7.8829940629999999</v>
      </c>
      <c r="G34" s="210">
        <v>7.982831257</v>
      </c>
      <c r="H34" s="210">
        <v>8.1395905519999996</v>
      </c>
      <c r="I34" s="210">
        <v>8.6062608859999994</v>
      </c>
      <c r="J34" s="210">
        <v>8.6857444699999995</v>
      </c>
      <c r="K34" s="210">
        <v>7.8600811290000001</v>
      </c>
      <c r="L34" s="210">
        <v>8.083374439</v>
      </c>
      <c r="M34" s="210">
        <v>8.5125974699999993</v>
      </c>
      <c r="N34" s="210">
        <v>9.0254373470000004</v>
      </c>
      <c r="O34" s="210">
        <v>9.5442937539999999</v>
      </c>
      <c r="P34" s="210">
        <v>8.3883148369999994</v>
      </c>
      <c r="Q34" s="210">
        <v>8.7045714679999993</v>
      </c>
      <c r="R34" s="210">
        <v>7.672540841</v>
      </c>
      <c r="S34" s="210">
        <v>7.9485838019999999</v>
      </c>
      <c r="T34" s="210">
        <v>7.9145847439999999</v>
      </c>
      <c r="U34" s="210">
        <v>8.5590966690000005</v>
      </c>
      <c r="V34" s="210">
        <v>8.562283485</v>
      </c>
      <c r="W34" s="210">
        <v>7.8639196230000001</v>
      </c>
      <c r="X34" s="210">
        <v>7.9385830420000003</v>
      </c>
      <c r="Y34" s="210">
        <v>8.3928695330000007</v>
      </c>
      <c r="Z34" s="210">
        <v>8.9444324549999994</v>
      </c>
      <c r="AA34" s="210">
        <v>8.9691634409999992</v>
      </c>
      <c r="AB34" s="210">
        <v>8.3629373660000006</v>
      </c>
      <c r="AC34" s="210">
        <v>7.8794089410000003</v>
      </c>
      <c r="AD34" s="210">
        <v>6.51272406</v>
      </c>
      <c r="AE34" s="210">
        <v>6.8262060360000003</v>
      </c>
      <c r="AF34" s="210">
        <v>7.2727251969999998</v>
      </c>
      <c r="AG34" s="210">
        <v>8.0640135189999995</v>
      </c>
      <c r="AH34" s="210">
        <v>8.0097531019999995</v>
      </c>
      <c r="AI34" s="210">
        <v>7.2973811839999998</v>
      </c>
      <c r="AJ34" s="210">
        <v>7.4727589029999999</v>
      </c>
      <c r="AK34" s="210">
        <v>7.5782630190000004</v>
      </c>
      <c r="AL34" s="210">
        <v>8.7089785590000002</v>
      </c>
      <c r="AM34" s="210">
        <v>8.8649948530000007</v>
      </c>
      <c r="AN34" s="210">
        <v>8.0672093880000002</v>
      </c>
      <c r="AO34" s="210">
        <v>8.0970812890000001</v>
      </c>
      <c r="AP34" s="210">
        <v>7.4373752169999996</v>
      </c>
      <c r="AQ34" s="210">
        <v>7.6958197999999998</v>
      </c>
      <c r="AR34" s="210">
        <v>8.0066242879999994</v>
      </c>
      <c r="AS34" s="210">
        <v>8.3361431960000001</v>
      </c>
      <c r="AT34" s="210">
        <v>8.4806146410000007</v>
      </c>
      <c r="AU34" s="210">
        <v>7.7019094460000002</v>
      </c>
      <c r="AV34" s="210">
        <v>7.6935935239999997</v>
      </c>
      <c r="AW34" s="210">
        <v>8.1370961190000006</v>
      </c>
      <c r="AX34" s="210">
        <v>8.6243459999999992</v>
      </c>
      <c r="AY34" s="210">
        <v>9.5634709999999998</v>
      </c>
      <c r="AZ34" s="210">
        <v>8.322495</v>
      </c>
      <c r="BA34" s="299">
        <v>8.3886830000000003</v>
      </c>
      <c r="BB34" s="299">
        <v>7.6854889999999996</v>
      </c>
      <c r="BC34" s="299">
        <v>7.9185169999999996</v>
      </c>
      <c r="BD34" s="299">
        <v>8.0655909999999995</v>
      </c>
      <c r="BE34" s="299">
        <v>8.5936570000000003</v>
      </c>
      <c r="BF34" s="299">
        <v>8.569922</v>
      </c>
      <c r="BG34" s="299">
        <v>7.8357330000000003</v>
      </c>
      <c r="BH34" s="299">
        <v>7.943219</v>
      </c>
      <c r="BI34" s="299">
        <v>8.2112879999999997</v>
      </c>
      <c r="BJ34" s="299">
        <v>9.0838490000000007</v>
      </c>
      <c r="BK34" s="299">
        <v>9.3366240000000005</v>
      </c>
      <c r="BL34" s="299">
        <v>8.3246909999999996</v>
      </c>
      <c r="BM34" s="299">
        <v>8.4759139999999995</v>
      </c>
      <c r="BN34" s="299">
        <v>7.7876139999999996</v>
      </c>
      <c r="BO34" s="299">
        <v>8.011863</v>
      </c>
      <c r="BP34" s="299">
        <v>8.1523749999999993</v>
      </c>
      <c r="BQ34" s="299">
        <v>8.6808449999999997</v>
      </c>
      <c r="BR34" s="299">
        <v>8.6597000000000008</v>
      </c>
      <c r="BS34" s="299">
        <v>7.9345330000000001</v>
      </c>
      <c r="BT34" s="299">
        <v>8.0465490000000006</v>
      </c>
      <c r="BU34" s="299">
        <v>8.2911830000000002</v>
      </c>
      <c r="BV34" s="299">
        <v>9.1732569999999996</v>
      </c>
    </row>
    <row r="35" spans="1:74" ht="11.1" customHeight="1" x14ac:dyDescent="0.2">
      <c r="A35" s="16"/>
      <c r="B35" s="25"/>
      <c r="C35" s="213"/>
      <c r="D35" s="213"/>
      <c r="E35" s="213"/>
      <c r="F35" s="213"/>
      <c r="G35" s="213"/>
      <c r="H35" s="213"/>
      <c r="I35" s="213"/>
      <c r="J35" s="213"/>
      <c r="K35" s="213"/>
      <c r="L35" s="213"/>
      <c r="M35" s="213"/>
      <c r="N35" s="213"/>
      <c r="O35" s="213"/>
      <c r="P35" s="213"/>
      <c r="Q35" s="213"/>
      <c r="R35" s="213"/>
      <c r="S35" s="213"/>
      <c r="T35" s="213"/>
      <c r="U35" s="213"/>
      <c r="V35" s="213"/>
      <c r="W35" s="213"/>
      <c r="X35" s="213"/>
      <c r="Y35" s="213"/>
      <c r="Z35" s="213"/>
      <c r="AA35" s="213"/>
      <c r="AB35" s="213"/>
      <c r="AC35" s="213"/>
      <c r="AD35" s="213"/>
      <c r="AE35" s="213"/>
      <c r="AF35" s="213"/>
      <c r="AG35" s="213"/>
      <c r="AH35" s="213"/>
      <c r="AI35" s="213"/>
      <c r="AJ35" s="213"/>
      <c r="AK35" s="213"/>
      <c r="AL35" s="213"/>
      <c r="AM35" s="213"/>
      <c r="AN35" s="213"/>
      <c r="AO35" s="213"/>
      <c r="AP35" s="213"/>
      <c r="AQ35" s="213"/>
      <c r="AR35" s="213"/>
      <c r="AS35" s="213"/>
      <c r="AT35" s="213"/>
      <c r="AU35" s="213"/>
      <c r="AV35" s="213"/>
      <c r="AW35" s="213"/>
      <c r="AX35" s="213"/>
      <c r="AY35" s="213"/>
      <c r="AZ35" s="213"/>
      <c r="BA35" s="304"/>
      <c r="BB35" s="304"/>
      <c r="BC35" s="304"/>
      <c r="BD35" s="304"/>
      <c r="BE35" s="304"/>
      <c r="BF35" s="304"/>
      <c r="BG35" s="304"/>
      <c r="BH35" s="304"/>
      <c r="BI35" s="304"/>
      <c r="BJ35" s="304"/>
      <c r="BK35" s="304"/>
      <c r="BL35" s="304"/>
      <c r="BM35" s="304"/>
      <c r="BN35" s="304"/>
      <c r="BO35" s="304"/>
      <c r="BP35" s="304"/>
      <c r="BQ35" s="304"/>
      <c r="BR35" s="304"/>
      <c r="BS35" s="304"/>
      <c r="BT35" s="304"/>
      <c r="BU35" s="304"/>
      <c r="BV35" s="304"/>
    </row>
    <row r="36" spans="1:74" ht="11.1" customHeight="1" x14ac:dyDescent="0.2">
      <c r="A36" s="16"/>
      <c r="B36" s="31" t="s">
        <v>125</v>
      </c>
      <c r="C36" s="213"/>
      <c r="D36" s="213"/>
      <c r="E36" s="213"/>
      <c r="F36" s="213"/>
      <c r="G36" s="213"/>
      <c r="H36" s="213"/>
      <c r="I36" s="213"/>
      <c r="J36" s="213"/>
      <c r="K36" s="213"/>
      <c r="L36" s="213"/>
      <c r="M36" s="213"/>
      <c r="N36" s="213"/>
      <c r="O36" s="213"/>
      <c r="P36" s="213"/>
      <c r="Q36" s="213"/>
      <c r="R36" s="213"/>
      <c r="S36" s="213"/>
      <c r="T36" s="213"/>
      <c r="U36" s="213"/>
      <c r="V36" s="213"/>
      <c r="W36" s="213"/>
      <c r="X36" s="213"/>
      <c r="Y36" s="213"/>
      <c r="Z36" s="213"/>
      <c r="AA36" s="213"/>
      <c r="AB36" s="213"/>
      <c r="AC36" s="213"/>
      <c r="AD36" s="213"/>
      <c r="AE36" s="213"/>
      <c r="AF36" s="213"/>
      <c r="AG36" s="213"/>
      <c r="AH36" s="213"/>
      <c r="AI36" s="213"/>
      <c r="AJ36" s="213"/>
      <c r="AK36" s="213"/>
      <c r="AL36" s="213"/>
      <c r="AM36" s="213"/>
      <c r="AN36" s="213"/>
      <c r="AO36" s="213"/>
      <c r="AP36" s="213"/>
      <c r="AQ36" s="213"/>
      <c r="AR36" s="213"/>
      <c r="AS36" s="213"/>
      <c r="AT36" s="213"/>
      <c r="AU36" s="213"/>
      <c r="AV36" s="213"/>
      <c r="AW36" s="213"/>
      <c r="AX36" s="213"/>
      <c r="AY36" s="213"/>
      <c r="AZ36" s="213"/>
      <c r="BA36" s="304"/>
      <c r="BB36" s="304"/>
      <c r="BC36" s="304"/>
      <c r="BD36" s="304"/>
      <c r="BE36" s="304"/>
      <c r="BF36" s="304"/>
      <c r="BG36" s="304"/>
      <c r="BH36" s="304"/>
      <c r="BI36" s="304"/>
      <c r="BJ36" s="304"/>
      <c r="BK36" s="304"/>
      <c r="BL36" s="304"/>
      <c r="BM36" s="304"/>
      <c r="BN36" s="304"/>
      <c r="BO36" s="304"/>
      <c r="BP36" s="304"/>
      <c r="BQ36" s="304"/>
      <c r="BR36" s="304"/>
      <c r="BS36" s="304"/>
      <c r="BT36" s="304"/>
      <c r="BU36" s="304"/>
      <c r="BV36" s="304"/>
    </row>
    <row r="37" spans="1:74" ht="11.1" customHeight="1" x14ac:dyDescent="0.2">
      <c r="A37" s="19"/>
      <c r="B37" s="22"/>
      <c r="C37" s="211"/>
      <c r="D37" s="211"/>
      <c r="E37" s="211"/>
      <c r="F37" s="211"/>
      <c r="G37" s="211"/>
      <c r="H37" s="211"/>
      <c r="I37" s="211"/>
      <c r="J37" s="211"/>
      <c r="K37" s="211"/>
      <c r="L37" s="211"/>
      <c r="M37" s="211"/>
      <c r="N37" s="211"/>
      <c r="O37" s="211"/>
      <c r="P37" s="211"/>
      <c r="Q37" s="211"/>
      <c r="R37" s="211"/>
      <c r="S37" s="211"/>
      <c r="T37" s="211"/>
      <c r="U37" s="211"/>
      <c r="V37" s="211"/>
      <c r="W37" s="211"/>
      <c r="X37" s="211"/>
      <c r="Y37" s="211"/>
      <c r="Z37" s="211"/>
      <c r="AA37" s="211"/>
      <c r="AB37" s="211"/>
      <c r="AC37" s="211"/>
      <c r="AD37" s="211"/>
      <c r="AE37" s="211"/>
      <c r="AF37" s="211"/>
      <c r="AG37" s="211"/>
      <c r="AH37" s="211"/>
      <c r="AI37" s="211"/>
      <c r="AJ37" s="211"/>
      <c r="AK37" s="211"/>
      <c r="AL37" s="211"/>
      <c r="AM37" s="211"/>
      <c r="AN37" s="211"/>
      <c r="AO37" s="211"/>
      <c r="AP37" s="211"/>
      <c r="AQ37" s="211"/>
      <c r="AR37" s="211"/>
      <c r="AS37" s="211"/>
      <c r="AT37" s="211"/>
      <c r="AU37" s="211"/>
      <c r="AV37" s="211"/>
      <c r="AW37" s="211"/>
      <c r="AX37" s="211"/>
      <c r="AY37" s="211"/>
      <c r="AZ37" s="211"/>
      <c r="BA37" s="300"/>
      <c r="BB37" s="300"/>
      <c r="BC37" s="300"/>
      <c r="BD37" s="300"/>
      <c r="BE37" s="300"/>
      <c r="BF37" s="300"/>
      <c r="BG37" s="300"/>
      <c r="BH37" s="300"/>
      <c r="BI37" s="300"/>
      <c r="BJ37" s="300"/>
      <c r="BK37" s="300"/>
      <c r="BL37" s="300"/>
      <c r="BM37" s="300"/>
      <c r="BN37" s="300"/>
      <c r="BO37" s="300"/>
      <c r="BP37" s="300"/>
      <c r="BQ37" s="300"/>
      <c r="BR37" s="300"/>
      <c r="BS37" s="300"/>
      <c r="BT37" s="300"/>
      <c r="BU37" s="300"/>
      <c r="BV37" s="300"/>
    </row>
    <row r="38" spans="1:74" ht="11.1" customHeight="1" x14ac:dyDescent="0.2">
      <c r="A38" s="635"/>
      <c r="B38" s="22" t="s">
        <v>989</v>
      </c>
      <c r="C38" s="211"/>
      <c r="D38" s="211"/>
      <c r="E38" s="211"/>
      <c r="F38" s="211"/>
      <c r="G38" s="211"/>
      <c r="H38" s="211"/>
      <c r="I38" s="211"/>
      <c r="J38" s="211"/>
      <c r="K38" s="211"/>
      <c r="L38" s="211"/>
      <c r="M38" s="211"/>
      <c r="N38" s="211"/>
      <c r="O38" s="211"/>
      <c r="P38" s="211"/>
      <c r="Q38" s="211"/>
      <c r="R38" s="211"/>
      <c r="S38" s="211"/>
      <c r="T38" s="211"/>
      <c r="U38" s="211"/>
      <c r="V38" s="211"/>
      <c r="W38" s="211"/>
      <c r="X38" s="211"/>
      <c r="Y38" s="211"/>
      <c r="Z38" s="211"/>
      <c r="AA38" s="211"/>
      <c r="AB38" s="211"/>
      <c r="AC38" s="211"/>
      <c r="AD38" s="211"/>
      <c r="AE38" s="211"/>
      <c r="AF38" s="211"/>
      <c r="AG38" s="211"/>
      <c r="AH38" s="211"/>
      <c r="AI38" s="211"/>
      <c r="AJ38" s="211"/>
      <c r="AK38" s="211"/>
      <c r="AL38" s="211"/>
      <c r="AM38" s="211"/>
      <c r="AN38" s="211"/>
      <c r="AO38" s="211"/>
      <c r="AP38" s="211"/>
      <c r="AQ38" s="211"/>
      <c r="AR38" s="211"/>
      <c r="AS38" s="211"/>
      <c r="AT38" s="211"/>
      <c r="AU38" s="211"/>
      <c r="AV38" s="211"/>
      <c r="AW38" s="211"/>
      <c r="AX38" s="211"/>
      <c r="AY38" s="211"/>
      <c r="AZ38" s="211"/>
      <c r="BA38" s="300"/>
      <c r="BB38" s="300"/>
      <c r="BC38" s="300"/>
      <c r="BD38" s="300"/>
      <c r="BE38" s="300"/>
      <c r="BF38" s="300"/>
      <c r="BG38" s="300"/>
      <c r="BH38" s="300"/>
      <c r="BI38" s="300"/>
      <c r="BJ38" s="300"/>
      <c r="BK38" s="300"/>
      <c r="BL38" s="300"/>
      <c r="BM38" s="300"/>
      <c r="BN38" s="300"/>
      <c r="BO38" s="300"/>
      <c r="BP38" s="300"/>
      <c r="BQ38" s="300"/>
      <c r="BR38" s="300"/>
      <c r="BS38" s="300"/>
      <c r="BT38" s="300"/>
      <c r="BU38" s="300"/>
      <c r="BV38" s="300"/>
    </row>
    <row r="39" spans="1:74" ht="11.1" customHeight="1" x14ac:dyDescent="0.2">
      <c r="A39" s="635" t="s">
        <v>518</v>
      </c>
      <c r="B39" s="32" t="s">
        <v>100</v>
      </c>
      <c r="C39" s="210">
        <v>63.698</v>
      </c>
      <c r="D39" s="210">
        <v>62.228999999999999</v>
      </c>
      <c r="E39" s="210">
        <v>62.725000000000001</v>
      </c>
      <c r="F39" s="210">
        <v>66.254000000000005</v>
      </c>
      <c r="G39" s="210">
        <v>69.977999999999994</v>
      </c>
      <c r="H39" s="210">
        <v>67.873000000000005</v>
      </c>
      <c r="I39" s="210">
        <v>70.980999999999995</v>
      </c>
      <c r="J39" s="210">
        <v>68.055000000000007</v>
      </c>
      <c r="K39" s="210">
        <v>70.230999999999995</v>
      </c>
      <c r="L39" s="210">
        <v>70.748999999999995</v>
      </c>
      <c r="M39" s="210">
        <v>56.963000000000001</v>
      </c>
      <c r="N39" s="210">
        <v>49.523000000000003</v>
      </c>
      <c r="O39" s="210">
        <v>51.375999999999998</v>
      </c>
      <c r="P39" s="210">
        <v>54.954000000000001</v>
      </c>
      <c r="Q39" s="210">
        <v>58.151000000000003</v>
      </c>
      <c r="R39" s="210">
        <v>63.862000000000002</v>
      </c>
      <c r="S39" s="210">
        <v>60.826999999999998</v>
      </c>
      <c r="T39" s="210">
        <v>54.656999999999996</v>
      </c>
      <c r="U39" s="210">
        <v>57.353999999999999</v>
      </c>
      <c r="V39" s="210">
        <v>54.805</v>
      </c>
      <c r="W39" s="210">
        <v>56.947000000000003</v>
      </c>
      <c r="X39" s="210">
        <v>53.963000000000001</v>
      </c>
      <c r="Y39" s="210">
        <v>57.027000000000001</v>
      </c>
      <c r="Z39" s="210">
        <v>59.877000000000002</v>
      </c>
      <c r="AA39" s="210">
        <v>57.52</v>
      </c>
      <c r="AB39" s="210">
        <v>50.54</v>
      </c>
      <c r="AC39" s="210">
        <v>29.21</v>
      </c>
      <c r="AD39" s="210">
        <v>16.55</v>
      </c>
      <c r="AE39" s="210">
        <v>28.56</v>
      </c>
      <c r="AF39" s="210">
        <v>38.31</v>
      </c>
      <c r="AG39" s="210">
        <v>40.71</v>
      </c>
      <c r="AH39" s="210">
        <v>42.34</v>
      </c>
      <c r="AI39" s="210">
        <v>39.630000000000003</v>
      </c>
      <c r="AJ39" s="210">
        <v>39.4</v>
      </c>
      <c r="AK39" s="210">
        <v>40.94</v>
      </c>
      <c r="AL39" s="210">
        <v>47.02</v>
      </c>
      <c r="AM39" s="210">
        <v>52</v>
      </c>
      <c r="AN39" s="210">
        <v>59.04</v>
      </c>
      <c r="AO39" s="210">
        <v>62.33</v>
      </c>
      <c r="AP39" s="210">
        <v>61.72</v>
      </c>
      <c r="AQ39" s="210">
        <v>65.17</v>
      </c>
      <c r="AR39" s="210">
        <v>71.38</v>
      </c>
      <c r="AS39" s="210">
        <v>72.489999999999995</v>
      </c>
      <c r="AT39" s="210">
        <v>67.73</v>
      </c>
      <c r="AU39" s="210">
        <v>71.650000000000006</v>
      </c>
      <c r="AV39" s="210">
        <v>81.48</v>
      </c>
      <c r="AW39" s="210">
        <v>79.150000000000006</v>
      </c>
      <c r="AX39" s="210">
        <v>71.709999999999994</v>
      </c>
      <c r="AY39" s="210">
        <v>83.22</v>
      </c>
      <c r="AZ39" s="210">
        <v>91.64</v>
      </c>
      <c r="BA39" s="299">
        <v>113</v>
      </c>
      <c r="BB39" s="299">
        <v>113</v>
      </c>
      <c r="BC39" s="299">
        <v>112</v>
      </c>
      <c r="BD39" s="299">
        <v>111</v>
      </c>
      <c r="BE39" s="299">
        <v>107</v>
      </c>
      <c r="BF39" s="299">
        <v>103</v>
      </c>
      <c r="BG39" s="299">
        <v>99</v>
      </c>
      <c r="BH39" s="299">
        <v>96</v>
      </c>
      <c r="BI39" s="299">
        <v>93</v>
      </c>
      <c r="BJ39" s="299">
        <v>90</v>
      </c>
      <c r="BK39" s="299">
        <v>91</v>
      </c>
      <c r="BL39" s="299">
        <v>91</v>
      </c>
      <c r="BM39" s="299">
        <v>90</v>
      </c>
      <c r="BN39" s="299">
        <v>88</v>
      </c>
      <c r="BO39" s="299">
        <v>86</v>
      </c>
      <c r="BP39" s="299">
        <v>85</v>
      </c>
      <c r="BQ39" s="299">
        <v>84</v>
      </c>
      <c r="BR39" s="299">
        <v>83</v>
      </c>
      <c r="BS39" s="299">
        <v>82</v>
      </c>
      <c r="BT39" s="299">
        <v>81</v>
      </c>
      <c r="BU39" s="299">
        <v>80</v>
      </c>
      <c r="BV39" s="299">
        <v>79</v>
      </c>
    </row>
    <row r="40" spans="1:74" ht="11.1" customHeight="1" x14ac:dyDescent="0.2">
      <c r="A40" s="19"/>
      <c r="B40" s="22"/>
      <c r="C40" s="211"/>
      <c r="D40" s="211"/>
      <c r="E40" s="211"/>
      <c r="F40" s="211"/>
      <c r="G40" s="211"/>
      <c r="H40" s="211"/>
      <c r="I40" s="211"/>
      <c r="J40" s="211"/>
      <c r="K40" s="211"/>
      <c r="L40" s="211"/>
      <c r="M40" s="211"/>
      <c r="N40" s="211"/>
      <c r="O40" s="211"/>
      <c r="P40" s="211"/>
      <c r="Q40" s="211"/>
      <c r="R40" s="211"/>
      <c r="S40" s="211"/>
      <c r="T40" s="211"/>
      <c r="U40" s="211"/>
      <c r="V40" s="211"/>
      <c r="W40" s="211"/>
      <c r="X40" s="211"/>
      <c r="Y40" s="211"/>
      <c r="Z40" s="211"/>
      <c r="AA40" s="211"/>
      <c r="AB40" s="211"/>
      <c r="AC40" s="211"/>
      <c r="AD40" s="211"/>
      <c r="AE40" s="211"/>
      <c r="AF40" s="211"/>
      <c r="AG40" s="211"/>
      <c r="AH40" s="211"/>
      <c r="AI40" s="211"/>
      <c r="AJ40" s="211"/>
      <c r="AK40" s="211"/>
      <c r="AL40" s="211"/>
      <c r="AM40" s="211"/>
      <c r="AN40" s="211"/>
      <c r="AO40" s="211"/>
      <c r="AP40" s="211"/>
      <c r="AQ40" s="211"/>
      <c r="AR40" s="211"/>
      <c r="AS40" s="211"/>
      <c r="AT40" s="211"/>
      <c r="AU40" s="211"/>
      <c r="AV40" s="211"/>
      <c r="AW40" s="211"/>
      <c r="AX40" s="211"/>
      <c r="AY40" s="211"/>
      <c r="AZ40" s="211"/>
      <c r="BA40" s="300"/>
      <c r="BB40" s="300"/>
      <c r="BC40" s="300"/>
      <c r="BD40" s="300"/>
      <c r="BE40" s="300"/>
      <c r="BF40" s="300"/>
      <c r="BG40" s="300"/>
      <c r="BH40" s="300"/>
      <c r="BI40" s="300"/>
      <c r="BJ40" s="300"/>
      <c r="BK40" s="300"/>
      <c r="BL40" s="300"/>
      <c r="BM40" s="300"/>
      <c r="BN40" s="300"/>
      <c r="BO40" s="300"/>
      <c r="BP40" s="300"/>
      <c r="BQ40" s="300"/>
      <c r="BR40" s="300"/>
      <c r="BS40" s="300"/>
      <c r="BT40" s="300"/>
      <c r="BU40" s="300"/>
      <c r="BV40" s="300"/>
    </row>
    <row r="41" spans="1:74" ht="11.1" customHeight="1" x14ac:dyDescent="0.2">
      <c r="A41" s="551"/>
      <c r="B41" s="29" t="s">
        <v>812</v>
      </c>
      <c r="C41" s="213"/>
      <c r="D41" s="213"/>
      <c r="E41" s="213"/>
      <c r="F41" s="213"/>
      <c r="G41" s="213"/>
      <c r="H41" s="213"/>
      <c r="I41" s="213"/>
      <c r="J41" s="213"/>
      <c r="K41" s="213"/>
      <c r="L41" s="213"/>
      <c r="M41" s="213"/>
      <c r="N41" s="213"/>
      <c r="O41" s="213"/>
      <c r="P41" s="213"/>
      <c r="Q41" s="213"/>
      <c r="R41" s="213"/>
      <c r="S41" s="213"/>
      <c r="T41" s="213"/>
      <c r="U41" s="213"/>
      <c r="V41" s="213"/>
      <c r="W41" s="213"/>
      <c r="X41" s="213"/>
      <c r="Y41" s="213"/>
      <c r="Z41" s="213"/>
      <c r="AA41" s="213"/>
      <c r="AB41" s="213"/>
      <c r="AC41" s="213"/>
      <c r="AD41" s="213"/>
      <c r="AE41" s="213"/>
      <c r="AF41" s="213"/>
      <c r="AG41" s="213"/>
      <c r="AH41" s="213"/>
      <c r="AI41" s="213"/>
      <c r="AJ41" s="213"/>
      <c r="AK41" s="213"/>
      <c r="AL41" s="213"/>
      <c r="AM41" s="213"/>
      <c r="AN41" s="213"/>
      <c r="AO41" s="213"/>
      <c r="AP41" s="213"/>
      <c r="AQ41" s="213"/>
      <c r="AR41" s="213"/>
      <c r="AS41" s="213"/>
      <c r="AT41" s="213"/>
      <c r="AU41" s="213"/>
      <c r="AV41" s="213"/>
      <c r="AW41" s="213"/>
      <c r="AX41" s="213"/>
      <c r="AY41" s="213"/>
      <c r="AZ41" s="213"/>
      <c r="BA41" s="304"/>
      <c r="BB41" s="304"/>
      <c r="BC41" s="304"/>
      <c r="BD41" s="304"/>
      <c r="BE41" s="304"/>
      <c r="BF41" s="304"/>
      <c r="BG41" s="304"/>
      <c r="BH41" s="304"/>
      <c r="BI41" s="304"/>
      <c r="BJ41" s="304"/>
      <c r="BK41" s="304"/>
      <c r="BL41" s="304"/>
      <c r="BM41" s="304"/>
      <c r="BN41" s="304"/>
      <c r="BO41" s="304"/>
      <c r="BP41" s="304"/>
      <c r="BQ41" s="304"/>
      <c r="BR41" s="304"/>
      <c r="BS41" s="304"/>
      <c r="BT41" s="304"/>
      <c r="BU41" s="304"/>
      <c r="BV41" s="304"/>
    </row>
    <row r="42" spans="1:74" ht="11.1" customHeight="1" x14ac:dyDescent="0.2">
      <c r="A42" s="552" t="s">
        <v>131</v>
      </c>
      <c r="B42" s="30" t="s">
        <v>101</v>
      </c>
      <c r="C42" s="210">
        <v>3.69</v>
      </c>
      <c r="D42" s="210">
        <v>2.67</v>
      </c>
      <c r="E42" s="210">
        <v>2.6930000000000001</v>
      </c>
      <c r="F42" s="210">
        <v>2.7959999999999998</v>
      </c>
      <c r="G42" s="210">
        <v>2.8</v>
      </c>
      <c r="H42" s="210">
        <v>2.9670000000000001</v>
      </c>
      <c r="I42" s="210">
        <v>2.8330000000000002</v>
      </c>
      <c r="J42" s="210">
        <v>2.9609999999999999</v>
      </c>
      <c r="K42" s="210">
        <v>2.9950000000000001</v>
      </c>
      <c r="L42" s="210">
        <v>3.2759999999999998</v>
      </c>
      <c r="M42" s="210">
        <v>4.0910000000000002</v>
      </c>
      <c r="N42" s="210">
        <v>4.0410000000000004</v>
      </c>
      <c r="O42" s="210">
        <v>3.109</v>
      </c>
      <c r="P42" s="210">
        <v>2.6909999999999998</v>
      </c>
      <c r="Q42" s="210">
        <v>2.948</v>
      </c>
      <c r="R42" s="210">
        <v>2.6469999999999998</v>
      </c>
      <c r="S42" s="210">
        <v>2.6379999999999999</v>
      </c>
      <c r="T42" s="210">
        <v>2.399</v>
      </c>
      <c r="U42" s="210">
        <v>2.3660000000000001</v>
      </c>
      <c r="V42" s="210">
        <v>2.2210000000000001</v>
      </c>
      <c r="W42" s="210">
        <v>2.5590000000000002</v>
      </c>
      <c r="X42" s="210">
        <v>2.331</v>
      </c>
      <c r="Y42" s="210">
        <v>2.653</v>
      </c>
      <c r="Z42" s="210">
        <v>2.2189999999999999</v>
      </c>
      <c r="AA42" s="210">
        <v>2.02</v>
      </c>
      <c r="AB42" s="210">
        <v>1.91</v>
      </c>
      <c r="AC42" s="210">
        <v>1.79</v>
      </c>
      <c r="AD42" s="210">
        <v>1.74</v>
      </c>
      <c r="AE42" s="210">
        <v>1.748</v>
      </c>
      <c r="AF42" s="210">
        <v>1.631</v>
      </c>
      <c r="AG42" s="210">
        <v>1.7669999999999999</v>
      </c>
      <c r="AH42" s="210">
        <v>2.2999999999999998</v>
      </c>
      <c r="AI42" s="210">
        <v>1.9219999999999999</v>
      </c>
      <c r="AJ42" s="210">
        <v>2.39</v>
      </c>
      <c r="AK42" s="210">
        <v>2.61</v>
      </c>
      <c r="AL42" s="210">
        <v>2.59</v>
      </c>
      <c r="AM42" s="210">
        <v>2.71</v>
      </c>
      <c r="AN42" s="210">
        <v>5.35</v>
      </c>
      <c r="AO42" s="210">
        <v>2.62</v>
      </c>
      <c r="AP42" s="210">
        <v>2.6629999999999998</v>
      </c>
      <c r="AQ42" s="210">
        <v>2.91</v>
      </c>
      <c r="AR42" s="210">
        <v>3.26</v>
      </c>
      <c r="AS42" s="210">
        <v>3.84</v>
      </c>
      <c r="AT42" s="210">
        <v>4.07</v>
      </c>
      <c r="AU42" s="210">
        <v>5.16</v>
      </c>
      <c r="AV42" s="210">
        <v>5.51</v>
      </c>
      <c r="AW42" s="210">
        <v>5.05</v>
      </c>
      <c r="AX42" s="210">
        <v>3.76</v>
      </c>
      <c r="AY42" s="210">
        <v>4.38</v>
      </c>
      <c r="AZ42" s="210">
        <v>4.6900000000000004</v>
      </c>
      <c r="BA42" s="299">
        <v>4.0987790000000004</v>
      </c>
      <c r="BB42" s="299">
        <v>3.875677</v>
      </c>
      <c r="BC42" s="299">
        <v>3.7956750000000001</v>
      </c>
      <c r="BD42" s="299">
        <v>3.8276819999999998</v>
      </c>
      <c r="BE42" s="299">
        <v>3.8652220000000002</v>
      </c>
      <c r="BF42" s="299">
        <v>3.8773689999999998</v>
      </c>
      <c r="BG42" s="299">
        <v>3.738734</v>
      </c>
      <c r="BH42" s="299">
        <v>3.702426</v>
      </c>
      <c r="BI42" s="299">
        <v>3.7375949999999998</v>
      </c>
      <c r="BJ42" s="299">
        <v>3.7638690000000001</v>
      </c>
      <c r="BK42" s="299">
        <v>3.8755989999999998</v>
      </c>
      <c r="BL42" s="299">
        <v>3.812551</v>
      </c>
      <c r="BM42" s="299">
        <v>3.5540210000000001</v>
      </c>
      <c r="BN42" s="299">
        <v>3.4575529999999999</v>
      </c>
      <c r="BO42" s="299">
        <v>3.4181560000000002</v>
      </c>
      <c r="BP42" s="299">
        <v>3.4633319999999999</v>
      </c>
      <c r="BQ42" s="299">
        <v>3.500302</v>
      </c>
      <c r="BR42" s="299">
        <v>3.5360900000000002</v>
      </c>
      <c r="BS42" s="299">
        <v>3.5161790000000002</v>
      </c>
      <c r="BT42" s="299">
        <v>3.5960709999999998</v>
      </c>
      <c r="BU42" s="299">
        <v>3.645947</v>
      </c>
      <c r="BV42" s="299">
        <v>3.7357550000000002</v>
      </c>
    </row>
    <row r="43" spans="1:74" ht="11.1" customHeight="1" x14ac:dyDescent="0.2">
      <c r="A43" s="16"/>
      <c r="B43" s="25"/>
      <c r="C43" s="212"/>
      <c r="D43" s="212"/>
      <c r="E43" s="212"/>
      <c r="F43" s="212"/>
      <c r="G43" s="212"/>
      <c r="H43" s="212"/>
      <c r="I43" s="212"/>
      <c r="J43" s="212"/>
      <c r="K43" s="212"/>
      <c r="L43" s="212"/>
      <c r="M43" s="212"/>
      <c r="N43" s="212"/>
      <c r="O43" s="212"/>
      <c r="P43" s="212"/>
      <c r="Q43" s="212"/>
      <c r="R43" s="212"/>
      <c r="S43" s="212"/>
      <c r="T43" s="212"/>
      <c r="U43" s="212"/>
      <c r="V43" s="212"/>
      <c r="W43" s="212"/>
      <c r="X43" s="212"/>
      <c r="Y43" s="212"/>
      <c r="Z43" s="212"/>
      <c r="AA43" s="212"/>
      <c r="AB43" s="212"/>
      <c r="AC43" s="212"/>
      <c r="AD43" s="212"/>
      <c r="AE43" s="212"/>
      <c r="AF43" s="212"/>
      <c r="AG43" s="212"/>
      <c r="AH43" s="212"/>
      <c r="AI43" s="212"/>
      <c r="AJ43" s="212"/>
      <c r="AK43" s="212"/>
      <c r="AL43" s="212"/>
      <c r="AM43" s="212"/>
      <c r="AN43" s="212"/>
      <c r="AO43" s="212"/>
      <c r="AP43" s="212"/>
      <c r="AQ43" s="212"/>
      <c r="AR43" s="212"/>
      <c r="AS43" s="212"/>
      <c r="AT43" s="212"/>
      <c r="AU43" s="212"/>
      <c r="AV43" s="212"/>
      <c r="AW43" s="212"/>
      <c r="AX43" s="212"/>
      <c r="AY43" s="212"/>
      <c r="AZ43" s="212"/>
      <c r="BA43" s="303"/>
      <c r="BB43" s="303"/>
      <c r="BC43" s="303"/>
      <c r="BD43" s="303"/>
      <c r="BE43" s="303"/>
      <c r="BF43" s="303"/>
      <c r="BG43" s="303"/>
      <c r="BH43" s="303"/>
      <c r="BI43" s="303"/>
      <c r="BJ43" s="303"/>
      <c r="BK43" s="303"/>
      <c r="BL43" s="303"/>
      <c r="BM43" s="303"/>
      <c r="BN43" s="303"/>
      <c r="BO43" s="303"/>
      <c r="BP43" s="303"/>
      <c r="BQ43" s="303"/>
      <c r="BR43" s="303"/>
      <c r="BS43" s="303"/>
      <c r="BT43" s="303"/>
      <c r="BU43" s="303"/>
      <c r="BV43" s="303"/>
    </row>
    <row r="44" spans="1:74" ht="11.1" customHeight="1" x14ac:dyDescent="0.2">
      <c r="A44" s="33"/>
      <c r="B44" s="29" t="s">
        <v>787</v>
      </c>
      <c r="C44" s="212"/>
      <c r="D44" s="212"/>
      <c r="E44" s="212"/>
      <c r="F44" s="212"/>
      <c r="G44" s="212"/>
      <c r="H44" s="212"/>
      <c r="I44" s="212"/>
      <c r="J44" s="212"/>
      <c r="K44" s="212"/>
      <c r="L44" s="212"/>
      <c r="M44" s="212"/>
      <c r="N44" s="212"/>
      <c r="O44" s="212"/>
      <c r="P44" s="212"/>
      <c r="Q44" s="212"/>
      <c r="R44" s="212"/>
      <c r="S44" s="212"/>
      <c r="T44" s="212"/>
      <c r="U44" s="212"/>
      <c r="V44" s="212"/>
      <c r="W44" s="212"/>
      <c r="X44" s="212"/>
      <c r="Y44" s="212"/>
      <c r="Z44" s="212"/>
      <c r="AA44" s="212"/>
      <c r="AB44" s="212"/>
      <c r="AC44" s="212"/>
      <c r="AD44" s="212"/>
      <c r="AE44" s="212"/>
      <c r="AF44" s="212"/>
      <c r="AG44" s="212"/>
      <c r="AH44" s="212"/>
      <c r="AI44" s="212"/>
      <c r="AJ44" s="212"/>
      <c r="AK44" s="212"/>
      <c r="AL44" s="212"/>
      <c r="AM44" s="212"/>
      <c r="AN44" s="212"/>
      <c r="AO44" s="212"/>
      <c r="AP44" s="212"/>
      <c r="AQ44" s="212"/>
      <c r="AR44" s="212"/>
      <c r="AS44" s="212"/>
      <c r="AT44" s="212"/>
      <c r="AU44" s="212"/>
      <c r="AV44" s="212"/>
      <c r="AW44" s="212"/>
      <c r="AX44" s="212"/>
      <c r="AY44" s="212"/>
      <c r="AZ44" s="212"/>
      <c r="BA44" s="303"/>
      <c r="BB44" s="303"/>
      <c r="BC44" s="303"/>
      <c r="BD44" s="303"/>
      <c r="BE44" s="303"/>
      <c r="BF44" s="303"/>
      <c r="BG44" s="303"/>
      <c r="BH44" s="303"/>
      <c r="BI44" s="303"/>
      <c r="BJ44" s="303"/>
      <c r="BK44" s="303"/>
      <c r="BL44" s="303"/>
      <c r="BM44" s="303"/>
      <c r="BN44" s="303"/>
      <c r="BO44" s="303"/>
      <c r="BP44" s="303"/>
      <c r="BQ44" s="303"/>
      <c r="BR44" s="303"/>
      <c r="BS44" s="303"/>
      <c r="BT44" s="303"/>
      <c r="BU44" s="303"/>
      <c r="BV44" s="303"/>
    </row>
    <row r="45" spans="1:74" ht="11.1" customHeight="1" x14ac:dyDescent="0.2">
      <c r="A45" s="26" t="s">
        <v>523</v>
      </c>
      <c r="B45" s="30" t="s">
        <v>101</v>
      </c>
      <c r="C45" s="210">
        <v>2.06</v>
      </c>
      <c r="D45" s="210">
        <v>2.0699999999999998</v>
      </c>
      <c r="E45" s="210">
        <v>2.04</v>
      </c>
      <c r="F45" s="210">
        <v>2.0699999999999998</v>
      </c>
      <c r="G45" s="210">
        <v>2.04</v>
      </c>
      <c r="H45" s="210">
        <v>2.04</v>
      </c>
      <c r="I45" s="210">
        <v>2.0499999999999998</v>
      </c>
      <c r="J45" s="210">
        <v>2.06</v>
      </c>
      <c r="K45" s="210">
        <v>2.0499999999999998</v>
      </c>
      <c r="L45" s="210">
        <v>2.04</v>
      </c>
      <c r="M45" s="210">
        <v>2.06</v>
      </c>
      <c r="N45" s="210">
        <v>2.11</v>
      </c>
      <c r="O45" s="210">
        <v>2.1</v>
      </c>
      <c r="P45" s="210">
        <v>2.0699999999999998</v>
      </c>
      <c r="Q45" s="210">
        <v>2.08</v>
      </c>
      <c r="R45" s="210">
        <v>2.0699999999999998</v>
      </c>
      <c r="S45" s="210">
        <v>2.0499999999999998</v>
      </c>
      <c r="T45" s="210">
        <v>2.0299999999999998</v>
      </c>
      <c r="U45" s="210">
        <v>2.02</v>
      </c>
      <c r="V45" s="210">
        <v>2</v>
      </c>
      <c r="W45" s="210">
        <v>1.96</v>
      </c>
      <c r="X45" s="210">
        <v>1.96</v>
      </c>
      <c r="Y45" s="210">
        <v>1.96</v>
      </c>
      <c r="Z45" s="210">
        <v>1.91</v>
      </c>
      <c r="AA45" s="210">
        <v>1.94</v>
      </c>
      <c r="AB45" s="210">
        <v>1.9</v>
      </c>
      <c r="AC45" s="210">
        <v>1.93</v>
      </c>
      <c r="AD45" s="210">
        <v>1.92</v>
      </c>
      <c r="AE45" s="210">
        <v>1.89</v>
      </c>
      <c r="AF45" s="210">
        <v>1.9</v>
      </c>
      <c r="AG45" s="210">
        <v>1.91</v>
      </c>
      <c r="AH45" s="210">
        <v>1.94</v>
      </c>
      <c r="AI45" s="210">
        <v>1.94</v>
      </c>
      <c r="AJ45" s="210">
        <v>1.91</v>
      </c>
      <c r="AK45" s="210">
        <v>1.91</v>
      </c>
      <c r="AL45" s="210">
        <v>1.92</v>
      </c>
      <c r="AM45" s="210">
        <v>1.9058865382000001</v>
      </c>
      <c r="AN45" s="210">
        <v>1.9322427148000001</v>
      </c>
      <c r="AO45" s="210">
        <v>1.8987337578000001</v>
      </c>
      <c r="AP45" s="210">
        <v>1.8992450505</v>
      </c>
      <c r="AQ45" s="210">
        <v>1.8975332478</v>
      </c>
      <c r="AR45" s="210">
        <v>1.9571917764</v>
      </c>
      <c r="AS45" s="210">
        <v>2.0133932594999999</v>
      </c>
      <c r="AT45" s="210">
        <v>2.0614683722999998</v>
      </c>
      <c r="AU45" s="210">
        <v>2.0131583903000001</v>
      </c>
      <c r="AV45" s="210">
        <v>2.0326419654999999</v>
      </c>
      <c r="AW45" s="210">
        <v>2.0427086592000001</v>
      </c>
      <c r="AX45" s="210">
        <v>2.0769753788999998</v>
      </c>
      <c r="AY45" s="210">
        <v>1.9030370000000001</v>
      </c>
      <c r="AZ45" s="210">
        <v>1.718574</v>
      </c>
      <c r="BA45" s="299">
        <v>1.7444660000000001</v>
      </c>
      <c r="BB45" s="299">
        <v>1.777552</v>
      </c>
      <c r="BC45" s="299">
        <v>1.7430300000000001</v>
      </c>
      <c r="BD45" s="299">
        <v>1.714234</v>
      </c>
      <c r="BE45" s="299">
        <v>1.569331</v>
      </c>
      <c r="BF45" s="299">
        <v>1.570187</v>
      </c>
      <c r="BG45" s="299">
        <v>1.5991200000000001</v>
      </c>
      <c r="BH45" s="299">
        <v>1.5594920000000001</v>
      </c>
      <c r="BI45" s="299">
        <v>1.5863849999999999</v>
      </c>
      <c r="BJ45" s="299">
        <v>1.587045</v>
      </c>
      <c r="BK45" s="299">
        <v>1.5862179999999999</v>
      </c>
      <c r="BL45" s="299">
        <v>1.5832189999999999</v>
      </c>
      <c r="BM45" s="299">
        <v>1.6012249999999999</v>
      </c>
      <c r="BN45" s="299">
        <v>1.619162</v>
      </c>
      <c r="BO45" s="299">
        <v>1.6182190000000001</v>
      </c>
      <c r="BP45" s="299">
        <v>1.5918699999999999</v>
      </c>
      <c r="BQ45" s="299">
        <v>1.6008709999999999</v>
      </c>
      <c r="BR45" s="299">
        <v>1.60999</v>
      </c>
      <c r="BS45" s="299">
        <v>1.602322</v>
      </c>
      <c r="BT45" s="299">
        <v>1.581961</v>
      </c>
      <c r="BU45" s="299">
        <v>1.5852839999999999</v>
      </c>
      <c r="BV45" s="299">
        <v>1.5901430000000001</v>
      </c>
    </row>
    <row r="46" spans="1:74" ht="11.1" customHeight="1" x14ac:dyDescent="0.2">
      <c r="A46" s="26"/>
      <c r="B46" s="34"/>
      <c r="C46" s="211"/>
      <c r="D46" s="211"/>
      <c r="E46" s="211"/>
      <c r="F46" s="211"/>
      <c r="G46" s="211"/>
      <c r="H46" s="211"/>
      <c r="I46" s="211"/>
      <c r="J46" s="211"/>
      <c r="K46" s="211"/>
      <c r="L46" s="211"/>
      <c r="M46" s="211"/>
      <c r="N46" s="211"/>
      <c r="O46" s="211"/>
      <c r="P46" s="211"/>
      <c r="Q46" s="211"/>
      <c r="R46" s="211"/>
      <c r="S46" s="211"/>
      <c r="T46" s="211"/>
      <c r="U46" s="211"/>
      <c r="V46" s="211"/>
      <c r="W46" s="211"/>
      <c r="X46" s="211"/>
      <c r="Y46" s="211"/>
      <c r="Z46" s="211"/>
      <c r="AA46" s="211"/>
      <c r="AB46" s="211"/>
      <c r="AC46" s="211"/>
      <c r="AD46" s="211"/>
      <c r="AE46" s="211"/>
      <c r="AF46" s="211"/>
      <c r="AG46" s="211"/>
      <c r="AH46" s="211"/>
      <c r="AI46" s="211"/>
      <c r="AJ46" s="211"/>
      <c r="AK46" s="211"/>
      <c r="AL46" s="211"/>
      <c r="AM46" s="211"/>
      <c r="AN46" s="211"/>
      <c r="AO46" s="211"/>
      <c r="AP46" s="211"/>
      <c r="AQ46" s="211"/>
      <c r="AR46" s="211"/>
      <c r="AS46" s="211"/>
      <c r="AT46" s="211"/>
      <c r="AU46" s="211"/>
      <c r="AV46" s="211"/>
      <c r="AW46" s="211"/>
      <c r="AX46" s="211"/>
      <c r="AY46" s="211"/>
      <c r="AZ46" s="211"/>
      <c r="BA46" s="300"/>
      <c r="BB46" s="300"/>
      <c r="BC46" s="300"/>
      <c r="BD46" s="300"/>
      <c r="BE46" s="300"/>
      <c r="BF46" s="300"/>
      <c r="BG46" s="300"/>
      <c r="BH46" s="300"/>
      <c r="BI46" s="300"/>
      <c r="BJ46" s="300"/>
      <c r="BK46" s="300"/>
      <c r="BL46" s="300"/>
      <c r="BM46" s="300"/>
      <c r="BN46" s="300"/>
      <c r="BO46" s="300"/>
      <c r="BP46" s="300"/>
      <c r="BQ46" s="300"/>
      <c r="BR46" s="300"/>
      <c r="BS46" s="300"/>
      <c r="BT46" s="300"/>
      <c r="BU46" s="300"/>
      <c r="BV46" s="300"/>
    </row>
    <row r="47" spans="1:74" ht="11.1" customHeight="1" x14ac:dyDescent="0.2">
      <c r="A47" s="19"/>
      <c r="B47" s="20" t="s">
        <v>788</v>
      </c>
      <c r="C47" s="211"/>
      <c r="D47" s="211"/>
      <c r="E47" s="211"/>
      <c r="F47" s="211"/>
      <c r="G47" s="211"/>
      <c r="H47" s="211"/>
      <c r="I47" s="211"/>
      <c r="J47" s="211"/>
      <c r="K47" s="211"/>
      <c r="L47" s="211"/>
      <c r="M47" s="211"/>
      <c r="N47" s="211"/>
      <c r="O47" s="211"/>
      <c r="P47" s="211"/>
      <c r="Q47" s="211"/>
      <c r="R47" s="211"/>
      <c r="S47" s="211"/>
      <c r="T47" s="211"/>
      <c r="U47" s="211"/>
      <c r="V47" s="211"/>
      <c r="W47" s="211"/>
      <c r="X47" s="211"/>
      <c r="Y47" s="211"/>
      <c r="Z47" s="211"/>
      <c r="AA47" s="211"/>
      <c r="AB47" s="211"/>
      <c r="AC47" s="211"/>
      <c r="AD47" s="211"/>
      <c r="AE47" s="211"/>
      <c r="AF47" s="211"/>
      <c r="AG47" s="211"/>
      <c r="AH47" s="211"/>
      <c r="AI47" s="211"/>
      <c r="AJ47" s="211"/>
      <c r="AK47" s="211"/>
      <c r="AL47" s="211"/>
      <c r="AM47" s="211"/>
      <c r="AN47" s="211"/>
      <c r="AO47" s="211"/>
      <c r="AP47" s="211"/>
      <c r="AQ47" s="211"/>
      <c r="AR47" s="211"/>
      <c r="AS47" s="211"/>
      <c r="AT47" s="211"/>
      <c r="AU47" s="211"/>
      <c r="AV47" s="211"/>
      <c r="AW47" s="211"/>
      <c r="AX47" s="211"/>
      <c r="AY47" s="211"/>
      <c r="AZ47" s="211"/>
      <c r="BA47" s="300"/>
      <c r="BB47" s="300"/>
      <c r="BC47" s="300"/>
      <c r="BD47" s="300"/>
      <c r="BE47" s="300"/>
      <c r="BF47" s="300"/>
      <c r="BG47" s="300"/>
      <c r="BH47" s="300"/>
      <c r="BI47" s="300"/>
      <c r="BJ47" s="300"/>
      <c r="BK47" s="300"/>
      <c r="BL47" s="300"/>
      <c r="BM47" s="300"/>
      <c r="BN47" s="300"/>
      <c r="BO47" s="300"/>
      <c r="BP47" s="300"/>
      <c r="BQ47" s="300"/>
      <c r="BR47" s="300"/>
      <c r="BS47" s="300"/>
      <c r="BT47" s="300"/>
      <c r="BU47" s="300"/>
      <c r="BV47" s="300"/>
    </row>
    <row r="48" spans="1:74" ht="11.1" customHeight="1" x14ac:dyDescent="0.2">
      <c r="A48" s="19"/>
      <c r="B48" s="22"/>
      <c r="C48" s="211"/>
      <c r="D48" s="211"/>
      <c r="E48" s="211"/>
      <c r="F48" s="211"/>
      <c r="G48" s="211"/>
      <c r="H48" s="211"/>
      <c r="I48" s="211"/>
      <c r="J48" s="211"/>
      <c r="K48" s="211"/>
      <c r="L48" s="211"/>
      <c r="M48" s="211"/>
      <c r="N48" s="211"/>
      <c r="O48" s="211"/>
      <c r="P48" s="211"/>
      <c r="Q48" s="211"/>
      <c r="R48" s="211"/>
      <c r="S48" s="211"/>
      <c r="T48" s="211"/>
      <c r="U48" s="211"/>
      <c r="V48" s="211"/>
      <c r="W48" s="211"/>
      <c r="X48" s="211"/>
      <c r="Y48" s="211"/>
      <c r="Z48" s="211"/>
      <c r="AA48" s="211"/>
      <c r="AB48" s="211"/>
      <c r="AC48" s="211"/>
      <c r="AD48" s="211"/>
      <c r="AE48" s="211"/>
      <c r="AF48" s="211"/>
      <c r="AG48" s="211"/>
      <c r="AH48" s="211"/>
      <c r="AI48" s="211"/>
      <c r="AJ48" s="211"/>
      <c r="AK48" s="211"/>
      <c r="AL48" s="211"/>
      <c r="AM48" s="211"/>
      <c r="AN48" s="211"/>
      <c r="AO48" s="211"/>
      <c r="AP48" s="211"/>
      <c r="AQ48" s="211"/>
      <c r="AR48" s="211"/>
      <c r="AS48" s="211"/>
      <c r="AT48" s="211"/>
      <c r="AU48" s="211"/>
      <c r="AV48" s="211"/>
      <c r="AW48" s="211"/>
      <c r="AX48" s="211"/>
      <c r="AY48" s="211"/>
      <c r="AZ48" s="211"/>
      <c r="BA48" s="300"/>
      <c r="BB48" s="300"/>
      <c r="BC48" s="300"/>
      <c r="BD48" s="300"/>
      <c r="BE48" s="300"/>
      <c r="BF48" s="300"/>
      <c r="BG48" s="300"/>
      <c r="BH48" s="300"/>
      <c r="BI48" s="300"/>
      <c r="BJ48" s="300"/>
      <c r="BK48" s="300"/>
      <c r="BL48" s="300"/>
      <c r="BM48" s="300"/>
      <c r="BN48" s="300"/>
      <c r="BO48" s="300"/>
      <c r="BP48" s="300"/>
      <c r="BQ48" s="300"/>
      <c r="BR48" s="300"/>
      <c r="BS48" s="300"/>
      <c r="BT48" s="300"/>
      <c r="BU48" s="300"/>
      <c r="BV48" s="300"/>
    </row>
    <row r="49" spans="1:74" ht="11.1" customHeight="1" x14ac:dyDescent="0.2">
      <c r="A49" s="35"/>
      <c r="B49" s="36" t="s">
        <v>553</v>
      </c>
      <c r="C49" s="211"/>
      <c r="D49" s="211"/>
      <c r="E49" s="211"/>
      <c r="F49" s="211"/>
      <c r="G49" s="211"/>
      <c r="H49" s="211"/>
      <c r="I49" s="211"/>
      <c r="J49" s="211"/>
      <c r="K49" s="211"/>
      <c r="L49" s="211"/>
      <c r="M49" s="211"/>
      <c r="N49" s="211"/>
      <c r="O49" s="211"/>
      <c r="P49" s="211"/>
      <c r="Q49" s="211"/>
      <c r="R49" s="211"/>
      <c r="S49" s="211"/>
      <c r="T49" s="211"/>
      <c r="U49" s="211"/>
      <c r="V49" s="211"/>
      <c r="W49" s="211"/>
      <c r="X49" s="211"/>
      <c r="Y49" s="211"/>
      <c r="Z49" s="211"/>
      <c r="AA49" s="211"/>
      <c r="AB49" s="211"/>
      <c r="AC49" s="211"/>
      <c r="AD49" s="211"/>
      <c r="AE49" s="211"/>
      <c r="AF49" s="211"/>
      <c r="AG49" s="211"/>
      <c r="AH49" s="211"/>
      <c r="AI49" s="211"/>
      <c r="AJ49" s="211"/>
      <c r="AK49" s="211"/>
      <c r="AL49" s="211"/>
      <c r="AM49" s="211"/>
      <c r="AN49" s="211"/>
      <c r="AO49" s="211"/>
      <c r="AP49" s="211"/>
      <c r="AQ49" s="211"/>
      <c r="AR49" s="211"/>
      <c r="AS49" s="211"/>
      <c r="AT49" s="211"/>
      <c r="AU49" s="211"/>
      <c r="AV49" s="211"/>
      <c r="AW49" s="211"/>
      <c r="AX49" s="211"/>
      <c r="AY49" s="211"/>
      <c r="AZ49" s="211"/>
      <c r="BA49" s="300"/>
      <c r="BB49" s="300"/>
      <c r="BC49" s="300"/>
      <c r="BD49" s="300"/>
      <c r="BE49" s="300"/>
      <c r="BF49" s="300"/>
      <c r="BG49" s="300"/>
      <c r="BH49" s="300"/>
      <c r="BI49" s="300"/>
      <c r="BJ49" s="300"/>
      <c r="BK49" s="300"/>
      <c r="BL49" s="300"/>
      <c r="BM49" s="300"/>
      <c r="BN49" s="300"/>
      <c r="BO49" s="300"/>
      <c r="BP49" s="300"/>
      <c r="BQ49" s="300"/>
      <c r="BR49" s="300"/>
      <c r="BS49" s="300"/>
      <c r="BT49" s="300"/>
      <c r="BU49" s="300"/>
      <c r="BV49" s="300"/>
    </row>
    <row r="50" spans="1:74" ht="11.1" customHeight="1" x14ac:dyDescent="0.2">
      <c r="A50" s="37" t="s">
        <v>554</v>
      </c>
      <c r="B50" s="38" t="s">
        <v>1098</v>
      </c>
      <c r="C50" s="232">
        <v>18436.261999999999</v>
      </c>
      <c r="D50" s="232">
        <v>18436.261999999999</v>
      </c>
      <c r="E50" s="232">
        <v>18436.261999999999</v>
      </c>
      <c r="F50" s="232">
        <v>18590.004000000001</v>
      </c>
      <c r="G50" s="232">
        <v>18590.004000000001</v>
      </c>
      <c r="H50" s="232">
        <v>18590.004000000001</v>
      </c>
      <c r="I50" s="232">
        <v>18679.598999999998</v>
      </c>
      <c r="J50" s="232">
        <v>18679.598999999998</v>
      </c>
      <c r="K50" s="232">
        <v>18679.598999999998</v>
      </c>
      <c r="L50" s="232">
        <v>18721.280999999999</v>
      </c>
      <c r="M50" s="232">
        <v>18721.280999999999</v>
      </c>
      <c r="N50" s="232">
        <v>18721.280999999999</v>
      </c>
      <c r="O50" s="232">
        <v>18833.195</v>
      </c>
      <c r="P50" s="232">
        <v>18833.195</v>
      </c>
      <c r="Q50" s="232">
        <v>18833.195</v>
      </c>
      <c r="R50" s="232">
        <v>18982.527999999998</v>
      </c>
      <c r="S50" s="232">
        <v>18982.527999999998</v>
      </c>
      <c r="T50" s="232">
        <v>18982.527999999998</v>
      </c>
      <c r="U50" s="232">
        <v>19112.652999999998</v>
      </c>
      <c r="V50" s="232">
        <v>19112.652999999998</v>
      </c>
      <c r="W50" s="232">
        <v>19112.652999999998</v>
      </c>
      <c r="X50" s="232">
        <v>19202.310000000001</v>
      </c>
      <c r="Y50" s="232">
        <v>19202.310000000001</v>
      </c>
      <c r="Z50" s="232">
        <v>19202.310000000001</v>
      </c>
      <c r="AA50" s="232">
        <v>18951.991999999998</v>
      </c>
      <c r="AB50" s="232">
        <v>18951.991999999998</v>
      </c>
      <c r="AC50" s="232">
        <v>18951.991999999998</v>
      </c>
      <c r="AD50" s="232">
        <v>17258.205000000002</v>
      </c>
      <c r="AE50" s="232">
        <v>17258.205000000002</v>
      </c>
      <c r="AF50" s="232">
        <v>17258.205000000002</v>
      </c>
      <c r="AG50" s="232">
        <v>18560.774000000001</v>
      </c>
      <c r="AH50" s="232">
        <v>18560.774000000001</v>
      </c>
      <c r="AI50" s="232">
        <v>18560.774000000001</v>
      </c>
      <c r="AJ50" s="232">
        <v>18767.777999999998</v>
      </c>
      <c r="AK50" s="232">
        <v>18767.777999999998</v>
      </c>
      <c r="AL50" s="232">
        <v>18767.777999999998</v>
      </c>
      <c r="AM50" s="232">
        <v>19055.654999999999</v>
      </c>
      <c r="AN50" s="232">
        <v>19055.654999999999</v>
      </c>
      <c r="AO50" s="232">
        <v>19055.654999999999</v>
      </c>
      <c r="AP50" s="232">
        <v>19368.310000000001</v>
      </c>
      <c r="AQ50" s="232">
        <v>19368.310000000001</v>
      </c>
      <c r="AR50" s="232">
        <v>19368.310000000001</v>
      </c>
      <c r="AS50" s="232">
        <v>19478.893</v>
      </c>
      <c r="AT50" s="232">
        <v>19478.893</v>
      </c>
      <c r="AU50" s="232">
        <v>19478.893</v>
      </c>
      <c r="AV50" s="232">
        <v>19805.962</v>
      </c>
      <c r="AW50" s="232">
        <v>19805.962</v>
      </c>
      <c r="AX50" s="232">
        <v>19805.962</v>
      </c>
      <c r="AY50" s="232">
        <v>19840.514444</v>
      </c>
      <c r="AZ50" s="232">
        <v>19879.531778</v>
      </c>
      <c r="BA50" s="305">
        <v>19931.59</v>
      </c>
      <c r="BB50" s="305">
        <v>20022.54</v>
      </c>
      <c r="BC50" s="305">
        <v>20081.310000000001</v>
      </c>
      <c r="BD50" s="305">
        <v>20133.75</v>
      </c>
      <c r="BE50" s="305">
        <v>20171.95</v>
      </c>
      <c r="BF50" s="305">
        <v>20217.66</v>
      </c>
      <c r="BG50" s="305">
        <v>20262.98</v>
      </c>
      <c r="BH50" s="305">
        <v>20309.16</v>
      </c>
      <c r="BI50" s="305">
        <v>20352.740000000002</v>
      </c>
      <c r="BJ50" s="305">
        <v>20394.97</v>
      </c>
      <c r="BK50" s="305">
        <v>20432.32</v>
      </c>
      <c r="BL50" s="305">
        <v>20474.509999999998</v>
      </c>
      <c r="BM50" s="305">
        <v>20518.009999999998</v>
      </c>
      <c r="BN50" s="305">
        <v>20563.77</v>
      </c>
      <c r="BO50" s="305">
        <v>20609.16</v>
      </c>
      <c r="BP50" s="305">
        <v>20655.150000000001</v>
      </c>
      <c r="BQ50" s="305">
        <v>20700.71</v>
      </c>
      <c r="BR50" s="305">
        <v>20748.64</v>
      </c>
      <c r="BS50" s="305">
        <v>20797.919999999998</v>
      </c>
      <c r="BT50" s="305">
        <v>20850.68</v>
      </c>
      <c r="BU50" s="305">
        <v>20901.05</v>
      </c>
      <c r="BV50" s="305">
        <v>20951.18</v>
      </c>
    </row>
    <row r="51" spans="1:74" ht="11.1" customHeight="1" x14ac:dyDescent="0.2">
      <c r="A51" s="37" t="s">
        <v>25</v>
      </c>
      <c r="B51" s="39" t="s">
        <v>9</v>
      </c>
      <c r="C51" s="68">
        <v>3.0153118830999999</v>
      </c>
      <c r="D51" s="68">
        <v>3.0153118830999999</v>
      </c>
      <c r="E51" s="68">
        <v>3.0153118830999999</v>
      </c>
      <c r="F51" s="68">
        <v>3.2961522831000001</v>
      </c>
      <c r="G51" s="68">
        <v>3.2961522831000001</v>
      </c>
      <c r="H51" s="68">
        <v>3.2961522831000001</v>
      </c>
      <c r="I51" s="68">
        <v>3.0528859123999998</v>
      </c>
      <c r="J51" s="68">
        <v>3.0528859123999998</v>
      </c>
      <c r="K51" s="68">
        <v>3.0528859123999998</v>
      </c>
      <c r="L51" s="68">
        <v>2.3206170953999998</v>
      </c>
      <c r="M51" s="68">
        <v>2.3206170953999998</v>
      </c>
      <c r="N51" s="68">
        <v>2.3206170953999998</v>
      </c>
      <c r="O51" s="68">
        <v>2.1530015141000001</v>
      </c>
      <c r="P51" s="68">
        <v>2.1530015141000001</v>
      </c>
      <c r="Q51" s="68">
        <v>2.1530015141000001</v>
      </c>
      <c r="R51" s="68">
        <v>2.1114788355999998</v>
      </c>
      <c r="S51" s="68">
        <v>2.1114788355999998</v>
      </c>
      <c r="T51" s="68">
        <v>2.1114788355999998</v>
      </c>
      <c r="U51" s="68">
        <v>2.3183259983000002</v>
      </c>
      <c r="V51" s="68">
        <v>2.3183259983000002</v>
      </c>
      <c r="W51" s="68">
        <v>2.3183259983000002</v>
      </c>
      <c r="X51" s="68">
        <v>2.5694235345999998</v>
      </c>
      <c r="Y51" s="68">
        <v>2.5694235345999998</v>
      </c>
      <c r="Z51" s="68">
        <v>2.5694235345999998</v>
      </c>
      <c r="AA51" s="68">
        <v>0.63078516416999997</v>
      </c>
      <c r="AB51" s="68">
        <v>0.63078516416999997</v>
      </c>
      <c r="AC51" s="68">
        <v>0.63078516416999997</v>
      </c>
      <c r="AD51" s="68">
        <v>-9.0837374242000006</v>
      </c>
      <c r="AE51" s="68">
        <v>-9.0837374242000006</v>
      </c>
      <c r="AF51" s="68">
        <v>-9.0837374242000006</v>
      </c>
      <c r="AG51" s="68">
        <v>-2.8875059888000001</v>
      </c>
      <c r="AH51" s="68">
        <v>-2.8875059888000001</v>
      </c>
      <c r="AI51" s="68">
        <v>-2.8875059888000001</v>
      </c>
      <c r="AJ51" s="68">
        <v>-2.2629152430000001</v>
      </c>
      <c r="AK51" s="68">
        <v>-2.2629152430000001</v>
      </c>
      <c r="AL51" s="68">
        <v>-2.2629152430000001</v>
      </c>
      <c r="AM51" s="68">
        <v>0.54697680327999998</v>
      </c>
      <c r="AN51" s="68">
        <v>0.54697680327999998</v>
      </c>
      <c r="AO51" s="68">
        <v>0.54697680327999998</v>
      </c>
      <c r="AP51" s="68">
        <v>12.226677108000001</v>
      </c>
      <c r="AQ51" s="68">
        <v>12.226677108000001</v>
      </c>
      <c r="AR51" s="68">
        <v>12.226677108000001</v>
      </c>
      <c r="AS51" s="68">
        <v>4.9465555693000001</v>
      </c>
      <c r="AT51" s="68">
        <v>4.9465555693000001</v>
      </c>
      <c r="AU51" s="68">
        <v>4.9465555693000001</v>
      </c>
      <c r="AV51" s="68">
        <v>5.5317363622000002</v>
      </c>
      <c r="AW51" s="68">
        <v>5.5317363622000002</v>
      </c>
      <c r="AX51" s="68">
        <v>5.5317363622000002</v>
      </c>
      <c r="AY51" s="68">
        <v>4.1187744238999997</v>
      </c>
      <c r="AZ51" s="68">
        <v>4.3235290405000004</v>
      </c>
      <c r="BA51" s="301">
        <v>4.5967390000000004</v>
      </c>
      <c r="BB51" s="301">
        <v>3.377818</v>
      </c>
      <c r="BC51" s="301">
        <v>3.6812749999999999</v>
      </c>
      <c r="BD51" s="301">
        <v>3.9520379999999999</v>
      </c>
      <c r="BE51" s="301">
        <v>3.5579839999999998</v>
      </c>
      <c r="BF51" s="301">
        <v>3.792665</v>
      </c>
      <c r="BG51" s="301">
        <v>4.0253100000000002</v>
      </c>
      <c r="BH51" s="301">
        <v>2.5406520000000001</v>
      </c>
      <c r="BI51" s="301">
        <v>2.7606639999999998</v>
      </c>
      <c r="BJ51" s="301">
        <v>2.9738889999999998</v>
      </c>
      <c r="BK51" s="301">
        <v>2.9828269999999999</v>
      </c>
      <c r="BL51" s="301">
        <v>2.9929429999999999</v>
      </c>
      <c r="BM51" s="301">
        <v>2.9421569999999999</v>
      </c>
      <c r="BN51" s="301">
        <v>2.7031149999999999</v>
      </c>
      <c r="BO51" s="301">
        <v>2.6285750000000001</v>
      </c>
      <c r="BP51" s="301">
        <v>2.5896590000000002</v>
      </c>
      <c r="BQ51" s="301">
        <v>2.621286</v>
      </c>
      <c r="BR51" s="301">
        <v>2.6263070000000002</v>
      </c>
      <c r="BS51" s="301">
        <v>2.6399759999999999</v>
      </c>
      <c r="BT51" s="301">
        <v>2.6663679999999998</v>
      </c>
      <c r="BU51" s="301">
        <v>2.6940650000000002</v>
      </c>
      <c r="BV51" s="301">
        <v>2.7271779999999999</v>
      </c>
    </row>
    <row r="52" spans="1:74" ht="11.1" customHeight="1" x14ac:dyDescent="0.2">
      <c r="A52" s="19"/>
      <c r="B52" s="22"/>
      <c r="C52" s="211"/>
      <c r="D52" s="211"/>
      <c r="E52" s="211"/>
      <c r="F52" s="211"/>
      <c r="G52" s="211"/>
      <c r="H52" s="211"/>
      <c r="I52" s="211"/>
      <c r="J52" s="211"/>
      <c r="K52" s="211"/>
      <c r="L52" s="211"/>
      <c r="M52" s="211"/>
      <c r="N52" s="211"/>
      <c r="O52" s="211"/>
      <c r="P52" s="211"/>
      <c r="Q52" s="211"/>
      <c r="R52" s="211"/>
      <c r="S52" s="211"/>
      <c r="T52" s="211"/>
      <c r="U52" s="211"/>
      <c r="V52" s="211"/>
      <c r="W52" s="211"/>
      <c r="X52" s="211"/>
      <c r="Y52" s="211"/>
      <c r="Z52" s="211"/>
      <c r="AA52" s="211"/>
      <c r="AB52" s="211"/>
      <c r="AC52" s="211"/>
      <c r="AD52" s="211"/>
      <c r="AE52" s="211"/>
      <c r="AF52" s="211"/>
      <c r="AG52" s="211"/>
      <c r="AH52" s="211"/>
      <c r="AI52" s="211"/>
      <c r="AJ52" s="211"/>
      <c r="AK52" s="211"/>
      <c r="AL52" s="211"/>
      <c r="AM52" s="211"/>
      <c r="AN52" s="211"/>
      <c r="AO52" s="211"/>
      <c r="AP52" s="211"/>
      <c r="AQ52" s="211"/>
      <c r="AR52" s="211"/>
      <c r="AS52" s="211"/>
      <c r="AT52" s="211"/>
      <c r="AU52" s="211"/>
      <c r="AV52" s="211"/>
      <c r="AW52" s="211"/>
      <c r="AX52" s="211"/>
      <c r="AY52" s="211"/>
      <c r="AZ52" s="211"/>
      <c r="BA52" s="300"/>
      <c r="BB52" s="300"/>
      <c r="BC52" s="300"/>
      <c r="BD52" s="300"/>
      <c r="BE52" s="300"/>
      <c r="BF52" s="300"/>
      <c r="BG52" s="300"/>
      <c r="BH52" s="300"/>
      <c r="BI52" s="300"/>
      <c r="BJ52" s="300"/>
      <c r="BK52" s="300"/>
      <c r="BL52" s="300"/>
      <c r="BM52" s="300"/>
      <c r="BN52" s="300"/>
      <c r="BO52" s="300"/>
      <c r="BP52" s="300"/>
      <c r="BQ52" s="300"/>
      <c r="BR52" s="300"/>
      <c r="BS52" s="300"/>
      <c r="BT52" s="300"/>
      <c r="BU52" s="300"/>
      <c r="BV52" s="300"/>
    </row>
    <row r="53" spans="1:74" ht="11.1" customHeight="1" x14ac:dyDescent="0.2">
      <c r="A53" s="35"/>
      <c r="B53" s="36" t="s">
        <v>555</v>
      </c>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304"/>
      <c r="BB53" s="304"/>
      <c r="BC53" s="304"/>
      <c r="BD53" s="304"/>
      <c r="BE53" s="304"/>
      <c r="BF53" s="304"/>
      <c r="BG53" s="304"/>
      <c r="BH53" s="304"/>
      <c r="BI53" s="304"/>
      <c r="BJ53" s="304"/>
      <c r="BK53" s="304"/>
      <c r="BL53" s="304"/>
      <c r="BM53" s="304"/>
      <c r="BN53" s="304"/>
      <c r="BO53" s="304"/>
      <c r="BP53" s="304"/>
      <c r="BQ53" s="304"/>
      <c r="BR53" s="304"/>
      <c r="BS53" s="304"/>
      <c r="BT53" s="304"/>
      <c r="BU53" s="304"/>
      <c r="BV53" s="304"/>
    </row>
    <row r="54" spans="1:74" ht="11.1" customHeight="1" x14ac:dyDescent="0.2">
      <c r="A54" s="37" t="s">
        <v>556</v>
      </c>
      <c r="B54" s="38" t="s">
        <v>1083</v>
      </c>
      <c r="C54" s="68">
        <v>109.312</v>
      </c>
      <c r="D54" s="68">
        <v>109.312</v>
      </c>
      <c r="E54" s="68">
        <v>109.312</v>
      </c>
      <c r="F54" s="68">
        <v>110.15600000000001</v>
      </c>
      <c r="G54" s="68">
        <v>110.15600000000001</v>
      </c>
      <c r="H54" s="68">
        <v>110.15600000000001</v>
      </c>
      <c r="I54" s="68">
        <v>110.64700000000001</v>
      </c>
      <c r="J54" s="68">
        <v>110.64700000000001</v>
      </c>
      <c r="K54" s="68">
        <v>110.64700000000001</v>
      </c>
      <c r="L54" s="68">
        <v>111.191</v>
      </c>
      <c r="M54" s="68">
        <v>111.191</v>
      </c>
      <c r="N54" s="68">
        <v>111.191</v>
      </c>
      <c r="O54" s="68">
        <v>111.502</v>
      </c>
      <c r="P54" s="68">
        <v>111.502</v>
      </c>
      <c r="Q54" s="68">
        <v>111.502</v>
      </c>
      <c r="R54" s="68">
        <v>112.142</v>
      </c>
      <c r="S54" s="68">
        <v>112.142</v>
      </c>
      <c r="T54" s="68">
        <v>112.142</v>
      </c>
      <c r="U54" s="68">
        <v>112.524</v>
      </c>
      <c r="V54" s="68">
        <v>112.524</v>
      </c>
      <c r="W54" s="68">
        <v>112.524</v>
      </c>
      <c r="X54" s="68">
        <v>112.947</v>
      </c>
      <c r="Y54" s="68">
        <v>112.947</v>
      </c>
      <c r="Z54" s="68">
        <v>112.947</v>
      </c>
      <c r="AA54" s="68">
        <v>113.39700000000001</v>
      </c>
      <c r="AB54" s="68">
        <v>113.39700000000001</v>
      </c>
      <c r="AC54" s="68">
        <v>113.39700000000001</v>
      </c>
      <c r="AD54" s="68">
        <v>112.96899999999999</v>
      </c>
      <c r="AE54" s="68">
        <v>112.96899999999999</v>
      </c>
      <c r="AF54" s="68">
        <v>112.96899999999999</v>
      </c>
      <c r="AG54" s="68">
        <v>113.98399999999999</v>
      </c>
      <c r="AH54" s="68">
        <v>113.98399999999999</v>
      </c>
      <c r="AI54" s="68">
        <v>113.98399999999999</v>
      </c>
      <c r="AJ54" s="68">
        <v>114.611</v>
      </c>
      <c r="AK54" s="68">
        <v>114.611</v>
      </c>
      <c r="AL54" s="68">
        <v>114.611</v>
      </c>
      <c r="AM54" s="68">
        <v>115.82599999999999</v>
      </c>
      <c r="AN54" s="68">
        <v>115.82599999999999</v>
      </c>
      <c r="AO54" s="68">
        <v>115.82599999999999</v>
      </c>
      <c r="AP54" s="68">
        <v>117.54600000000001</v>
      </c>
      <c r="AQ54" s="68">
        <v>117.54600000000001</v>
      </c>
      <c r="AR54" s="68">
        <v>117.54600000000001</v>
      </c>
      <c r="AS54" s="68">
        <v>119.259</v>
      </c>
      <c r="AT54" s="68">
        <v>119.259</v>
      </c>
      <c r="AU54" s="68">
        <v>119.259</v>
      </c>
      <c r="AV54" s="68">
        <v>121.277</v>
      </c>
      <c r="AW54" s="68">
        <v>121.277</v>
      </c>
      <c r="AX54" s="68">
        <v>121.277</v>
      </c>
      <c r="AY54" s="68">
        <v>122.06806666999999</v>
      </c>
      <c r="AZ54" s="68">
        <v>122.4726</v>
      </c>
      <c r="BA54" s="301">
        <v>122.88249999999999</v>
      </c>
      <c r="BB54" s="301">
        <v>123.35850000000001</v>
      </c>
      <c r="BC54" s="301">
        <v>123.7338</v>
      </c>
      <c r="BD54" s="301">
        <v>124.0689</v>
      </c>
      <c r="BE54" s="301">
        <v>124.34269999999999</v>
      </c>
      <c r="BF54" s="301">
        <v>124.61360000000001</v>
      </c>
      <c r="BG54" s="301">
        <v>124.8605</v>
      </c>
      <c r="BH54" s="301">
        <v>125.0544</v>
      </c>
      <c r="BI54" s="301">
        <v>125.2748</v>
      </c>
      <c r="BJ54" s="301">
        <v>125.4928</v>
      </c>
      <c r="BK54" s="301">
        <v>125.6935</v>
      </c>
      <c r="BL54" s="301">
        <v>125.9177</v>
      </c>
      <c r="BM54" s="301">
        <v>126.1506</v>
      </c>
      <c r="BN54" s="301">
        <v>126.4025</v>
      </c>
      <c r="BO54" s="301">
        <v>126.64490000000001</v>
      </c>
      <c r="BP54" s="301">
        <v>126.8882</v>
      </c>
      <c r="BQ54" s="301">
        <v>127.1337</v>
      </c>
      <c r="BR54" s="301">
        <v>127.3777</v>
      </c>
      <c r="BS54" s="301">
        <v>127.6215</v>
      </c>
      <c r="BT54" s="301">
        <v>127.8686</v>
      </c>
      <c r="BU54" s="301">
        <v>128.1095</v>
      </c>
      <c r="BV54" s="301">
        <v>128.3477</v>
      </c>
    </row>
    <row r="55" spans="1:74" ht="11.1" customHeight="1" x14ac:dyDescent="0.2">
      <c r="A55" s="37" t="s">
        <v>26</v>
      </c>
      <c r="B55" s="39" t="s">
        <v>9</v>
      </c>
      <c r="C55" s="68">
        <v>2.1540646874</v>
      </c>
      <c r="D55" s="68">
        <v>2.1540646874</v>
      </c>
      <c r="E55" s="68">
        <v>2.1540646874</v>
      </c>
      <c r="F55" s="68">
        <v>2.6033662131000002</v>
      </c>
      <c r="G55" s="68">
        <v>2.6033662131000002</v>
      </c>
      <c r="H55" s="68">
        <v>2.6033662131000002</v>
      </c>
      <c r="I55" s="68">
        <v>2.5059754313</v>
      </c>
      <c r="J55" s="68">
        <v>2.5059754313</v>
      </c>
      <c r="K55" s="68">
        <v>2.5059754313</v>
      </c>
      <c r="L55" s="68">
        <v>2.3311675163999999</v>
      </c>
      <c r="M55" s="68">
        <v>2.3311675163999999</v>
      </c>
      <c r="N55" s="68">
        <v>2.3311675163999999</v>
      </c>
      <c r="O55" s="68">
        <v>2.0034396956</v>
      </c>
      <c r="P55" s="68">
        <v>2.0034396956</v>
      </c>
      <c r="Q55" s="68">
        <v>2.0034396956</v>
      </c>
      <c r="R55" s="68">
        <v>1.8028977087</v>
      </c>
      <c r="S55" s="68">
        <v>1.8028977087</v>
      </c>
      <c r="T55" s="68">
        <v>1.8028977087</v>
      </c>
      <c r="U55" s="68">
        <v>1.6963858034999999</v>
      </c>
      <c r="V55" s="68">
        <v>1.6963858034999999</v>
      </c>
      <c r="W55" s="68">
        <v>1.6963858034999999</v>
      </c>
      <c r="X55" s="68">
        <v>1.5792645087999999</v>
      </c>
      <c r="Y55" s="68">
        <v>1.5792645087999999</v>
      </c>
      <c r="Z55" s="68">
        <v>1.5792645087999999</v>
      </c>
      <c r="AA55" s="68">
        <v>1.6995210848</v>
      </c>
      <c r="AB55" s="68">
        <v>1.6995210848</v>
      </c>
      <c r="AC55" s="68">
        <v>1.6995210848</v>
      </c>
      <c r="AD55" s="68">
        <v>0.73745786591999996</v>
      </c>
      <c r="AE55" s="68">
        <v>0.73745786591999996</v>
      </c>
      <c r="AF55" s="68">
        <v>0.73745786591999996</v>
      </c>
      <c r="AG55" s="68">
        <v>1.2975009775999999</v>
      </c>
      <c r="AH55" s="68">
        <v>1.2975009775999999</v>
      </c>
      <c r="AI55" s="68">
        <v>1.2975009775999999</v>
      </c>
      <c r="AJ55" s="68">
        <v>1.4732573685000001</v>
      </c>
      <c r="AK55" s="68">
        <v>1.4732573685000001</v>
      </c>
      <c r="AL55" s="68">
        <v>1.4732573685000001</v>
      </c>
      <c r="AM55" s="68">
        <v>2.1420319762000002</v>
      </c>
      <c r="AN55" s="68">
        <v>2.1420319762000002</v>
      </c>
      <c r="AO55" s="68">
        <v>2.1420319762000002</v>
      </c>
      <c r="AP55" s="68">
        <v>4.0515539661000002</v>
      </c>
      <c r="AQ55" s="68">
        <v>4.0515539661000002</v>
      </c>
      <c r="AR55" s="68">
        <v>4.0515539661000002</v>
      </c>
      <c r="AS55" s="68">
        <v>4.6278425042000002</v>
      </c>
      <c r="AT55" s="68">
        <v>4.6278425042000002</v>
      </c>
      <c r="AU55" s="68">
        <v>4.6278425042000002</v>
      </c>
      <c r="AV55" s="68">
        <v>5.8161956531000003</v>
      </c>
      <c r="AW55" s="68">
        <v>5.8161956531000003</v>
      </c>
      <c r="AX55" s="68">
        <v>5.8161956531000003</v>
      </c>
      <c r="AY55" s="68">
        <v>5.3891757175999997</v>
      </c>
      <c r="AZ55" s="68">
        <v>5.7384352391000002</v>
      </c>
      <c r="BA55" s="301">
        <v>6.0923569999999998</v>
      </c>
      <c r="BB55" s="301">
        <v>4.9448879999999997</v>
      </c>
      <c r="BC55" s="301">
        <v>5.2641200000000001</v>
      </c>
      <c r="BD55" s="301">
        <v>5.5492480000000004</v>
      </c>
      <c r="BE55" s="301">
        <v>4.2626989999999996</v>
      </c>
      <c r="BF55" s="301">
        <v>4.4899170000000002</v>
      </c>
      <c r="BG55" s="301">
        <v>4.696936</v>
      </c>
      <c r="BH55" s="301">
        <v>3.1147119999999999</v>
      </c>
      <c r="BI55" s="301">
        <v>3.296427</v>
      </c>
      <c r="BJ55" s="301">
        <v>3.4761440000000001</v>
      </c>
      <c r="BK55" s="301">
        <v>2.9700190000000002</v>
      </c>
      <c r="BL55" s="301">
        <v>2.8129650000000002</v>
      </c>
      <c r="BM55" s="301">
        <v>2.6594869999999999</v>
      </c>
      <c r="BN55" s="301">
        <v>2.4675980000000002</v>
      </c>
      <c r="BO55" s="301">
        <v>2.3527520000000002</v>
      </c>
      <c r="BP55" s="301">
        <v>2.2723330000000002</v>
      </c>
      <c r="BQ55" s="301">
        <v>2.2446220000000001</v>
      </c>
      <c r="BR55" s="301">
        <v>2.2180740000000001</v>
      </c>
      <c r="BS55" s="301">
        <v>2.2112319999999999</v>
      </c>
      <c r="BT55" s="301">
        <v>2.2503500000000001</v>
      </c>
      <c r="BU55" s="301">
        <v>2.262791</v>
      </c>
      <c r="BV55" s="301">
        <v>2.2749760000000001</v>
      </c>
    </row>
    <row r="56" spans="1:74" ht="11.1" customHeight="1" x14ac:dyDescent="0.2">
      <c r="A56" s="16"/>
      <c r="B56" s="25"/>
      <c r="C56" s="214"/>
      <c r="D56" s="214"/>
      <c r="E56" s="214"/>
      <c r="F56" s="214"/>
      <c r="G56" s="214"/>
      <c r="H56" s="214"/>
      <c r="I56" s="214"/>
      <c r="J56" s="214"/>
      <c r="K56" s="214"/>
      <c r="L56" s="214"/>
      <c r="M56" s="214"/>
      <c r="N56" s="214"/>
      <c r="O56" s="214"/>
      <c r="P56" s="214"/>
      <c r="Q56" s="214"/>
      <c r="R56" s="214"/>
      <c r="S56" s="214"/>
      <c r="T56" s="214"/>
      <c r="U56" s="214"/>
      <c r="V56" s="214"/>
      <c r="W56" s="214"/>
      <c r="X56" s="214"/>
      <c r="Y56" s="214"/>
      <c r="Z56" s="214"/>
      <c r="AA56" s="214"/>
      <c r="AB56" s="214"/>
      <c r="AC56" s="214"/>
      <c r="AD56" s="214"/>
      <c r="AE56" s="214"/>
      <c r="AF56" s="214"/>
      <c r="AG56" s="214"/>
      <c r="AH56" s="214"/>
      <c r="AI56" s="214"/>
      <c r="AJ56" s="214"/>
      <c r="AK56" s="214"/>
      <c r="AL56" s="214"/>
      <c r="AM56" s="214"/>
      <c r="AN56" s="214"/>
      <c r="AO56" s="214"/>
      <c r="AP56" s="214"/>
      <c r="AQ56" s="214"/>
      <c r="AR56" s="214"/>
      <c r="AS56" s="214"/>
      <c r="AT56" s="214"/>
      <c r="AU56" s="214"/>
      <c r="AV56" s="214"/>
      <c r="AW56" s="214"/>
      <c r="AX56" s="214"/>
      <c r="AY56" s="214"/>
      <c r="AZ56" s="214"/>
      <c r="BA56" s="306"/>
      <c r="BB56" s="306"/>
      <c r="BC56" s="306"/>
      <c r="BD56" s="306"/>
      <c r="BE56" s="306"/>
      <c r="BF56" s="306"/>
      <c r="BG56" s="306"/>
      <c r="BH56" s="306"/>
      <c r="BI56" s="306"/>
      <c r="BJ56" s="306"/>
      <c r="BK56" s="306"/>
      <c r="BL56" s="306"/>
      <c r="BM56" s="306"/>
      <c r="BN56" s="306"/>
      <c r="BO56" s="306"/>
      <c r="BP56" s="306"/>
      <c r="BQ56" s="306"/>
      <c r="BR56" s="306"/>
      <c r="BS56" s="306"/>
      <c r="BT56" s="306"/>
      <c r="BU56" s="306"/>
      <c r="BV56" s="306"/>
    </row>
    <row r="57" spans="1:74" ht="11.1" customHeight="1" x14ac:dyDescent="0.2">
      <c r="A57" s="35"/>
      <c r="B57" s="36" t="s">
        <v>557</v>
      </c>
      <c r="C57" s="213"/>
      <c r="D57" s="213"/>
      <c r="E57" s="213"/>
      <c r="F57" s="213"/>
      <c r="G57" s="213"/>
      <c r="H57" s="213"/>
      <c r="I57" s="213"/>
      <c r="J57" s="213"/>
      <c r="K57" s="213"/>
      <c r="L57" s="213"/>
      <c r="M57" s="213"/>
      <c r="N57" s="213"/>
      <c r="O57" s="213"/>
      <c r="P57" s="213"/>
      <c r="Q57" s="213"/>
      <c r="R57" s="213"/>
      <c r="S57" s="213"/>
      <c r="T57" s="213"/>
      <c r="U57" s="213"/>
      <c r="V57" s="213"/>
      <c r="W57" s="213"/>
      <c r="X57" s="213"/>
      <c r="Y57" s="213"/>
      <c r="Z57" s="213"/>
      <c r="AA57" s="213"/>
      <c r="AB57" s="213"/>
      <c r="AC57" s="213"/>
      <c r="AD57" s="213"/>
      <c r="AE57" s="213"/>
      <c r="AF57" s="213"/>
      <c r="AG57" s="213"/>
      <c r="AH57" s="213"/>
      <c r="AI57" s="213"/>
      <c r="AJ57" s="213"/>
      <c r="AK57" s="213"/>
      <c r="AL57" s="213"/>
      <c r="AM57" s="213"/>
      <c r="AN57" s="213"/>
      <c r="AO57" s="213"/>
      <c r="AP57" s="213"/>
      <c r="AQ57" s="213"/>
      <c r="AR57" s="213"/>
      <c r="AS57" s="213"/>
      <c r="AT57" s="213"/>
      <c r="AU57" s="213"/>
      <c r="AV57" s="213"/>
      <c r="AW57" s="213"/>
      <c r="AX57" s="213"/>
      <c r="AY57" s="213"/>
      <c r="AZ57" s="213"/>
      <c r="BA57" s="304"/>
      <c r="BB57" s="304"/>
      <c r="BC57" s="304"/>
      <c r="BD57" s="304"/>
      <c r="BE57" s="304"/>
      <c r="BF57" s="304"/>
      <c r="BG57" s="304"/>
      <c r="BH57" s="304"/>
      <c r="BI57" s="304"/>
      <c r="BJ57" s="304"/>
      <c r="BK57" s="304"/>
      <c r="BL57" s="304"/>
      <c r="BM57" s="304"/>
      <c r="BN57" s="304"/>
      <c r="BO57" s="304"/>
      <c r="BP57" s="304"/>
      <c r="BQ57" s="304"/>
      <c r="BR57" s="304"/>
      <c r="BS57" s="304"/>
      <c r="BT57" s="304"/>
      <c r="BU57" s="304"/>
      <c r="BV57" s="304"/>
    </row>
    <row r="58" spans="1:74" ht="11.1" customHeight="1" x14ac:dyDescent="0.2">
      <c r="A58" s="37" t="s">
        <v>558</v>
      </c>
      <c r="B58" s="38" t="s">
        <v>1098</v>
      </c>
      <c r="C58" s="232">
        <v>14211.4</v>
      </c>
      <c r="D58" s="232">
        <v>14250.1</v>
      </c>
      <c r="E58" s="232">
        <v>14298.3</v>
      </c>
      <c r="F58" s="232">
        <v>14329.5</v>
      </c>
      <c r="G58" s="232">
        <v>14373.2</v>
      </c>
      <c r="H58" s="232">
        <v>14416.2</v>
      </c>
      <c r="I58" s="232">
        <v>14467</v>
      </c>
      <c r="J58" s="232">
        <v>14509.6</v>
      </c>
      <c r="K58" s="232">
        <v>14498.8</v>
      </c>
      <c r="L58" s="232">
        <v>14527.7</v>
      </c>
      <c r="M58" s="232">
        <v>14550.4</v>
      </c>
      <c r="N58" s="232">
        <v>14719.3</v>
      </c>
      <c r="O58" s="232">
        <v>14714.3</v>
      </c>
      <c r="P58" s="232">
        <v>14742.1</v>
      </c>
      <c r="Q58" s="232">
        <v>14732.5</v>
      </c>
      <c r="R58" s="232">
        <v>14678</v>
      </c>
      <c r="S58" s="232">
        <v>14673.5</v>
      </c>
      <c r="T58" s="232">
        <v>14686.4</v>
      </c>
      <c r="U58" s="232">
        <v>14703.7</v>
      </c>
      <c r="V58" s="232">
        <v>14777.8</v>
      </c>
      <c r="W58" s="232">
        <v>14807.9</v>
      </c>
      <c r="X58" s="232">
        <v>14821.4</v>
      </c>
      <c r="Y58" s="232">
        <v>14885.9</v>
      </c>
      <c r="Z58" s="232">
        <v>14844.1</v>
      </c>
      <c r="AA58" s="232">
        <v>14976.5</v>
      </c>
      <c r="AB58" s="232">
        <v>15068.8</v>
      </c>
      <c r="AC58" s="232">
        <v>14844</v>
      </c>
      <c r="AD58" s="232">
        <v>17170.7</v>
      </c>
      <c r="AE58" s="232">
        <v>16333</v>
      </c>
      <c r="AF58" s="232">
        <v>16057.3</v>
      </c>
      <c r="AG58" s="232">
        <v>16151.9</v>
      </c>
      <c r="AH58" s="232">
        <v>15553.9</v>
      </c>
      <c r="AI58" s="232">
        <v>15643.4</v>
      </c>
      <c r="AJ58" s="232">
        <v>15568.4</v>
      </c>
      <c r="AK58" s="232">
        <v>15366.5</v>
      </c>
      <c r="AL58" s="232">
        <v>15393.8</v>
      </c>
      <c r="AM58" s="232">
        <v>16988.599999999999</v>
      </c>
      <c r="AN58" s="232">
        <v>15548.2</v>
      </c>
      <c r="AO58" s="232">
        <v>19119.5</v>
      </c>
      <c r="AP58" s="232">
        <v>16146.9</v>
      </c>
      <c r="AQ58" s="232">
        <v>15669.5</v>
      </c>
      <c r="AR58" s="232">
        <v>15603.3</v>
      </c>
      <c r="AS58" s="232">
        <v>15729.1</v>
      </c>
      <c r="AT58" s="232">
        <v>15712.4</v>
      </c>
      <c r="AU58" s="232">
        <v>15458.1</v>
      </c>
      <c r="AV58" s="232">
        <v>15432.6</v>
      </c>
      <c r="AW58" s="232">
        <v>15402.5</v>
      </c>
      <c r="AX58" s="232">
        <v>15367.3</v>
      </c>
      <c r="AY58" s="232">
        <v>15246.325999999999</v>
      </c>
      <c r="AZ58" s="232">
        <v>15224.490667</v>
      </c>
      <c r="BA58" s="305">
        <v>15235.9</v>
      </c>
      <c r="BB58" s="305">
        <v>15323.44</v>
      </c>
      <c r="BC58" s="305">
        <v>15369.15</v>
      </c>
      <c r="BD58" s="305">
        <v>15415.94</v>
      </c>
      <c r="BE58" s="305">
        <v>15471.05</v>
      </c>
      <c r="BF58" s="305">
        <v>15514.54</v>
      </c>
      <c r="BG58" s="305">
        <v>15553.68</v>
      </c>
      <c r="BH58" s="305">
        <v>15576.85</v>
      </c>
      <c r="BI58" s="305">
        <v>15615.97</v>
      </c>
      <c r="BJ58" s="305">
        <v>15659.43</v>
      </c>
      <c r="BK58" s="305">
        <v>15717.33</v>
      </c>
      <c r="BL58" s="305">
        <v>15761.91</v>
      </c>
      <c r="BM58" s="305">
        <v>15803.25</v>
      </c>
      <c r="BN58" s="305">
        <v>15836.78</v>
      </c>
      <c r="BO58" s="305">
        <v>15875.1</v>
      </c>
      <c r="BP58" s="305">
        <v>15913.63</v>
      </c>
      <c r="BQ58" s="305">
        <v>15951.99</v>
      </c>
      <c r="BR58" s="305">
        <v>15991.2</v>
      </c>
      <c r="BS58" s="305">
        <v>16030.9</v>
      </c>
      <c r="BT58" s="305">
        <v>16068.02</v>
      </c>
      <c r="BU58" s="305">
        <v>16110.97</v>
      </c>
      <c r="BV58" s="305">
        <v>16156.71</v>
      </c>
    </row>
    <row r="59" spans="1:74" ht="11.1" customHeight="1" x14ac:dyDescent="0.2">
      <c r="A59" s="37" t="s">
        <v>27</v>
      </c>
      <c r="B59" s="39" t="s">
        <v>9</v>
      </c>
      <c r="C59" s="68">
        <v>3.4150530123</v>
      </c>
      <c r="D59" s="68">
        <v>3.3192433458999999</v>
      </c>
      <c r="E59" s="68">
        <v>3.2271339152</v>
      </c>
      <c r="F59" s="68">
        <v>3.3158851012000001</v>
      </c>
      <c r="G59" s="68">
        <v>2.9407130477000001</v>
      </c>
      <c r="H59" s="68">
        <v>3.2420238479000001</v>
      </c>
      <c r="I59" s="68">
        <v>3.3364524032</v>
      </c>
      <c r="J59" s="68">
        <v>3.5231667119000001</v>
      </c>
      <c r="K59" s="68">
        <v>3.3347825157000002</v>
      </c>
      <c r="L59" s="68">
        <v>3.3066196392</v>
      </c>
      <c r="M59" s="68">
        <v>3.3526537105999998</v>
      </c>
      <c r="N59" s="68">
        <v>4.3071253941999998</v>
      </c>
      <c r="O59" s="68">
        <v>3.5387083608999998</v>
      </c>
      <c r="P59" s="68">
        <v>3.4526073501000001</v>
      </c>
      <c r="Q59" s="68">
        <v>3.0367246456000001</v>
      </c>
      <c r="R59" s="68">
        <v>2.4320457797000001</v>
      </c>
      <c r="S59" s="68">
        <v>2.0893050955999999</v>
      </c>
      <c r="T59" s="68">
        <v>1.8742803235000001</v>
      </c>
      <c r="U59" s="68">
        <v>1.6361374162</v>
      </c>
      <c r="V59" s="68">
        <v>1.8484313833999999</v>
      </c>
      <c r="W59" s="68">
        <v>2.1319005711000001</v>
      </c>
      <c r="X59" s="68">
        <v>2.0216551829</v>
      </c>
      <c r="Y59" s="68">
        <v>2.3057785353</v>
      </c>
      <c r="Z59" s="68">
        <v>0.84786640669000002</v>
      </c>
      <c r="AA59" s="68">
        <v>1.7819400175</v>
      </c>
      <c r="AB59" s="68">
        <v>2.2161021834999999</v>
      </c>
      <c r="AC59" s="68">
        <v>0.75683013745000005</v>
      </c>
      <c r="AD59" s="68">
        <v>16.982558932</v>
      </c>
      <c r="AE59" s="68">
        <v>11.309503527</v>
      </c>
      <c r="AF59" s="68">
        <v>9.3344863275000005</v>
      </c>
      <c r="AG59" s="68">
        <v>9.8492216245000002</v>
      </c>
      <c r="AH59" s="68">
        <v>5.2517966137999998</v>
      </c>
      <c r="AI59" s="68">
        <v>5.6422585241999998</v>
      </c>
      <c r="AJ59" s="68">
        <v>5.0400097157000001</v>
      </c>
      <c r="AK59" s="68">
        <v>3.2285585688</v>
      </c>
      <c r="AL59" s="68">
        <v>3.7031547888</v>
      </c>
      <c r="AM59" s="68">
        <v>13.435048242000001</v>
      </c>
      <c r="AN59" s="68">
        <v>3.1814079421999999</v>
      </c>
      <c r="AO59" s="68">
        <v>28.802883319999999</v>
      </c>
      <c r="AP59" s="68">
        <v>-5.9624826011999996</v>
      </c>
      <c r="AQ59" s="68">
        <v>-4.0623278025999996</v>
      </c>
      <c r="AR59" s="68">
        <v>-2.8273744652000001</v>
      </c>
      <c r="AS59" s="68">
        <v>-2.6176486977</v>
      </c>
      <c r="AT59" s="68">
        <v>1.0190370260999999</v>
      </c>
      <c r="AU59" s="68">
        <v>-1.1845251031999999</v>
      </c>
      <c r="AV59" s="68">
        <v>-0.87227974615000003</v>
      </c>
      <c r="AW59" s="68">
        <v>0.23427585981999999</v>
      </c>
      <c r="AX59" s="68">
        <v>-0.17214722809999999</v>
      </c>
      <c r="AY59" s="68">
        <v>-10.255547838</v>
      </c>
      <c r="AZ59" s="68">
        <v>-2.0819730473</v>
      </c>
      <c r="BA59" s="301">
        <v>-20.312270000000002</v>
      </c>
      <c r="BB59" s="301">
        <v>-5.0998260000000002</v>
      </c>
      <c r="BC59" s="301">
        <v>-1.9167559999999999</v>
      </c>
      <c r="BD59" s="301">
        <v>-1.200753</v>
      </c>
      <c r="BE59" s="301">
        <v>-1.6406160000000001</v>
      </c>
      <c r="BF59" s="301">
        <v>-1.2592300000000001</v>
      </c>
      <c r="BG59" s="301">
        <v>0.61833269999999996</v>
      </c>
      <c r="BH59" s="301">
        <v>0.93474009999999996</v>
      </c>
      <c r="BI59" s="301">
        <v>1.3859669999999999</v>
      </c>
      <c r="BJ59" s="301">
        <v>1.9010149999999999</v>
      </c>
      <c r="BK59" s="301">
        <v>3.089324</v>
      </c>
      <c r="BL59" s="301">
        <v>3.5299510000000001</v>
      </c>
      <c r="BM59" s="301">
        <v>3.7238020000000001</v>
      </c>
      <c r="BN59" s="301">
        <v>3.3500800000000002</v>
      </c>
      <c r="BO59" s="301">
        <v>3.2919740000000002</v>
      </c>
      <c r="BP59" s="301">
        <v>3.2283729999999999</v>
      </c>
      <c r="BQ59" s="301">
        <v>3.1086499999999999</v>
      </c>
      <c r="BR59" s="301">
        <v>3.0723120000000002</v>
      </c>
      <c r="BS59" s="301">
        <v>3.068174</v>
      </c>
      <c r="BT59" s="301">
        <v>3.1531470000000001</v>
      </c>
      <c r="BU59" s="301">
        <v>3.1698379999999999</v>
      </c>
      <c r="BV59" s="301">
        <v>3.1755789999999999</v>
      </c>
    </row>
    <row r="60" spans="1:74" ht="11.1" customHeight="1" x14ac:dyDescent="0.2">
      <c r="A60" s="26"/>
      <c r="B60" s="34"/>
      <c r="C60" s="211"/>
      <c r="D60" s="211"/>
      <c r="E60" s="211"/>
      <c r="F60" s="211"/>
      <c r="G60" s="211"/>
      <c r="H60" s="211"/>
      <c r="I60" s="211"/>
      <c r="J60" s="211"/>
      <c r="K60" s="211"/>
      <c r="L60" s="211"/>
      <c r="M60" s="211"/>
      <c r="N60" s="211"/>
      <c r="O60" s="211"/>
      <c r="P60" s="211"/>
      <c r="Q60" s="211"/>
      <c r="R60" s="211"/>
      <c r="S60" s="211"/>
      <c r="T60" s="211"/>
      <c r="U60" s="211"/>
      <c r="V60" s="211"/>
      <c r="W60" s="211"/>
      <c r="X60" s="211"/>
      <c r="Y60" s="211"/>
      <c r="Z60" s="211"/>
      <c r="AA60" s="211"/>
      <c r="AB60" s="211"/>
      <c r="AC60" s="211"/>
      <c r="AD60" s="211"/>
      <c r="AE60" s="211"/>
      <c r="AF60" s="211"/>
      <c r="AG60" s="211"/>
      <c r="AH60" s="211"/>
      <c r="AI60" s="211"/>
      <c r="AJ60" s="211"/>
      <c r="AK60" s="211"/>
      <c r="AL60" s="211"/>
      <c r="AM60" s="211"/>
      <c r="AN60" s="211"/>
      <c r="AO60" s="211"/>
      <c r="AP60" s="211"/>
      <c r="AQ60" s="211"/>
      <c r="AR60" s="211"/>
      <c r="AS60" s="211"/>
      <c r="AT60" s="211"/>
      <c r="AU60" s="211"/>
      <c r="AV60" s="211"/>
      <c r="AW60" s="211"/>
      <c r="AX60" s="211"/>
      <c r="AY60" s="211"/>
      <c r="AZ60" s="211"/>
      <c r="BA60" s="300"/>
      <c r="BB60" s="300"/>
      <c r="BC60" s="300"/>
      <c r="BD60" s="300"/>
      <c r="BE60" s="300"/>
      <c r="BF60" s="300"/>
      <c r="BG60" s="300"/>
      <c r="BH60" s="300"/>
      <c r="BI60" s="300"/>
      <c r="BJ60" s="300"/>
      <c r="BK60" s="300"/>
      <c r="BL60" s="300"/>
      <c r="BM60" s="300"/>
      <c r="BN60" s="300"/>
      <c r="BO60" s="300"/>
      <c r="BP60" s="300"/>
      <c r="BQ60" s="300"/>
      <c r="BR60" s="300"/>
      <c r="BS60" s="300"/>
      <c r="BT60" s="300"/>
      <c r="BU60" s="300"/>
      <c r="BV60" s="300"/>
    </row>
    <row r="61" spans="1:74" ht="11.1" customHeight="1" x14ac:dyDescent="0.2">
      <c r="A61" s="35"/>
      <c r="B61" s="36" t="s">
        <v>789</v>
      </c>
      <c r="C61" s="211"/>
      <c r="D61" s="211"/>
      <c r="E61" s="211"/>
      <c r="F61" s="211"/>
      <c r="G61" s="211"/>
      <c r="H61" s="211"/>
      <c r="I61" s="211"/>
      <c r="J61" s="211"/>
      <c r="K61" s="211"/>
      <c r="L61" s="211"/>
      <c r="M61" s="211"/>
      <c r="N61" s="211"/>
      <c r="O61" s="211"/>
      <c r="P61" s="211"/>
      <c r="Q61" s="211"/>
      <c r="R61" s="211"/>
      <c r="S61" s="211"/>
      <c r="T61" s="211"/>
      <c r="U61" s="211"/>
      <c r="V61" s="211"/>
      <c r="W61" s="211"/>
      <c r="X61" s="211"/>
      <c r="Y61" s="211"/>
      <c r="Z61" s="211"/>
      <c r="AA61" s="211"/>
      <c r="AB61" s="211"/>
      <c r="AC61" s="211"/>
      <c r="AD61" s="211"/>
      <c r="AE61" s="211"/>
      <c r="AF61" s="211"/>
      <c r="AG61" s="211"/>
      <c r="AH61" s="211"/>
      <c r="AI61" s="211"/>
      <c r="AJ61" s="211"/>
      <c r="AK61" s="211"/>
      <c r="AL61" s="211"/>
      <c r="AM61" s="211"/>
      <c r="AN61" s="211"/>
      <c r="AO61" s="211"/>
      <c r="AP61" s="211"/>
      <c r="AQ61" s="211"/>
      <c r="AR61" s="211"/>
      <c r="AS61" s="211"/>
      <c r="AT61" s="211"/>
      <c r="AU61" s="211"/>
      <c r="AV61" s="211"/>
      <c r="AW61" s="211"/>
      <c r="AX61" s="211"/>
      <c r="AY61" s="211"/>
      <c r="AZ61" s="211"/>
      <c r="BA61" s="300"/>
      <c r="BB61" s="300"/>
      <c r="BC61" s="300"/>
      <c r="BD61" s="300"/>
      <c r="BE61" s="300"/>
      <c r="BF61" s="300"/>
      <c r="BG61" s="300"/>
      <c r="BH61" s="300"/>
      <c r="BI61" s="300"/>
      <c r="BJ61" s="300"/>
      <c r="BK61" s="300"/>
      <c r="BL61" s="300"/>
      <c r="BM61" s="300"/>
      <c r="BN61" s="300"/>
      <c r="BO61" s="300"/>
      <c r="BP61" s="300"/>
      <c r="BQ61" s="300"/>
      <c r="BR61" s="300"/>
      <c r="BS61" s="300"/>
      <c r="BT61" s="300"/>
      <c r="BU61" s="300"/>
      <c r="BV61" s="300"/>
    </row>
    <row r="62" spans="1:74" ht="11.1" customHeight="1" x14ac:dyDescent="0.2">
      <c r="A62" s="37" t="s">
        <v>559</v>
      </c>
      <c r="B62" s="40" t="s">
        <v>1378</v>
      </c>
      <c r="C62" s="68">
        <v>100.1512</v>
      </c>
      <c r="D62" s="68">
        <v>101.0804</v>
      </c>
      <c r="E62" s="68">
        <v>101.23869999999999</v>
      </c>
      <c r="F62" s="68">
        <v>101.9111</v>
      </c>
      <c r="G62" s="68">
        <v>101.12220000000001</v>
      </c>
      <c r="H62" s="68">
        <v>101.7276</v>
      </c>
      <c r="I62" s="68">
        <v>101.9494</v>
      </c>
      <c r="J62" s="68">
        <v>102.1579</v>
      </c>
      <c r="K62" s="68">
        <v>102.1361</v>
      </c>
      <c r="L62" s="68">
        <v>101.65860000000001</v>
      </c>
      <c r="M62" s="68">
        <v>101.2411</v>
      </c>
      <c r="N62" s="68">
        <v>101.48820000000001</v>
      </c>
      <c r="O62" s="68">
        <v>100.7316</v>
      </c>
      <c r="P62" s="68">
        <v>100.1606</v>
      </c>
      <c r="Q62" s="68">
        <v>100.0939</v>
      </c>
      <c r="R62" s="68">
        <v>99.314499999999995</v>
      </c>
      <c r="S62" s="68">
        <v>99.422899999999998</v>
      </c>
      <c r="T62" s="68">
        <v>99.611500000000007</v>
      </c>
      <c r="U62" s="68">
        <v>99.213899999999995</v>
      </c>
      <c r="V62" s="68">
        <v>99.759799999999998</v>
      </c>
      <c r="W62" s="68">
        <v>99.134100000000004</v>
      </c>
      <c r="X62" s="68">
        <v>98.439899999999994</v>
      </c>
      <c r="Y62" s="68">
        <v>99.255799999999994</v>
      </c>
      <c r="Z62" s="68">
        <v>99.244900000000001</v>
      </c>
      <c r="AA62" s="68">
        <v>99.006699999999995</v>
      </c>
      <c r="AB62" s="68">
        <v>99.024100000000004</v>
      </c>
      <c r="AC62" s="68">
        <v>94.707099999999997</v>
      </c>
      <c r="AD62" s="68">
        <v>79.674899999999994</v>
      </c>
      <c r="AE62" s="68">
        <v>83.438100000000006</v>
      </c>
      <c r="AF62" s="68">
        <v>89.587000000000003</v>
      </c>
      <c r="AG62" s="68">
        <v>93.277699999999996</v>
      </c>
      <c r="AH62" s="68">
        <v>94.628900000000002</v>
      </c>
      <c r="AI62" s="68">
        <v>94.595100000000002</v>
      </c>
      <c r="AJ62" s="68">
        <v>95.980099999999993</v>
      </c>
      <c r="AK62" s="68">
        <v>96.650899999999993</v>
      </c>
      <c r="AL62" s="68">
        <v>97.323300000000003</v>
      </c>
      <c r="AM62" s="68">
        <v>98.7911</v>
      </c>
      <c r="AN62" s="68">
        <v>94.994600000000005</v>
      </c>
      <c r="AO62" s="68">
        <v>98.251199999999997</v>
      </c>
      <c r="AP62" s="68">
        <v>98.1511</v>
      </c>
      <c r="AQ62" s="68">
        <v>99.100800000000007</v>
      </c>
      <c r="AR62" s="68">
        <v>98.956199999999995</v>
      </c>
      <c r="AS62" s="68">
        <v>100.357</v>
      </c>
      <c r="AT62" s="68">
        <v>99.669700000000006</v>
      </c>
      <c r="AU62" s="68">
        <v>99.152900000000002</v>
      </c>
      <c r="AV62" s="68">
        <v>100.52970000000001</v>
      </c>
      <c r="AW62" s="68">
        <v>101.2159</v>
      </c>
      <c r="AX62" s="68">
        <v>100.9325</v>
      </c>
      <c r="AY62" s="68">
        <v>101.46307037</v>
      </c>
      <c r="AZ62" s="68">
        <v>101.87495926</v>
      </c>
      <c r="BA62" s="301">
        <v>102.3629</v>
      </c>
      <c r="BB62" s="301">
        <v>103.13890000000001</v>
      </c>
      <c r="BC62" s="301">
        <v>103.6198</v>
      </c>
      <c r="BD62" s="301">
        <v>104.0176</v>
      </c>
      <c r="BE62" s="301">
        <v>104.21599999999999</v>
      </c>
      <c r="BF62" s="301">
        <v>104.5351</v>
      </c>
      <c r="BG62" s="301">
        <v>104.8587</v>
      </c>
      <c r="BH62" s="301">
        <v>105.2124</v>
      </c>
      <c r="BI62" s="301">
        <v>105.5253</v>
      </c>
      <c r="BJ62" s="301">
        <v>105.8232</v>
      </c>
      <c r="BK62" s="301">
        <v>106.078</v>
      </c>
      <c r="BL62" s="301">
        <v>106.3669</v>
      </c>
      <c r="BM62" s="301">
        <v>106.6618</v>
      </c>
      <c r="BN62" s="301">
        <v>106.99420000000001</v>
      </c>
      <c r="BO62" s="301">
        <v>107.27760000000001</v>
      </c>
      <c r="BP62" s="301">
        <v>107.5433</v>
      </c>
      <c r="BQ62" s="301">
        <v>107.7641</v>
      </c>
      <c r="BR62" s="301">
        <v>108.01519999999999</v>
      </c>
      <c r="BS62" s="301">
        <v>108.2692</v>
      </c>
      <c r="BT62" s="301">
        <v>108.53530000000001</v>
      </c>
      <c r="BU62" s="301">
        <v>108.78830000000001</v>
      </c>
      <c r="BV62" s="301">
        <v>109.0373</v>
      </c>
    </row>
    <row r="63" spans="1:74" ht="11.1" customHeight="1" x14ac:dyDescent="0.2">
      <c r="A63" s="37" t="s">
        <v>28</v>
      </c>
      <c r="B63" s="39" t="s">
        <v>9</v>
      </c>
      <c r="C63" s="68">
        <v>0.58785186494999997</v>
      </c>
      <c r="D63" s="68">
        <v>1.6534203303999999</v>
      </c>
      <c r="E63" s="68">
        <v>2.0696490125999998</v>
      </c>
      <c r="F63" s="68">
        <v>1.5781269</v>
      </c>
      <c r="G63" s="68">
        <v>0.94161544996000002</v>
      </c>
      <c r="H63" s="68">
        <v>1.6180557359000001</v>
      </c>
      <c r="I63" s="68">
        <v>2.0375604522000001</v>
      </c>
      <c r="J63" s="68">
        <v>2.5544781671000001</v>
      </c>
      <c r="K63" s="68">
        <v>2.4738538222000002</v>
      </c>
      <c r="L63" s="68">
        <v>0.93680093649999996</v>
      </c>
      <c r="M63" s="68">
        <v>0.47228606701999998</v>
      </c>
      <c r="N63" s="68">
        <v>0.96359316988999999</v>
      </c>
      <c r="O63" s="68">
        <v>0.57952376006999995</v>
      </c>
      <c r="P63" s="68">
        <v>-0.90996869818000004</v>
      </c>
      <c r="Q63" s="68">
        <v>-1.1307928687</v>
      </c>
      <c r="R63" s="68">
        <v>-2.5479069502999998</v>
      </c>
      <c r="S63" s="68">
        <v>-1.6804420790000001</v>
      </c>
      <c r="T63" s="68">
        <v>-2.0801631021999998</v>
      </c>
      <c r="U63" s="68">
        <v>-2.6831938197</v>
      </c>
      <c r="V63" s="68">
        <v>-2.3474444952</v>
      </c>
      <c r="W63" s="68">
        <v>-2.9392154194</v>
      </c>
      <c r="X63" s="68">
        <v>-3.1661856449000001</v>
      </c>
      <c r="Y63" s="68">
        <v>-1.9609624944999999</v>
      </c>
      <c r="Z63" s="68">
        <v>-2.2104047564</v>
      </c>
      <c r="AA63" s="68">
        <v>-1.7123722844</v>
      </c>
      <c r="AB63" s="68">
        <v>-1.1346777076000001</v>
      </c>
      <c r="AC63" s="68">
        <v>-5.38174654</v>
      </c>
      <c r="AD63" s="68">
        <v>-19.775158713</v>
      </c>
      <c r="AE63" s="68">
        <v>-16.077583736000001</v>
      </c>
      <c r="AF63" s="68">
        <v>-10.063597075000001</v>
      </c>
      <c r="AG63" s="68">
        <v>-5.9832342041000004</v>
      </c>
      <c r="AH63" s="68">
        <v>-5.1432540962999997</v>
      </c>
      <c r="AI63" s="68">
        <v>-4.5786464999999996</v>
      </c>
      <c r="AJ63" s="68">
        <v>-2.4987835217000001</v>
      </c>
      <c r="AK63" s="68">
        <v>-2.6244310155999999</v>
      </c>
      <c r="AL63" s="68">
        <v>-1.9362204002000001</v>
      </c>
      <c r="AM63" s="68">
        <v>-0.21776304027999999</v>
      </c>
      <c r="AN63" s="68">
        <v>-4.0692114343999997</v>
      </c>
      <c r="AO63" s="68">
        <v>3.7421692777</v>
      </c>
      <c r="AP63" s="68">
        <v>23.189486275</v>
      </c>
      <c r="AQ63" s="68">
        <v>18.771640294000001</v>
      </c>
      <c r="AR63" s="68">
        <v>10.458213803</v>
      </c>
      <c r="AS63" s="68">
        <v>7.5894881628000004</v>
      </c>
      <c r="AT63" s="68">
        <v>5.3269138709000003</v>
      </c>
      <c r="AU63" s="68">
        <v>4.8182199711999996</v>
      </c>
      <c r="AV63" s="68">
        <v>4.7401492600999999</v>
      </c>
      <c r="AW63" s="68">
        <v>4.7231841606999998</v>
      </c>
      <c r="AX63" s="68">
        <v>3.7084644683999999</v>
      </c>
      <c r="AY63" s="68">
        <v>2.7046670908000001</v>
      </c>
      <c r="AZ63" s="68">
        <v>7.2428951322000001</v>
      </c>
      <c r="BA63" s="301">
        <v>4.1848549999999998</v>
      </c>
      <c r="BB63" s="301">
        <v>5.081734</v>
      </c>
      <c r="BC63" s="301">
        <v>4.5599809999999996</v>
      </c>
      <c r="BD63" s="301">
        <v>5.114833</v>
      </c>
      <c r="BE63" s="301">
        <v>3.8452320000000002</v>
      </c>
      <c r="BF63" s="301">
        <v>4.8815720000000002</v>
      </c>
      <c r="BG63" s="301">
        <v>5.7545390000000003</v>
      </c>
      <c r="BH63" s="301">
        <v>4.6580409999999999</v>
      </c>
      <c r="BI63" s="301">
        <v>4.2576349999999996</v>
      </c>
      <c r="BJ63" s="301">
        <v>4.8454969999999999</v>
      </c>
      <c r="BK63" s="301">
        <v>4.548387</v>
      </c>
      <c r="BL63" s="301">
        <v>4.4092609999999999</v>
      </c>
      <c r="BM63" s="301">
        <v>4.1997</v>
      </c>
      <c r="BN63" s="301">
        <v>3.7380089999999999</v>
      </c>
      <c r="BO63" s="301">
        <v>3.5300069999999999</v>
      </c>
      <c r="BP63" s="301">
        <v>3.3894959999999998</v>
      </c>
      <c r="BQ63" s="301">
        <v>3.4046400000000001</v>
      </c>
      <c r="BR63" s="301">
        <v>3.3290980000000001</v>
      </c>
      <c r="BS63" s="301">
        <v>3.2525149999999998</v>
      </c>
      <c r="BT63" s="301">
        <v>3.1583019999999999</v>
      </c>
      <c r="BU63" s="301">
        <v>3.0921630000000002</v>
      </c>
      <c r="BV63" s="301">
        <v>3.0372919999999999</v>
      </c>
    </row>
    <row r="64" spans="1:74" ht="11.1" customHeight="1" x14ac:dyDescent="0.2">
      <c r="A64" s="26"/>
      <c r="B64" s="29"/>
      <c r="C64" s="211"/>
      <c r="D64" s="211"/>
      <c r="E64" s="211"/>
      <c r="F64" s="211"/>
      <c r="G64" s="211"/>
      <c r="H64" s="211"/>
      <c r="I64" s="211"/>
      <c r="J64" s="211"/>
      <c r="K64" s="211"/>
      <c r="L64" s="211"/>
      <c r="M64" s="211"/>
      <c r="N64" s="211"/>
      <c r="O64" s="211"/>
      <c r="P64" s="211"/>
      <c r="Q64" s="211"/>
      <c r="R64" s="211"/>
      <c r="S64" s="211"/>
      <c r="T64" s="211"/>
      <c r="U64" s="211"/>
      <c r="V64" s="211"/>
      <c r="W64" s="211"/>
      <c r="X64" s="211"/>
      <c r="Y64" s="211"/>
      <c r="Z64" s="211"/>
      <c r="AA64" s="211"/>
      <c r="AB64" s="211"/>
      <c r="AC64" s="211"/>
      <c r="AD64" s="211"/>
      <c r="AE64" s="211"/>
      <c r="AF64" s="211"/>
      <c r="AG64" s="211"/>
      <c r="AH64" s="211"/>
      <c r="AI64" s="211"/>
      <c r="AJ64" s="211"/>
      <c r="AK64" s="211"/>
      <c r="AL64" s="211"/>
      <c r="AM64" s="211"/>
      <c r="AN64" s="211"/>
      <c r="AO64" s="211"/>
      <c r="AP64" s="211"/>
      <c r="AQ64" s="211"/>
      <c r="AR64" s="211"/>
      <c r="AS64" s="211"/>
      <c r="AT64" s="211"/>
      <c r="AU64" s="211"/>
      <c r="AV64" s="211"/>
      <c r="AW64" s="211"/>
      <c r="AX64" s="211"/>
      <c r="AY64" s="211"/>
      <c r="AZ64" s="211"/>
      <c r="BA64" s="300"/>
      <c r="BB64" s="300"/>
      <c r="BC64" s="300"/>
      <c r="BD64" s="300"/>
      <c r="BE64" s="300"/>
      <c r="BF64" s="300"/>
      <c r="BG64" s="300"/>
      <c r="BH64" s="300"/>
      <c r="BI64" s="300"/>
      <c r="BJ64" s="300"/>
      <c r="BK64" s="300"/>
      <c r="BL64" s="300"/>
      <c r="BM64" s="300"/>
      <c r="BN64" s="300"/>
      <c r="BO64" s="300"/>
      <c r="BP64" s="300"/>
      <c r="BQ64" s="300"/>
      <c r="BR64" s="300"/>
      <c r="BS64" s="300"/>
      <c r="BT64" s="300"/>
      <c r="BU64" s="300"/>
      <c r="BV64" s="300"/>
    </row>
    <row r="65" spans="1:74" ht="11.1" customHeight="1" x14ac:dyDescent="0.2">
      <c r="A65" s="19"/>
      <c r="B65" s="20" t="s">
        <v>790</v>
      </c>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211"/>
      <c r="AA65" s="211"/>
      <c r="AB65" s="211"/>
      <c r="AC65" s="211"/>
      <c r="AD65" s="211"/>
      <c r="AE65" s="211"/>
      <c r="AF65" s="211"/>
      <c r="AG65" s="211"/>
      <c r="AH65" s="211"/>
      <c r="AI65" s="211"/>
      <c r="AJ65" s="211"/>
      <c r="AK65" s="211"/>
      <c r="AL65" s="211"/>
      <c r="AM65" s="211"/>
      <c r="AN65" s="211"/>
      <c r="AO65" s="211"/>
      <c r="AP65" s="211"/>
      <c r="AQ65" s="211"/>
      <c r="AR65" s="211"/>
      <c r="AS65" s="211"/>
      <c r="AT65" s="211"/>
      <c r="AU65" s="211"/>
      <c r="AV65" s="211"/>
      <c r="AW65" s="211"/>
      <c r="AX65" s="211"/>
      <c r="AY65" s="211"/>
      <c r="AZ65" s="211"/>
      <c r="BA65" s="300"/>
      <c r="BB65" s="300"/>
      <c r="BC65" s="300"/>
      <c r="BD65" s="300"/>
      <c r="BE65" s="300"/>
      <c r="BF65" s="300"/>
      <c r="BG65" s="300"/>
      <c r="BH65" s="300"/>
      <c r="BI65" s="300"/>
      <c r="BJ65" s="300"/>
      <c r="BK65" s="300"/>
      <c r="BL65" s="300"/>
      <c r="BM65" s="300"/>
      <c r="BN65" s="300"/>
      <c r="BO65" s="300"/>
      <c r="BP65" s="300"/>
      <c r="BQ65" s="300"/>
      <c r="BR65" s="300"/>
      <c r="BS65" s="300"/>
      <c r="BT65" s="300"/>
      <c r="BU65" s="300"/>
      <c r="BV65" s="300"/>
    </row>
    <row r="66" spans="1:74" ht="11.1" customHeight="1" x14ac:dyDescent="0.2">
      <c r="A66" s="19"/>
      <c r="B66" s="22"/>
      <c r="C66" s="211"/>
      <c r="D66" s="211"/>
      <c r="E66" s="211"/>
      <c r="F66" s="211"/>
      <c r="G66" s="211"/>
      <c r="H66" s="211"/>
      <c r="I66" s="211"/>
      <c r="J66" s="211"/>
      <c r="K66" s="211"/>
      <c r="L66" s="211"/>
      <c r="M66" s="211"/>
      <c r="N66" s="211"/>
      <c r="O66" s="211"/>
      <c r="P66" s="211"/>
      <c r="Q66" s="211"/>
      <c r="R66" s="211"/>
      <c r="S66" s="211"/>
      <c r="T66" s="211"/>
      <c r="U66" s="211"/>
      <c r="V66" s="211"/>
      <c r="W66" s="211"/>
      <c r="X66" s="211"/>
      <c r="Y66" s="211"/>
      <c r="Z66" s="211"/>
      <c r="AA66" s="211"/>
      <c r="AB66" s="211"/>
      <c r="AC66" s="211"/>
      <c r="AD66" s="211"/>
      <c r="AE66" s="211"/>
      <c r="AF66" s="211"/>
      <c r="AG66" s="211"/>
      <c r="AH66" s="211"/>
      <c r="AI66" s="211"/>
      <c r="AJ66" s="211"/>
      <c r="AK66" s="211"/>
      <c r="AL66" s="211"/>
      <c r="AM66" s="211"/>
      <c r="AN66" s="211"/>
      <c r="AO66" s="211"/>
      <c r="AP66" s="211"/>
      <c r="AQ66" s="211"/>
      <c r="AR66" s="211"/>
      <c r="AS66" s="211"/>
      <c r="AT66" s="211"/>
      <c r="AU66" s="211"/>
      <c r="AV66" s="211"/>
      <c r="AW66" s="211"/>
      <c r="AX66" s="211"/>
      <c r="AY66" s="211"/>
      <c r="AZ66" s="211"/>
      <c r="BA66" s="300"/>
      <c r="BB66" s="300"/>
      <c r="BC66" s="300"/>
      <c r="BD66" s="300"/>
      <c r="BE66" s="300"/>
      <c r="BF66" s="300"/>
      <c r="BG66" s="300"/>
      <c r="BH66" s="300"/>
      <c r="BI66" s="300"/>
      <c r="BJ66" s="300"/>
      <c r="BK66" s="300"/>
      <c r="BL66" s="300"/>
      <c r="BM66" s="300"/>
      <c r="BN66" s="300"/>
      <c r="BO66" s="300"/>
      <c r="BP66" s="300"/>
      <c r="BQ66" s="300"/>
      <c r="BR66" s="300"/>
      <c r="BS66" s="300"/>
      <c r="BT66" s="300"/>
      <c r="BU66" s="300"/>
      <c r="BV66" s="300"/>
    </row>
    <row r="67" spans="1:74" ht="11.1" customHeight="1" x14ac:dyDescent="0.2">
      <c r="A67" s="37" t="s">
        <v>560</v>
      </c>
      <c r="B67" s="41" t="s">
        <v>791</v>
      </c>
      <c r="C67" s="232">
        <v>898.66374611000003</v>
      </c>
      <c r="D67" s="232">
        <v>626.88032684999996</v>
      </c>
      <c r="E67" s="232">
        <v>610.96560586999999</v>
      </c>
      <c r="F67" s="232">
        <v>412.08706251000001</v>
      </c>
      <c r="G67" s="232">
        <v>85.657945312999999</v>
      </c>
      <c r="H67" s="232">
        <v>26.471681568000001</v>
      </c>
      <c r="I67" s="232">
        <v>3.5468552290000002</v>
      </c>
      <c r="J67" s="232">
        <v>6.9667562562000001</v>
      </c>
      <c r="K67" s="232">
        <v>37.777571794000004</v>
      </c>
      <c r="L67" s="232">
        <v>254.67553018999999</v>
      </c>
      <c r="M67" s="232">
        <v>595.41541946999996</v>
      </c>
      <c r="N67" s="232">
        <v>733.53041493000001</v>
      </c>
      <c r="O67" s="232">
        <v>861.54190299000004</v>
      </c>
      <c r="P67" s="232">
        <v>721.53463144</v>
      </c>
      <c r="Q67" s="232">
        <v>634.07224597000004</v>
      </c>
      <c r="R67" s="232">
        <v>289.04415945</v>
      </c>
      <c r="S67" s="232">
        <v>159.04834342000001</v>
      </c>
      <c r="T67" s="232">
        <v>34.301378491000001</v>
      </c>
      <c r="U67" s="232">
        <v>5.2700498714000004</v>
      </c>
      <c r="V67" s="232">
        <v>10.280453423999999</v>
      </c>
      <c r="W67" s="232">
        <v>41.395192815999998</v>
      </c>
      <c r="X67" s="232">
        <v>254.92159674999999</v>
      </c>
      <c r="Y67" s="232">
        <v>591.28723169</v>
      </c>
      <c r="Z67" s="232">
        <v>717.69573480999998</v>
      </c>
      <c r="AA67" s="232">
        <v>741.17917009999996</v>
      </c>
      <c r="AB67" s="232">
        <v>653.66307537</v>
      </c>
      <c r="AC67" s="232">
        <v>485.48387496999999</v>
      </c>
      <c r="AD67" s="232">
        <v>360.13627831999997</v>
      </c>
      <c r="AE67" s="232">
        <v>157.07913234</v>
      </c>
      <c r="AF67" s="232">
        <v>25.653378879000002</v>
      </c>
      <c r="AG67" s="232">
        <v>4.6703995387999999</v>
      </c>
      <c r="AH67" s="232">
        <v>7.2767465360000001</v>
      </c>
      <c r="AI67" s="232">
        <v>58.487638122</v>
      </c>
      <c r="AJ67" s="232">
        <v>248.35926223000001</v>
      </c>
      <c r="AK67" s="232">
        <v>422.90211174000001</v>
      </c>
      <c r="AL67" s="232">
        <v>751.58161027999995</v>
      </c>
      <c r="AM67" s="232">
        <v>804.45070165000004</v>
      </c>
      <c r="AN67" s="232">
        <v>793.98522643000001</v>
      </c>
      <c r="AO67" s="232">
        <v>507.41376353999999</v>
      </c>
      <c r="AP67" s="232">
        <v>308.54809519000003</v>
      </c>
      <c r="AQ67" s="232">
        <v>150.98209034999999</v>
      </c>
      <c r="AR67" s="232">
        <v>12.466345853</v>
      </c>
      <c r="AS67" s="232">
        <v>4.6674256115999997</v>
      </c>
      <c r="AT67" s="232">
        <v>5.9438949616999999</v>
      </c>
      <c r="AU67" s="232">
        <v>40.196396919000001</v>
      </c>
      <c r="AV67" s="232">
        <v>180.33942425999999</v>
      </c>
      <c r="AW67" s="232">
        <v>510.23437263</v>
      </c>
      <c r="AX67" s="232">
        <v>615.74350054000001</v>
      </c>
      <c r="AY67" s="232">
        <v>914.01034535999997</v>
      </c>
      <c r="AZ67" s="232">
        <v>696.14475354000001</v>
      </c>
      <c r="BA67" s="305">
        <v>549.42943137999998</v>
      </c>
      <c r="BB67" s="305">
        <v>310.84781036999999</v>
      </c>
      <c r="BC67" s="305">
        <v>140.13954136000001</v>
      </c>
      <c r="BD67" s="305">
        <v>31.889318247999999</v>
      </c>
      <c r="BE67" s="305">
        <v>6.6471054171999997</v>
      </c>
      <c r="BF67" s="305">
        <v>10.605389273</v>
      </c>
      <c r="BG67" s="305">
        <v>57.004218833000003</v>
      </c>
      <c r="BH67" s="305">
        <v>249.50288366999999</v>
      </c>
      <c r="BI67" s="305">
        <v>497.80525110999997</v>
      </c>
      <c r="BJ67" s="305">
        <v>783.22038210999995</v>
      </c>
      <c r="BK67" s="305">
        <v>852.44387577999998</v>
      </c>
      <c r="BL67" s="305">
        <v>685.64715020999995</v>
      </c>
      <c r="BM67" s="305">
        <v>556.04521813999997</v>
      </c>
      <c r="BN67" s="305">
        <v>312.71090616999999</v>
      </c>
      <c r="BO67" s="305">
        <v>139.87457928000001</v>
      </c>
      <c r="BP67" s="305">
        <v>31.877475272000002</v>
      </c>
      <c r="BQ67" s="305">
        <v>6.6543918137000002</v>
      </c>
      <c r="BR67" s="305">
        <v>10.600677978</v>
      </c>
      <c r="BS67" s="305">
        <v>56.945274439000002</v>
      </c>
      <c r="BT67" s="305">
        <v>249.16736449000001</v>
      </c>
      <c r="BU67" s="305">
        <v>497.28595517000002</v>
      </c>
      <c r="BV67" s="305">
        <v>782.50078114999997</v>
      </c>
    </row>
    <row r="68" spans="1:74" ht="11.1" customHeight="1" x14ac:dyDescent="0.2">
      <c r="A68" s="19"/>
      <c r="B68" s="22"/>
      <c r="C68" s="211"/>
      <c r="D68" s="211"/>
      <c r="E68" s="211"/>
      <c r="F68" s="211"/>
      <c r="G68" s="211"/>
      <c r="H68" s="211"/>
      <c r="I68" s="211"/>
      <c r="J68" s="211"/>
      <c r="K68" s="211"/>
      <c r="L68" s="211"/>
      <c r="M68" s="211"/>
      <c r="N68" s="211"/>
      <c r="O68" s="211"/>
      <c r="P68" s="211"/>
      <c r="Q68" s="211"/>
      <c r="R68" s="211"/>
      <c r="S68" s="211"/>
      <c r="T68" s="211"/>
      <c r="U68" s="211"/>
      <c r="V68" s="211"/>
      <c r="W68" s="211"/>
      <c r="X68" s="211"/>
      <c r="Y68" s="211"/>
      <c r="Z68" s="211"/>
      <c r="AA68" s="211"/>
      <c r="AB68" s="211"/>
      <c r="AC68" s="211"/>
      <c r="AD68" s="211"/>
      <c r="AE68" s="211"/>
      <c r="AF68" s="211"/>
      <c r="AG68" s="211"/>
      <c r="AH68" s="211"/>
      <c r="AI68" s="211"/>
      <c r="AJ68" s="211"/>
      <c r="AK68" s="211"/>
      <c r="AL68" s="211"/>
      <c r="AM68" s="211"/>
      <c r="AN68" s="211"/>
      <c r="AO68" s="211"/>
      <c r="AP68" s="211"/>
      <c r="AQ68" s="211"/>
      <c r="AR68" s="211"/>
      <c r="AS68" s="211"/>
      <c r="AT68" s="211"/>
      <c r="AU68" s="211"/>
      <c r="AV68" s="211"/>
      <c r="AW68" s="211"/>
      <c r="AX68" s="211"/>
      <c r="AY68" s="211"/>
      <c r="AZ68" s="211"/>
      <c r="BA68" s="300"/>
      <c r="BB68" s="300"/>
      <c r="BC68" s="300"/>
      <c r="BD68" s="300"/>
      <c r="BE68" s="300"/>
      <c r="BF68" s="300"/>
      <c r="BG68" s="300"/>
      <c r="BH68" s="300"/>
      <c r="BI68" s="300"/>
      <c r="BJ68" s="300"/>
      <c r="BK68" s="300"/>
      <c r="BL68" s="300"/>
      <c r="BM68" s="300"/>
      <c r="BN68" s="300"/>
      <c r="BO68" s="300"/>
      <c r="BP68" s="300"/>
      <c r="BQ68" s="300"/>
      <c r="BR68" s="300"/>
      <c r="BS68" s="300"/>
      <c r="BT68" s="300"/>
      <c r="BU68" s="300"/>
      <c r="BV68" s="300"/>
    </row>
    <row r="69" spans="1:74" ht="11.1" customHeight="1" x14ac:dyDescent="0.2">
      <c r="A69" s="37" t="s">
        <v>567</v>
      </c>
      <c r="B69" s="42" t="s">
        <v>3</v>
      </c>
      <c r="C69" s="261">
        <v>7.4961456951000001</v>
      </c>
      <c r="D69" s="261">
        <v>22.753325462999999</v>
      </c>
      <c r="E69" s="261">
        <v>20.977489721000001</v>
      </c>
      <c r="F69" s="261">
        <v>32.348679269000002</v>
      </c>
      <c r="G69" s="261">
        <v>173.4582498</v>
      </c>
      <c r="H69" s="261">
        <v>268.76992404999999</v>
      </c>
      <c r="I69" s="261">
        <v>375.13392470000002</v>
      </c>
      <c r="J69" s="261">
        <v>350.29853157000002</v>
      </c>
      <c r="K69" s="261">
        <v>230.03030709999999</v>
      </c>
      <c r="L69" s="261">
        <v>68.959078864999995</v>
      </c>
      <c r="M69" s="261">
        <v>17.662973363999999</v>
      </c>
      <c r="N69" s="261">
        <v>10.641427438999999</v>
      </c>
      <c r="O69" s="261">
        <v>8.9648960169999992</v>
      </c>
      <c r="P69" s="261">
        <v>17.942291274999999</v>
      </c>
      <c r="Q69" s="261">
        <v>18.235214188</v>
      </c>
      <c r="R69" s="261">
        <v>41.573089688000003</v>
      </c>
      <c r="S69" s="261">
        <v>128.57937989999999</v>
      </c>
      <c r="T69" s="261">
        <v>226.00017907</v>
      </c>
      <c r="U69" s="261">
        <v>372.39535433999998</v>
      </c>
      <c r="V69" s="261">
        <v>334.98275599999999</v>
      </c>
      <c r="W69" s="261">
        <v>241.57435902</v>
      </c>
      <c r="X69" s="261">
        <v>74.600894866999994</v>
      </c>
      <c r="Y69" s="261">
        <v>15.969872076</v>
      </c>
      <c r="Z69" s="261">
        <v>13.696916129</v>
      </c>
      <c r="AA69" s="261">
        <v>15.125548509</v>
      </c>
      <c r="AB69" s="261">
        <v>12.422784968</v>
      </c>
      <c r="AC69" s="261">
        <v>42.474304433</v>
      </c>
      <c r="AD69" s="261">
        <v>42.347858189</v>
      </c>
      <c r="AE69" s="261">
        <v>105.08832404</v>
      </c>
      <c r="AF69" s="261">
        <v>246.08638837000001</v>
      </c>
      <c r="AG69" s="261">
        <v>397.00141890999998</v>
      </c>
      <c r="AH69" s="261">
        <v>355.92674697000001</v>
      </c>
      <c r="AI69" s="261">
        <v>180.2752543</v>
      </c>
      <c r="AJ69" s="261">
        <v>82.057159463000005</v>
      </c>
      <c r="AK69" s="261">
        <v>31.800515035</v>
      </c>
      <c r="AL69" s="261">
        <v>6.9458995190000001</v>
      </c>
      <c r="AM69" s="261">
        <v>9.7138237472999993</v>
      </c>
      <c r="AN69" s="261">
        <v>11.884163689999999</v>
      </c>
      <c r="AO69" s="261">
        <v>27.761636521</v>
      </c>
      <c r="AP69" s="261">
        <v>36.26264604</v>
      </c>
      <c r="AQ69" s="261">
        <v>100.94481541</v>
      </c>
      <c r="AR69" s="261">
        <v>273.14708372000001</v>
      </c>
      <c r="AS69" s="261">
        <v>345.26067594</v>
      </c>
      <c r="AT69" s="261">
        <v>356.73674663000003</v>
      </c>
      <c r="AU69" s="261">
        <v>199.13782935</v>
      </c>
      <c r="AV69" s="261">
        <v>83.975160789</v>
      </c>
      <c r="AW69" s="261">
        <v>17.62069589</v>
      </c>
      <c r="AX69" s="261">
        <v>25.539307613999998</v>
      </c>
      <c r="AY69" s="261">
        <v>8.6882865254000006</v>
      </c>
      <c r="AZ69" s="261">
        <v>10.163500128000001</v>
      </c>
      <c r="BA69" s="307">
        <v>24.722666226000001</v>
      </c>
      <c r="BB69" s="307">
        <v>42.825902902999999</v>
      </c>
      <c r="BC69" s="307">
        <v>123.88974431</v>
      </c>
      <c r="BD69" s="307">
        <v>240.96769896000001</v>
      </c>
      <c r="BE69" s="307">
        <v>350.6931098</v>
      </c>
      <c r="BF69" s="307">
        <v>326.69982814000002</v>
      </c>
      <c r="BG69" s="307">
        <v>178.36862274999999</v>
      </c>
      <c r="BH69" s="307">
        <v>63.846346121000003</v>
      </c>
      <c r="BI69" s="307">
        <v>20.432851691</v>
      </c>
      <c r="BJ69" s="307">
        <v>9.9681535732000004</v>
      </c>
      <c r="BK69" s="307">
        <v>10.223604088</v>
      </c>
      <c r="BL69" s="307">
        <v>11.020044824999999</v>
      </c>
      <c r="BM69" s="307">
        <v>22.161237619000001</v>
      </c>
      <c r="BN69" s="307">
        <v>39.229304427000002</v>
      </c>
      <c r="BO69" s="307">
        <v>119.2107786</v>
      </c>
      <c r="BP69" s="307">
        <v>241.47593201000001</v>
      </c>
      <c r="BQ69" s="307">
        <v>351.15092120000003</v>
      </c>
      <c r="BR69" s="307">
        <v>327.17094215999998</v>
      </c>
      <c r="BS69" s="307">
        <v>178.82133521</v>
      </c>
      <c r="BT69" s="307">
        <v>64.123967332999996</v>
      </c>
      <c r="BU69" s="307">
        <v>20.540862354000001</v>
      </c>
      <c r="BV69" s="307">
        <v>10.017913779000001</v>
      </c>
    </row>
    <row r="70" spans="1:74" s="389" customFormat="1" ht="12" customHeight="1" x14ac:dyDescent="0.2">
      <c r="A70" s="388"/>
      <c r="B70" s="735" t="s">
        <v>809</v>
      </c>
      <c r="C70" s="757"/>
      <c r="D70" s="757"/>
      <c r="E70" s="757"/>
      <c r="F70" s="757"/>
      <c r="G70" s="757"/>
      <c r="H70" s="757"/>
      <c r="I70" s="757"/>
      <c r="J70" s="757"/>
      <c r="K70" s="757"/>
      <c r="L70" s="757"/>
      <c r="M70" s="757"/>
      <c r="N70" s="757"/>
      <c r="O70" s="757"/>
      <c r="P70" s="757"/>
      <c r="Q70" s="737"/>
      <c r="AY70" s="448"/>
      <c r="AZ70" s="448"/>
      <c r="BA70" s="448"/>
      <c r="BB70" s="448"/>
      <c r="BC70" s="448"/>
      <c r="BD70" s="542"/>
      <c r="BE70" s="542"/>
      <c r="BF70" s="542"/>
      <c r="BG70" s="448"/>
      <c r="BH70" s="448"/>
      <c r="BI70" s="448"/>
      <c r="BJ70" s="448"/>
    </row>
    <row r="71" spans="1:74" s="389" customFormat="1" ht="12" customHeight="1" x14ac:dyDescent="0.2">
      <c r="A71" s="388"/>
      <c r="B71" s="735" t="s">
        <v>810</v>
      </c>
      <c r="C71" s="736"/>
      <c r="D71" s="736"/>
      <c r="E71" s="736"/>
      <c r="F71" s="736"/>
      <c r="G71" s="736"/>
      <c r="H71" s="736"/>
      <c r="I71" s="736"/>
      <c r="J71" s="736"/>
      <c r="K71" s="736"/>
      <c r="L71" s="736"/>
      <c r="M71" s="736"/>
      <c r="N71" s="736"/>
      <c r="O71" s="736"/>
      <c r="P71" s="736"/>
      <c r="Q71" s="737"/>
      <c r="AY71" s="448"/>
      <c r="AZ71" s="448"/>
      <c r="BA71" s="448"/>
      <c r="BB71" s="448"/>
      <c r="BC71" s="448"/>
      <c r="BD71" s="542"/>
      <c r="BE71" s="542"/>
      <c r="BF71" s="542"/>
      <c r="BG71" s="448"/>
      <c r="BH71" s="448"/>
      <c r="BI71" s="448"/>
      <c r="BJ71" s="448"/>
    </row>
    <row r="72" spans="1:74" s="389" customFormat="1" ht="12" customHeight="1" x14ac:dyDescent="0.2">
      <c r="A72" s="388"/>
      <c r="B72" s="735" t="s">
        <v>811</v>
      </c>
      <c r="C72" s="736"/>
      <c r="D72" s="736"/>
      <c r="E72" s="736"/>
      <c r="F72" s="736"/>
      <c r="G72" s="736"/>
      <c r="H72" s="736"/>
      <c r="I72" s="736"/>
      <c r="J72" s="736"/>
      <c r="K72" s="736"/>
      <c r="L72" s="736"/>
      <c r="M72" s="736"/>
      <c r="N72" s="736"/>
      <c r="O72" s="736"/>
      <c r="P72" s="736"/>
      <c r="Q72" s="737"/>
      <c r="AY72" s="448"/>
      <c r="AZ72" s="448"/>
      <c r="BA72" s="448"/>
      <c r="BB72" s="448"/>
      <c r="BC72" s="448"/>
      <c r="BD72" s="542"/>
      <c r="BE72" s="542"/>
      <c r="BF72" s="542"/>
      <c r="BG72" s="448"/>
      <c r="BH72" s="448"/>
      <c r="BI72" s="448"/>
      <c r="BJ72" s="448"/>
    </row>
    <row r="73" spans="1:74" s="389" customFormat="1" ht="12" customHeight="1" x14ac:dyDescent="0.2">
      <c r="A73" s="388"/>
      <c r="B73" s="735" t="s">
        <v>822</v>
      </c>
      <c r="C73" s="737"/>
      <c r="D73" s="737"/>
      <c r="E73" s="737"/>
      <c r="F73" s="737"/>
      <c r="G73" s="737"/>
      <c r="H73" s="737"/>
      <c r="I73" s="737"/>
      <c r="J73" s="737"/>
      <c r="K73" s="737"/>
      <c r="L73" s="737"/>
      <c r="M73" s="737"/>
      <c r="N73" s="737"/>
      <c r="O73" s="737"/>
      <c r="P73" s="737"/>
      <c r="Q73" s="737"/>
      <c r="AY73" s="448"/>
      <c r="AZ73" s="448"/>
      <c r="BA73" s="448"/>
      <c r="BB73" s="448"/>
      <c r="BC73" s="448"/>
      <c r="BD73" s="542"/>
      <c r="BE73" s="542"/>
      <c r="BF73" s="542"/>
      <c r="BG73" s="448"/>
      <c r="BH73" s="448"/>
      <c r="BI73" s="448"/>
      <c r="BJ73" s="448"/>
    </row>
    <row r="74" spans="1:74" s="389" customFormat="1" ht="12" customHeight="1" x14ac:dyDescent="0.2">
      <c r="A74" s="388"/>
      <c r="B74" s="735" t="s">
        <v>825</v>
      </c>
      <c r="C74" s="736"/>
      <c r="D74" s="736"/>
      <c r="E74" s="736"/>
      <c r="F74" s="736"/>
      <c r="G74" s="736"/>
      <c r="H74" s="736"/>
      <c r="I74" s="736"/>
      <c r="J74" s="736"/>
      <c r="K74" s="736"/>
      <c r="L74" s="736"/>
      <c r="M74" s="736"/>
      <c r="N74" s="736"/>
      <c r="O74" s="736"/>
      <c r="P74" s="736"/>
      <c r="Q74" s="737"/>
      <c r="AY74" s="448"/>
      <c r="AZ74" s="448"/>
      <c r="BA74" s="448"/>
      <c r="BB74" s="448"/>
      <c r="BC74" s="448"/>
      <c r="BD74" s="542"/>
      <c r="BE74" s="542"/>
      <c r="BF74" s="542"/>
      <c r="BG74" s="448"/>
      <c r="BH74" s="448"/>
      <c r="BI74" s="448"/>
      <c r="BJ74" s="448"/>
    </row>
    <row r="75" spans="1:74" s="389" customFormat="1" ht="12" customHeight="1" x14ac:dyDescent="0.2">
      <c r="A75" s="388"/>
      <c r="B75" s="738" t="s">
        <v>826</v>
      </c>
      <c r="C75" s="737"/>
      <c r="D75" s="737"/>
      <c r="E75" s="737"/>
      <c r="F75" s="737"/>
      <c r="G75" s="737"/>
      <c r="H75" s="737"/>
      <c r="I75" s="737"/>
      <c r="J75" s="737"/>
      <c r="K75" s="737"/>
      <c r="L75" s="737"/>
      <c r="M75" s="737"/>
      <c r="N75" s="737"/>
      <c r="O75" s="737"/>
      <c r="P75" s="737"/>
      <c r="Q75" s="737"/>
      <c r="AY75" s="448"/>
      <c r="AZ75" s="448"/>
      <c r="BA75" s="448"/>
      <c r="BB75" s="448"/>
      <c r="BC75" s="448"/>
      <c r="BD75" s="542"/>
      <c r="BE75" s="542"/>
      <c r="BF75" s="542"/>
      <c r="BG75" s="448"/>
      <c r="BH75" s="448"/>
      <c r="BI75" s="448"/>
      <c r="BJ75" s="448"/>
    </row>
    <row r="76" spans="1:74" s="389" customFormat="1" ht="12" customHeight="1" x14ac:dyDescent="0.2">
      <c r="A76" s="388"/>
      <c r="B76" s="739" t="s">
        <v>827</v>
      </c>
      <c r="C76" s="740"/>
      <c r="D76" s="740"/>
      <c r="E76" s="740"/>
      <c r="F76" s="740"/>
      <c r="G76" s="740"/>
      <c r="H76" s="740"/>
      <c r="I76" s="740"/>
      <c r="J76" s="740"/>
      <c r="K76" s="740"/>
      <c r="L76" s="740"/>
      <c r="M76" s="740"/>
      <c r="N76" s="740"/>
      <c r="O76" s="740"/>
      <c r="P76" s="740"/>
      <c r="Q76" s="734"/>
      <c r="AY76" s="448"/>
      <c r="AZ76" s="448"/>
      <c r="BA76" s="448"/>
      <c r="BB76" s="448"/>
      <c r="BC76" s="448"/>
      <c r="BD76" s="542"/>
      <c r="BE76" s="542"/>
      <c r="BF76" s="542"/>
      <c r="BG76" s="448"/>
      <c r="BH76" s="448"/>
      <c r="BI76" s="448"/>
      <c r="BJ76" s="448"/>
    </row>
    <row r="77" spans="1:74" s="389" customFormat="1" ht="12" customHeight="1" x14ac:dyDescent="0.2">
      <c r="A77" s="388"/>
      <c r="B77" s="754" t="s">
        <v>808</v>
      </c>
      <c r="C77" s="755"/>
      <c r="D77" s="755"/>
      <c r="E77" s="755"/>
      <c r="F77" s="755"/>
      <c r="G77" s="755"/>
      <c r="H77" s="755"/>
      <c r="I77" s="755"/>
      <c r="J77" s="755"/>
      <c r="K77" s="755"/>
      <c r="L77" s="755"/>
      <c r="M77" s="755"/>
      <c r="N77" s="755"/>
      <c r="O77" s="755"/>
      <c r="P77" s="755"/>
      <c r="Q77" s="755"/>
      <c r="AY77" s="448"/>
      <c r="AZ77" s="448"/>
      <c r="BA77" s="448"/>
      <c r="BB77" s="448"/>
      <c r="BC77" s="448"/>
      <c r="BD77" s="542"/>
      <c r="BE77" s="542"/>
      <c r="BF77" s="542"/>
      <c r="BG77" s="448"/>
      <c r="BH77" s="448"/>
      <c r="BI77" s="448"/>
      <c r="BJ77" s="448"/>
    </row>
    <row r="78" spans="1:74" s="389" customFormat="1" ht="12" customHeight="1" x14ac:dyDescent="0.2">
      <c r="A78" s="388"/>
      <c r="B78" s="746" t="str">
        <f>"Notes: "&amp;"EIA completed modeling and analysis for this report on " &amp;Dates!D2&amp;"."</f>
        <v>Notes: EIA completed modeling and analysis for this report on Thursday March 3, 2022.</v>
      </c>
      <c r="C78" s="747"/>
      <c r="D78" s="747"/>
      <c r="E78" s="747"/>
      <c r="F78" s="747"/>
      <c r="G78" s="747"/>
      <c r="H78" s="747"/>
      <c r="I78" s="747"/>
      <c r="J78" s="747"/>
      <c r="K78" s="747"/>
      <c r="L78" s="747"/>
      <c r="M78" s="747"/>
      <c r="N78" s="747"/>
      <c r="O78" s="747"/>
      <c r="P78" s="747"/>
      <c r="Q78" s="747"/>
      <c r="AY78" s="448"/>
      <c r="AZ78" s="448"/>
      <c r="BA78" s="448"/>
      <c r="BB78" s="448"/>
      <c r="BC78" s="448"/>
      <c r="BD78" s="542"/>
      <c r="BE78" s="542"/>
      <c r="BF78" s="542"/>
      <c r="BG78" s="448"/>
      <c r="BH78" s="448"/>
      <c r="BI78" s="448"/>
      <c r="BJ78" s="448"/>
    </row>
    <row r="79" spans="1:74" s="389" customFormat="1" ht="12" customHeight="1" x14ac:dyDescent="0.2">
      <c r="A79" s="388"/>
      <c r="B79" s="748" t="s">
        <v>351</v>
      </c>
      <c r="C79" s="747"/>
      <c r="D79" s="747"/>
      <c r="E79" s="747"/>
      <c r="F79" s="747"/>
      <c r="G79" s="747"/>
      <c r="H79" s="747"/>
      <c r="I79" s="747"/>
      <c r="J79" s="747"/>
      <c r="K79" s="747"/>
      <c r="L79" s="747"/>
      <c r="M79" s="747"/>
      <c r="N79" s="747"/>
      <c r="O79" s="747"/>
      <c r="P79" s="747"/>
      <c r="Q79" s="747"/>
      <c r="AY79" s="448"/>
      <c r="AZ79" s="448"/>
      <c r="BA79" s="448"/>
      <c r="BB79" s="448"/>
      <c r="BC79" s="448"/>
      <c r="BD79" s="542"/>
      <c r="BE79" s="542"/>
      <c r="BF79" s="542"/>
      <c r="BG79" s="448"/>
      <c r="BH79" s="448"/>
      <c r="BI79" s="448"/>
      <c r="BJ79" s="448"/>
    </row>
    <row r="80" spans="1:74" s="389" customFormat="1" ht="12" customHeight="1" x14ac:dyDescent="0.2">
      <c r="A80" s="388"/>
      <c r="B80" s="756" t="s">
        <v>127</v>
      </c>
      <c r="C80" s="755"/>
      <c r="D80" s="755"/>
      <c r="E80" s="755"/>
      <c r="F80" s="755"/>
      <c r="G80" s="755"/>
      <c r="H80" s="755"/>
      <c r="I80" s="755"/>
      <c r="J80" s="755"/>
      <c r="K80" s="755"/>
      <c r="L80" s="755"/>
      <c r="M80" s="755"/>
      <c r="N80" s="755"/>
      <c r="O80" s="755"/>
      <c r="P80" s="755"/>
      <c r="Q80" s="755"/>
      <c r="AY80" s="448"/>
      <c r="AZ80" s="448"/>
      <c r="BA80" s="448"/>
      <c r="BB80" s="448"/>
      <c r="BC80" s="448"/>
      <c r="BD80" s="542"/>
      <c r="BE80" s="542"/>
      <c r="BF80" s="542"/>
      <c r="BG80" s="448"/>
      <c r="BH80" s="448"/>
      <c r="BI80" s="448"/>
      <c r="BJ80" s="448"/>
    </row>
    <row r="81" spans="1:74" s="389" customFormat="1" ht="12" customHeight="1" x14ac:dyDescent="0.2">
      <c r="A81" s="388"/>
      <c r="B81" s="741" t="s">
        <v>828</v>
      </c>
      <c r="C81" s="740"/>
      <c r="D81" s="740"/>
      <c r="E81" s="740"/>
      <c r="F81" s="740"/>
      <c r="G81" s="740"/>
      <c r="H81" s="740"/>
      <c r="I81" s="740"/>
      <c r="J81" s="740"/>
      <c r="K81" s="740"/>
      <c r="L81" s="740"/>
      <c r="M81" s="740"/>
      <c r="N81" s="740"/>
      <c r="O81" s="740"/>
      <c r="P81" s="740"/>
      <c r="Q81" s="734"/>
      <c r="AY81" s="448"/>
      <c r="AZ81" s="448"/>
      <c r="BA81" s="448"/>
      <c r="BB81" s="448"/>
      <c r="BC81" s="448"/>
      <c r="BD81" s="542"/>
      <c r="BE81" s="542"/>
      <c r="BF81" s="542"/>
      <c r="BG81" s="448"/>
      <c r="BH81" s="448"/>
      <c r="BI81" s="448"/>
      <c r="BJ81" s="448"/>
    </row>
    <row r="82" spans="1:74" s="389" customFormat="1" ht="12" customHeight="1" x14ac:dyDescent="0.2">
      <c r="A82" s="388"/>
      <c r="B82" s="742" t="s">
        <v>829</v>
      </c>
      <c r="C82" s="734"/>
      <c r="D82" s="734"/>
      <c r="E82" s="734"/>
      <c r="F82" s="734"/>
      <c r="G82" s="734"/>
      <c r="H82" s="734"/>
      <c r="I82" s="734"/>
      <c r="J82" s="734"/>
      <c r="K82" s="734"/>
      <c r="L82" s="734"/>
      <c r="M82" s="734"/>
      <c r="N82" s="734"/>
      <c r="O82" s="734"/>
      <c r="P82" s="734"/>
      <c r="Q82" s="734"/>
      <c r="AY82" s="448"/>
      <c r="AZ82" s="448"/>
      <c r="BA82" s="448"/>
      <c r="BB82" s="448"/>
      <c r="BC82" s="448"/>
      <c r="BD82" s="542"/>
      <c r="BE82" s="542"/>
      <c r="BF82" s="542"/>
      <c r="BG82" s="448"/>
      <c r="BH82" s="448"/>
      <c r="BI82" s="448"/>
      <c r="BJ82" s="448"/>
    </row>
    <row r="83" spans="1:74" s="389" customFormat="1" ht="12" customHeight="1" x14ac:dyDescent="0.2">
      <c r="A83" s="388"/>
      <c r="B83" s="742" t="s">
        <v>830</v>
      </c>
      <c r="C83" s="734"/>
      <c r="D83" s="734"/>
      <c r="E83" s="734"/>
      <c r="F83" s="734"/>
      <c r="G83" s="734"/>
      <c r="H83" s="734"/>
      <c r="I83" s="734"/>
      <c r="J83" s="734"/>
      <c r="K83" s="734"/>
      <c r="L83" s="734"/>
      <c r="M83" s="734"/>
      <c r="N83" s="734"/>
      <c r="O83" s="734"/>
      <c r="P83" s="734"/>
      <c r="Q83" s="734"/>
      <c r="AY83" s="448"/>
      <c r="AZ83" s="448"/>
      <c r="BA83" s="448"/>
      <c r="BB83" s="448"/>
      <c r="BC83" s="448"/>
      <c r="BD83" s="542"/>
      <c r="BE83" s="542"/>
      <c r="BF83" s="542"/>
      <c r="BG83" s="448"/>
      <c r="BH83" s="448"/>
      <c r="BI83" s="448"/>
      <c r="BJ83" s="448"/>
    </row>
    <row r="84" spans="1:74" s="389" customFormat="1" ht="12" customHeight="1" x14ac:dyDescent="0.2">
      <c r="A84" s="388"/>
      <c r="B84" s="743" t="s">
        <v>831</v>
      </c>
      <c r="C84" s="744"/>
      <c r="D84" s="744"/>
      <c r="E84" s="744"/>
      <c r="F84" s="744"/>
      <c r="G84" s="744"/>
      <c r="H84" s="744"/>
      <c r="I84" s="744"/>
      <c r="J84" s="744"/>
      <c r="K84" s="744"/>
      <c r="L84" s="744"/>
      <c r="M84" s="744"/>
      <c r="N84" s="744"/>
      <c r="O84" s="744"/>
      <c r="P84" s="744"/>
      <c r="Q84" s="734"/>
      <c r="AY84" s="448"/>
      <c r="AZ84" s="448"/>
      <c r="BA84" s="448"/>
      <c r="BB84" s="448"/>
      <c r="BC84" s="448"/>
      <c r="BD84" s="542"/>
      <c r="BE84" s="542"/>
      <c r="BF84" s="542"/>
      <c r="BG84" s="448"/>
      <c r="BH84" s="448"/>
      <c r="BI84" s="448"/>
      <c r="BJ84" s="448"/>
    </row>
    <row r="85" spans="1:74" s="390" customFormat="1" ht="12" customHeight="1" x14ac:dyDescent="0.2">
      <c r="A85" s="388"/>
      <c r="B85" s="745" t="s">
        <v>1405</v>
      </c>
      <c r="C85" s="734"/>
      <c r="D85" s="734"/>
      <c r="E85" s="734"/>
      <c r="F85" s="734"/>
      <c r="G85" s="734"/>
      <c r="H85" s="734"/>
      <c r="I85" s="734"/>
      <c r="J85" s="734"/>
      <c r="K85" s="734"/>
      <c r="L85" s="734"/>
      <c r="M85" s="734"/>
      <c r="N85" s="734"/>
      <c r="O85" s="734"/>
      <c r="P85" s="734"/>
      <c r="Q85" s="734"/>
      <c r="AY85" s="449"/>
      <c r="AZ85" s="449"/>
      <c r="BA85" s="449"/>
      <c r="BB85" s="449"/>
      <c r="BC85" s="449"/>
      <c r="BD85" s="665"/>
      <c r="BE85" s="665"/>
      <c r="BF85" s="665"/>
      <c r="BG85" s="449"/>
      <c r="BH85" s="449"/>
      <c r="BI85" s="449"/>
      <c r="BJ85" s="449"/>
    </row>
    <row r="86" spans="1:74" s="390" customFormat="1" ht="12" customHeight="1" x14ac:dyDescent="0.2">
      <c r="A86" s="388"/>
      <c r="B86" s="733" t="s">
        <v>1360</v>
      </c>
      <c r="C86" s="734"/>
      <c r="D86" s="734"/>
      <c r="E86" s="734"/>
      <c r="F86" s="734"/>
      <c r="G86" s="734"/>
      <c r="H86" s="734"/>
      <c r="I86" s="734"/>
      <c r="J86" s="734"/>
      <c r="K86" s="734"/>
      <c r="L86" s="734"/>
      <c r="M86" s="734"/>
      <c r="N86" s="734"/>
      <c r="O86" s="734"/>
      <c r="P86" s="734"/>
      <c r="Q86" s="734"/>
      <c r="AY86" s="449"/>
      <c r="AZ86" s="449"/>
      <c r="BA86" s="449"/>
      <c r="BB86" s="449"/>
      <c r="BC86" s="449"/>
      <c r="BD86" s="665"/>
      <c r="BE86" s="665"/>
      <c r="BF86" s="665"/>
      <c r="BG86" s="449"/>
      <c r="BH86" s="449"/>
      <c r="BI86" s="449"/>
      <c r="BJ86" s="449"/>
    </row>
    <row r="87" spans="1:74" x14ac:dyDescent="0.2">
      <c r="A87" s="388"/>
      <c r="BK87" s="308"/>
      <c r="BL87" s="308"/>
      <c r="BM87" s="308"/>
      <c r="BN87" s="308"/>
      <c r="BO87" s="308"/>
      <c r="BP87" s="308"/>
      <c r="BQ87" s="308"/>
      <c r="BR87" s="308"/>
      <c r="BS87" s="308"/>
      <c r="BT87" s="308"/>
      <c r="BU87" s="308"/>
      <c r="BV87" s="308"/>
    </row>
    <row r="88" spans="1:74" x14ac:dyDescent="0.2">
      <c r="BK88" s="308"/>
      <c r="BL88" s="308"/>
      <c r="BM88" s="308"/>
      <c r="BN88" s="308"/>
      <c r="BO88" s="308"/>
      <c r="BP88" s="308"/>
      <c r="BQ88" s="308"/>
      <c r="BR88" s="308"/>
      <c r="BS88" s="308"/>
      <c r="BT88" s="308"/>
      <c r="BU88" s="308"/>
      <c r="BV88" s="308"/>
    </row>
    <row r="89" spans="1:74" x14ac:dyDescent="0.2">
      <c r="B89" s="709"/>
      <c r="BK89" s="308"/>
      <c r="BL89" s="308"/>
      <c r="BM89" s="308"/>
      <c r="BN89" s="308"/>
      <c r="BO89" s="308"/>
      <c r="BP89" s="308"/>
      <c r="BQ89" s="308"/>
      <c r="BR89" s="308"/>
      <c r="BS89" s="308"/>
      <c r="BT89" s="308"/>
      <c r="BU89" s="308"/>
      <c r="BV89" s="308"/>
    </row>
    <row r="90" spans="1:74" x14ac:dyDescent="0.2">
      <c r="BK90" s="308"/>
      <c r="BL90" s="308"/>
      <c r="BM90" s="308"/>
      <c r="BN90" s="308"/>
      <c r="BO90" s="308"/>
      <c r="BP90" s="308"/>
      <c r="BQ90" s="308"/>
      <c r="BR90" s="308"/>
      <c r="BS90" s="308"/>
      <c r="BT90" s="308"/>
      <c r="BU90" s="308"/>
      <c r="BV90" s="308"/>
    </row>
    <row r="91" spans="1:74" x14ac:dyDescent="0.2">
      <c r="BK91" s="308"/>
      <c r="BL91" s="308"/>
      <c r="BM91" s="308"/>
      <c r="BN91" s="308"/>
      <c r="BO91" s="308"/>
      <c r="BP91" s="308"/>
      <c r="BQ91" s="308"/>
      <c r="BR91" s="308"/>
      <c r="BS91" s="308"/>
      <c r="BT91" s="308"/>
      <c r="BU91" s="308"/>
      <c r="BV91" s="308"/>
    </row>
    <row r="92" spans="1:74" x14ac:dyDescent="0.2">
      <c r="BK92" s="308"/>
      <c r="BL92" s="308"/>
      <c r="BM92" s="308"/>
      <c r="BN92" s="308"/>
      <c r="BO92" s="308"/>
      <c r="BP92" s="308"/>
      <c r="BQ92" s="308"/>
      <c r="BR92" s="308"/>
      <c r="BS92" s="308"/>
      <c r="BT92" s="308"/>
      <c r="BU92" s="308"/>
      <c r="BV92" s="308"/>
    </row>
    <row r="93" spans="1:74" x14ac:dyDescent="0.2">
      <c r="BK93" s="308"/>
      <c r="BL93" s="308"/>
      <c r="BM93" s="308"/>
      <c r="BN93" s="308"/>
      <c r="BO93" s="308"/>
      <c r="BP93" s="308"/>
      <c r="BQ93" s="308"/>
      <c r="BR93" s="308"/>
      <c r="BS93" s="308"/>
      <c r="BT93" s="308"/>
      <c r="BU93" s="308"/>
      <c r="BV93" s="308"/>
    </row>
    <row r="94" spans="1:74" x14ac:dyDescent="0.2">
      <c r="BK94" s="308"/>
      <c r="BL94" s="308"/>
      <c r="BM94" s="308"/>
      <c r="BN94" s="308"/>
      <c r="BO94" s="308"/>
      <c r="BP94" s="308"/>
      <c r="BQ94" s="308"/>
      <c r="BR94" s="308"/>
      <c r="BS94" s="308"/>
      <c r="BT94" s="308"/>
      <c r="BU94" s="308"/>
      <c r="BV94" s="308"/>
    </row>
    <row r="95" spans="1:74" x14ac:dyDescent="0.2">
      <c r="BK95" s="308"/>
      <c r="BL95" s="308"/>
      <c r="BM95" s="308"/>
      <c r="BN95" s="308"/>
      <c r="BO95" s="308"/>
      <c r="BP95" s="308"/>
      <c r="BQ95" s="308"/>
      <c r="BR95" s="308"/>
      <c r="BS95" s="308"/>
      <c r="BT95" s="308"/>
      <c r="BU95" s="308"/>
      <c r="BV95" s="308"/>
    </row>
    <row r="96" spans="1:74" x14ac:dyDescent="0.2">
      <c r="BK96" s="308"/>
      <c r="BL96" s="308"/>
      <c r="BM96" s="308"/>
      <c r="BN96" s="308"/>
      <c r="BO96" s="308"/>
      <c r="BP96" s="308"/>
      <c r="BQ96" s="308"/>
      <c r="BR96" s="308"/>
      <c r="BS96" s="308"/>
      <c r="BT96" s="308"/>
      <c r="BU96" s="308"/>
      <c r="BV96" s="308"/>
    </row>
    <row r="97" spans="63:74" x14ac:dyDescent="0.2">
      <c r="BK97" s="308"/>
      <c r="BL97" s="308"/>
      <c r="BM97" s="308"/>
      <c r="BN97" s="308"/>
      <c r="BO97" s="308"/>
      <c r="BP97" s="308"/>
      <c r="BQ97" s="308"/>
      <c r="BR97" s="308"/>
      <c r="BS97" s="308"/>
      <c r="BT97" s="308"/>
      <c r="BU97" s="308"/>
      <c r="BV97" s="308"/>
    </row>
    <row r="98" spans="63:74" x14ac:dyDescent="0.2">
      <c r="BK98" s="308"/>
      <c r="BL98" s="308"/>
      <c r="BM98" s="308"/>
      <c r="BN98" s="308"/>
      <c r="BO98" s="308"/>
      <c r="BP98" s="308"/>
      <c r="BQ98" s="308"/>
      <c r="BR98" s="308"/>
      <c r="BS98" s="308"/>
      <c r="BT98" s="308"/>
      <c r="BU98" s="308"/>
      <c r="BV98" s="308"/>
    </row>
    <row r="99" spans="63:74" x14ac:dyDescent="0.2">
      <c r="BK99" s="308"/>
      <c r="BL99" s="308"/>
      <c r="BM99" s="308"/>
      <c r="BN99" s="308"/>
      <c r="BO99" s="308"/>
      <c r="BP99" s="308"/>
      <c r="BQ99" s="308"/>
      <c r="BR99" s="308"/>
      <c r="BS99" s="308"/>
      <c r="BT99" s="308"/>
      <c r="BU99" s="308"/>
      <c r="BV99" s="308"/>
    </row>
    <row r="100" spans="63:74" x14ac:dyDescent="0.2">
      <c r="BK100" s="308"/>
      <c r="BL100" s="308"/>
      <c r="BM100" s="308"/>
      <c r="BN100" s="308"/>
      <c r="BO100" s="308"/>
      <c r="BP100" s="308"/>
      <c r="BQ100" s="308"/>
      <c r="BR100" s="308"/>
      <c r="BS100" s="308"/>
      <c r="BT100" s="308"/>
      <c r="BU100" s="308"/>
      <c r="BV100" s="308"/>
    </row>
    <row r="101" spans="63:74" x14ac:dyDescent="0.2">
      <c r="BK101" s="308"/>
      <c r="BL101" s="308"/>
      <c r="BM101" s="308"/>
      <c r="BN101" s="308"/>
      <c r="BO101" s="308"/>
      <c r="BP101" s="308"/>
      <c r="BQ101" s="308"/>
      <c r="BR101" s="308"/>
      <c r="BS101" s="308"/>
      <c r="BT101" s="308"/>
      <c r="BU101" s="308"/>
      <c r="BV101" s="308"/>
    </row>
    <row r="102" spans="63:74" x14ac:dyDescent="0.2">
      <c r="BK102" s="308"/>
      <c r="BL102" s="308"/>
      <c r="BM102" s="308"/>
      <c r="BN102" s="308"/>
      <c r="BO102" s="308"/>
      <c r="BP102" s="308"/>
      <c r="BQ102" s="308"/>
      <c r="BR102" s="308"/>
      <c r="BS102" s="308"/>
      <c r="BT102" s="308"/>
      <c r="BU102" s="308"/>
      <c r="BV102" s="308"/>
    </row>
    <row r="103" spans="63:74" x14ac:dyDescent="0.2">
      <c r="BK103" s="308"/>
      <c r="BL103" s="308"/>
      <c r="BM103" s="308"/>
      <c r="BN103" s="308"/>
      <c r="BO103" s="308"/>
      <c r="BP103" s="308"/>
      <c r="BQ103" s="308"/>
      <c r="BR103" s="308"/>
      <c r="BS103" s="308"/>
      <c r="BT103" s="308"/>
      <c r="BU103" s="308"/>
      <c r="BV103" s="308"/>
    </row>
    <row r="104" spans="63:74" x14ac:dyDescent="0.2">
      <c r="BK104" s="308"/>
      <c r="BL104" s="308"/>
      <c r="BM104" s="308"/>
      <c r="BN104" s="308"/>
      <c r="BO104" s="308"/>
      <c r="BP104" s="308"/>
      <c r="BQ104" s="308"/>
      <c r="BR104" s="308"/>
      <c r="BS104" s="308"/>
      <c r="BT104" s="308"/>
      <c r="BU104" s="308"/>
      <c r="BV104" s="308"/>
    </row>
    <row r="105" spans="63:74" x14ac:dyDescent="0.2">
      <c r="BK105" s="308"/>
      <c r="BL105" s="308"/>
      <c r="BM105" s="308"/>
      <c r="BN105" s="308"/>
      <c r="BO105" s="308"/>
      <c r="BP105" s="308"/>
      <c r="BQ105" s="308"/>
      <c r="BR105" s="308"/>
      <c r="BS105" s="308"/>
      <c r="BT105" s="308"/>
      <c r="BU105" s="308"/>
      <c r="BV105" s="308"/>
    </row>
    <row r="106" spans="63:74" x14ac:dyDescent="0.2">
      <c r="BK106" s="308"/>
      <c r="BL106" s="308"/>
      <c r="BM106" s="308"/>
      <c r="BN106" s="308"/>
      <c r="BO106" s="308"/>
      <c r="BP106" s="308"/>
      <c r="BQ106" s="308"/>
      <c r="BR106" s="308"/>
      <c r="BS106" s="308"/>
      <c r="BT106" s="308"/>
      <c r="BU106" s="308"/>
      <c r="BV106" s="308"/>
    </row>
    <row r="107" spans="63:74" x14ac:dyDescent="0.2">
      <c r="BK107" s="308"/>
      <c r="BL107" s="308"/>
      <c r="BM107" s="308"/>
      <c r="BN107" s="308"/>
      <c r="BO107" s="308"/>
      <c r="BP107" s="308"/>
      <c r="BQ107" s="308"/>
      <c r="BR107" s="308"/>
      <c r="BS107" s="308"/>
      <c r="BT107" s="308"/>
      <c r="BU107" s="308"/>
      <c r="BV107" s="308"/>
    </row>
    <row r="108" spans="63:74" x14ac:dyDescent="0.2">
      <c r="BK108" s="308"/>
      <c r="BL108" s="308"/>
      <c r="BM108" s="308"/>
      <c r="BN108" s="308"/>
      <c r="BO108" s="308"/>
      <c r="BP108" s="308"/>
      <c r="BQ108" s="308"/>
      <c r="BR108" s="308"/>
      <c r="BS108" s="308"/>
      <c r="BT108" s="308"/>
      <c r="BU108" s="308"/>
      <c r="BV108" s="308"/>
    </row>
    <row r="109" spans="63:74" x14ac:dyDescent="0.2">
      <c r="BK109" s="308"/>
      <c r="BL109" s="308"/>
      <c r="BM109" s="308"/>
      <c r="BN109" s="308"/>
      <c r="BO109" s="308"/>
      <c r="BP109" s="308"/>
      <c r="BQ109" s="308"/>
      <c r="BR109" s="308"/>
      <c r="BS109" s="308"/>
      <c r="BT109" s="308"/>
      <c r="BU109" s="308"/>
      <c r="BV109" s="308"/>
    </row>
    <row r="110" spans="63:74" x14ac:dyDescent="0.2">
      <c r="BK110" s="308"/>
      <c r="BL110" s="308"/>
      <c r="BM110" s="308"/>
      <c r="BN110" s="308"/>
      <c r="BO110" s="308"/>
      <c r="BP110" s="308"/>
      <c r="BQ110" s="308"/>
      <c r="BR110" s="308"/>
      <c r="BS110" s="308"/>
      <c r="BT110" s="308"/>
      <c r="BU110" s="308"/>
      <c r="BV110" s="308"/>
    </row>
    <row r="111" spans="63:74" x14ac:dyDescent="0.2">
      <c r="BK111" s="308"/>
      <c r="BL111" s="308"/>
      <c r="BM111" s="308"/>
      <c r="BN111" s="308"/>
      <c r="BO111" s="308"/>
      <c r="BP111" s="308"/>
      <c r="BQ111" s="308"/>
      <c r="BR111" s="308"/>
      <c r="BS111" s="308"/>
      <c r="BT111" s="308"/>
      <c r="BU111" s="308"/>
      <c r="BV111" s="308"/>
    </row>
    <row r="112" spans="63:74" x14ac:dyDescent="0.2">
      <c r="BK112" s="308"/>
      <c r="BL112" s="308"/>
      <c r="BM112" s="308"/>
      <c r="BN112" s="308"/>
      <c r="BO112" s="308"/>
      <c r="BP112" s="308"/>
      <c r="BQ112" s="308"/>
      <c r="BR112" s="308"/>
      <c r="BS112" s="308"/>
      <c r="BT112" s="308"/>
      <c r="BU112" s="308"/>
      <c r="BV112" s="308"/>
    </row>
    <row r="113" spans="63:74" x14ac:dyDescent="0.2">
      <c r="BK113" s="308"/>
      <c r="BL113" s="308"/>
      <c r="BM113" s="308"/>
      <c r="BN113" s="308"/>
      <c r="BO113" s="308"/>
      <c r="BP113" s="308"/>
      <c r="BQ113" s="308"/>
      <c r="BR113" s="308"/>
      <c r="BS113" s="308"/>
      <c r="BT113" s="308"/>
      <c r="BU113" s="308"/>
      <c r="BV113" s="308"/>
    </row>
    <row r="114" spans="63:74" x14ac:dyDescent="0.2">
      <c r="BK114" s="308"/>
      <c r="BL114" s="308"/>
      <c r="BM114" s="308"/>
      <c r="BN114" s="308"/>
      <c r="BO114" s="308"/>
      <c r="BP114" s="308"/>
      <c r="BQ114" s="308"/>
      <c r="BR114" s="308"/>
      <c r="BS114" s="308"/>
      <c r="BT114" s="308"/>
      <c r="BU114" s="308"/>
      <c r="BV114" s="308"/>
    </row>
    <row r="115" spans="63:74" x14ac:dyDescent="0.2">
      <c r="BK115" s="308"/>
      <c r="BL115" s="308"/>
      <c r="BM115" s="308"/>
      <c r="BN115" s="308"/>
      <c r="BO115" s="308"/>
      <c r="BP115" s="308"/>
      <c r="BQ115" s="308"/>
      <c r="BR115" s="308"/>
      <c r="BS115" s="308"/>
      <c r="BT115" s="308"/>
      <c r="BU115" s="308"/>
      <c r="BV115" s="308"/>
    </row>
    <row r="116" spans="63:74" x14ac:dyDescent="0.2">
      <c r="BK116" s="308"/>
      <c r="BL116" s="308"/>
      <c r="BM116" s="308"/>
      <c r="BN116" s="308"/>
      <c r="BO116" s="308"/>
      <c r="BP116" s="308"/>
      <c r="BQ116" s="308"/>
      <c r="BR116" s="308"/>
      <c r="BS116" s="308"/>
      <c r="BT116" s="308"/>
      <c r="BU116" s="308"/>
      <c r="BV116" s="308"/>
    </row>
    <row r="117" spans="63:74" x14ac:dyDescent="0.2">
      <c r="BK117" s="308"/>
      <c r="BL117" s="308"/>
      <c r="BM117" s="308"/>
      <c r="BN117" s="308"/>
      <c r="BO117" s="308"/>
      <c r="BP117" s="308"/>
      <c r="BQ117" s="308"/>
      <c r="BR117" s="308"/>
      <c r="BS117" s="308"/>
      <c r="BT117" s="308"/>
      <c r="BU117" s="308"/>
      <c r="BV117" s="308"/>
    </row>
    <row r="118" spans="63:74" x14ac:dyDescent="0.2">
      <c r="BK118" s="308"/>
      <c r="BL118" s="308"/>
      <c r="BM118" s="308"/>
      <c r="BN118" s="308"/>
      <c r="BO118" s="308"/>
      <c r="BP118" s="308"/>
      <c r="BQ118" s="308"/>
      <c r="BR118" s="308"/>
      <c r="BS118" s="308"/>
      <c r="BT118" s="308"/>
      <c r="BU118" s="308"/>
      <c r="BV118" s="308"/>
    </row>
    <row r="119" spans="63:74" x14ac:dyDescent="0.2">
      <c r="BK119" s="308"/>
      <c r="BL119" s="308"/>
      <c r="BM119" s="308"/>
      <c r="BN119" s="308"/>
      <c r="BO119" s="308"/>
      <c r="BP119" s="308"/>
      <c r="BQ119" s="308"/>
      <c r="BR119" s="308"/>
      <c r="BS119" s="308"/>
      <c r="BT119" s="308"/>
      <c r="BU119" s="308"/>
      <c r="BV119" s="308"/>
    </row>
    <row r="120" spans="63:74" x14ac:dyDescent="0.2">
      <c r="BK120" s="308"/>
      <c r="BL120" s="308"/>
      <c r="BM120" s="308"/>
      <c r="BN120" s="308"/>
      <c r="BO120" s="308"/>
      <c r="BP120" s="308"/>
      <c r="BQ120" s="308"/>
      <c r="BR120" s="308"/>
      <c r="BS120" s="308"/>
      <c r="BT120" s="308"/>
      <c r="BU120" s="308"/>
      <c r="BV120" s="308"/>
    </row>
    <row r="121" spans="63:74" x14ac:dyDescent="0.2">
      <c r="BK121" s="308"/>
      <c r="BL121" s="308"/>
      <c r="BM121" s="308"/>
      <c r="BN121" s="308"/>
      <c r="BO121" s="308"/>
      <c r="BP121" s="308"/>
      <c r="BQ121" s="308"/>
      <c r="BR121" s="308"/>
      <c r="BS121" s="308"/>
      <c r="BT121" s="308"/>
      <c r="BU121" s="308"/>
      <c r="BV121" s="308"/>
    </row>
    <row r="122" spans="63:74" x14ac:dyDescent="0.2">
      <c r="BK122" s="308"/>
      <c r="BL122" s="308"/>
      <c r="BM122" s="308"/>
      <c r="BN122" s="308"/>
      <c r="BO122" s="308"/>
      <c r="BP122" s="308"/>
      <c r="BQ122" s="308"/>
      <c r="BR122" s="308"/>
      <c r="BS122" s="308"/>
      <c r="BT122" s="308"/>
      <c r="BU122" s="308"/>
      <c r="BV122" s="308"/>
    </row>
    <row r="123" spans="63:74" x14ac:dyDescent="0.2">
      <c r="BK123" s="308"/>
      <c r="BL123" s="308"/>
      <c r="BM123" s="308"/>
      <c r="BN123" s="308"/>
      <c r="BO123" s="308"/>
      <c r="BP123" s="308"/>
      <c r="BQ123" s="308"/>
      <c r="BR123" s="308"/>
      <c r="BS123" s="308"/>
      <c r="BT123" s="308"/>
      <c r="BU123" s="308"/>
      <c r="BV123" s="308"/>
    </row>
    <row r="124" spans="63:74" x14ac:dyDescent="0.2">
      <c r="BK124" s="308"/>
      <c r="BL124" s="308"/>
      <c r="BM124" s="308"/>
      <c r="BN124" s="308"/>
      <c r="BO124" s="308"/>
      <c r="BP124" s="308"/>
      <c r="BQ124" s="308"/>
      <c r="BR124" s="308"/>
      <c r="BS124" s="308"/>
      <c r="BT124" s="308"/>
      <c r="BU124" s="308"/>
      <c r="BV124" s="308"/>
    </row>
    <row r="125" spans="63:74" x14ac:dyDescent="0.2">
      <c r="BK125" s="308"/>
      <c r="BL125" s="308"/>
      <c r="BM125" s="308"/>
      <c r="BN125" s="308"/>
      <c r="BO125" s="308"/>
      <c r="BP125" s="308"/>
      <c r="BQ125" s="308"/>
      <c r="BR125" s="308"/>
      <c r="BS125" s="308"/>
      <c r="BT125" s="308"/>
      <c r="BU125" s="308"/>
      <c r="BV125" s="308"/>
    </row>
    <row r="126" spans="63:74" x14ac:dyDescent="0.2">
      <c r="BK126" s="308"/>
      <c r="BL126" s="308"/>
      <c r="BM126" s="308"/>
      <c r="BN126" s="308"/>
      <c r="BO126" s="308"/>
      <c r="BP126" s="308"/>
      <c r="BQ126" s="308"/>
      <c r="BR126" s="308"/>
      <c r="BS126" s="308"/>
      <c r="BT126" s="308"/>
      <c r="BU126" s="308"/>
      <c r="BV126" s="308"/>
    </row>
    <row r="127" spans="63:74" x14ac:dyDescent="0.2">
      <c r="BK127" s="308"/>
      <c r="BL127" s="308"/>
      <c r="BM127" s="308"/>
      <c r="BN127" s="308"/>
      <c r="BO127" s="308"/>
      <c r="BP127" s="308"/>
      <c r="BQ127" s="308"/>
      <c r="BR127" s="308"/>
      <c r="BS127" s="308"/>
      <c r="BT127" s="308"/>
      <c r="BU127" s="308"/>
      <c r="BV127" s="308"/>
    </row>
    <row r="128" spans="63:74" x14ac:dyDescent="0.2">
      <c r="BK128" s="308"/>
      <c r="BL128" s="308"/>
      <c r="BM128" s="308"/>
      <c r="BN128" s="308"/>
      <c r="BO128" s="308"/>
      <c r="BP128" s="308"/>
      <c r="BQ128" s="308"/>
      <c r="BR128" s="308"/>
      <c r="BS128" s="308"/>
      <c r="BT128" s="308"/>
      <c r="BU128" s="308"/>
      <c r="BV128" s="308"/>
    </row>
    <row r="129" spans="63:74" x14ac:dyDescent="0.2">
      <c r="BK129" s="308"/>
      <c r="BL129" s="308"/>
      <c r="BM129" s="308"/>
      <c r="BN129" s="308"/>
      <c r="BO129" s="308"/>
      <c r="BP129" s="308"/>
      <c r="BQ129" s="308"/>
      <c r="BR129" s="308"/>
      <c r="BS129" s="308"/>
      <c r="BT129" s="308"/>
      <c r="BU129" s="308"/>
      <c r="BV129" s="308"/>
    </row>
    <row r="130" spans="63:74" x14ac:dyDescent="0.2">
      <c r="BK130" s="308"/>
      <c r="BL130" s="308"/>
      <c r="BM130" s="308"/>
      <c r="BN130" s="308"/>
      <c r="BO130" s="308"/>
      <c r="BP130" s="308"/>
      <c r="BQ130" s="308"/>
      <c r="BR130" s="308"/>
      <c r="BS130" s="308"/>
      <c r="BT130" s="308"/>
      <c r="BU130" s="308"/>
      <c r="BV130" s="308"/>
    </row>
    <row r="131" spans="63:74" x14ac:dyDescent="0.2">
      <c r="BK131" s="308"/>
      <c r="BL131" s="308"/>
      <c r="BM131" s="308"/>
      <c r="BN131" s="308"/>
      <c r="BO131" s="308"/>
      <c r="BP131" s="308"/>
      <c r="BQ131" s="308"/>
      <c r="BR131" s="308"/>
      <c r="BS131" s="308"/>
      <c r="BT131" s="308"/>
      <c r="BU131" s="308"/>
      <c r="BV131" s="308"/>
    </row>
    <row r="132" spans="63:74" x14ac:dyDescent="0.2">
      <c r="BK132" s="308"/>
      <c r="BL132" s="308"/>
      <c r="BM132" s="308"/>
      <c r="BN132" s="308"/>
      <c r="BO132" s="308"/>
      <c r="BP132" s="308"/>
      <c r="BQ132" s="308"/>
      <c r="BR132" s="308"/>
      <c r="BS132" s="308"/>
      <c r="BT132" s="308"/>
      <c r="BU132" s="308"/>
      <c r="BV132" s="308"/>
    </row>
    <row r="133" spans="63:74" x14ac:dyDescent="0.2">
      <c r="BK133" s="308"/>
      <c r="BL133" s="308"/>
      <c r="BM133" s="308"/>
      <c r="BN133" s="308"/>
      <c r="BO133" s="308"/>
      <c r="BP133" s="308"/>
      <c r="BQ133" s="308"/>
      <c r="BR133" s="308"/>
      <c r="BS133" s="308"/>
      <c r="BT133" s="308"/>
      <c r="BU133" s="308"/>
      <c r="BV133" s="308"/>
    </row>
    <row r="134" spans="63:74" x14ac:dyDescent="0.2">
      <c r="BK134" s="308"/>
      <c r="BL134" s="308"/>
      <c r="BM134" s="308"/>
      <c r="BN134" s="308"/>
      <c r="BO134" s="308"/>
      <c r="BP134" s="308"/>
      <c r="BQ134" s="308"/>
      <c r="BR134" s="308"/>
      <c r="BS134" s="308"/>
      <c r="BT134" s="308"/>
      <c r="BU134" s="308"/>
      <c r="BV134" s="308"/>
    </row>
    <row r="135" spans="63:74" x14ac:dyDescent="0.2">
      <c r="BK135" s="308"/>
      <c r="BL135" s="308"/>
      <c r="BM135" s="308"/>
      <c r="BN135" s="308"/>
      <c r="BO135" s="308"/>
      <c r="BP135" s="308"/>
      <c r="BQ135" s="308"/>
      <c r="BR135" s="308"/>
      <c r="BS135" s="308"/>
      <c r="BT135" s="308"/>
      <c r="BU135" s="308"/>
      <c r="BV135" s="308"/>
    </row>
    <row r="136" spans="63:74" x14ac:dyDescent="0.2">
      <c r="BK136" s="308"/>
      <c r="BL136" s="308"/>
      <c r="BM136" s="308"/>
      <c r="BN136" s="308"/>
      <c r="BO136" s="308"/>
      <c r="BP136" s="308"/>
      <c r="BQ136" s="308"/>
      <c r="BR136" s="308"/>
      <c r="BS136" s="308"/>
      <c r="BT136" s="308"/>
      <c r="BU136" s="308"/>
      <c r="BV136" s="308"/>
    </row>
    <row r="137" spans="63:74" x14ac:dyDescent="0.2">
      <c r="BK137" s="308"/>
      <c r="BL137" s="308"/>
      <c r="BM137" s="308"/>
      <c r="BN137" s="308"/>
      <c r="BO137" s="308"/>
      <c r="BP137" s="308"/>
      <c r="BQ137" s="308"/>
      <c r="BR137" s="308"/>
      <c r="BS137" s="308"/>
      <c r="BT137" s="308"/>
      <c r="BU137" s="308"/>
      <c r="BV137" s="308"/>
    </row>
    <row r="138" spans="63:74" x14ac:dyDescent="0.2">
      <c r="BK138" s="308"/>
      <c r="BL138" s="308"/>
      <c r="BM138" s="308"/>
      <c r="BN138" s="308"/>
      <c r="BO138" s="308"/>
      <c r="BP138" s="308"/>
      <c r="BQ138" s="308"/>
      <c r="BR138" s="308"/>
      <c r="BS138" s="308"/>
      <c r="BT138" s="308"/>
      <c r="BU138" s="308"/>
      <c r="BV138" s="308"/>
    </row>
    <row r="139" spans="63:74" x14ac:dyDescent="0.2">
      <c r="BK139" s="308"/>
      <c r="BL139" s="308"/>
      <c r="BM139" s="308"/>
      <c r="BN139" s="308"/>
      <c r="BO139" s="308"/>
      <c r="BP139" s="308"/>
      <c r="BQ139" s="308"/>
      <c r="BR139" s="308"/>
      <c r="BS139" s="308"/>
      <c r="BT139" s="308"/>
      <c r="BU139" s="308"/>
      <c r="BV139" s="308"/>
    </row>
    <row r="140" spans="63:74" x14ac:dyDescent="0.2">
      <c r="BK140" s="308"/>
      <c r="BL140" s="308"/>
      <c r="BM140" s="308"/>
      <c r="BN140" s="308"/>
      <c r="BO140" s="308"/>
      <c r="BP140" s="308"/>
      <c r="BQ140" s="308"/>
      <c r="BR140" s="308"/>
      <c r="BS140" s="308"/>
      <c r="BT140" s="308"/>
      <c r="BU140" s="308"/>
      <c r="BV140" s="308"/>
    </row>
    <row r="141" spans="63:74" x14ac:dyDescent="0.2">
      <c r="BK141" s="308"/>
      <c r="BL141" s="308"/>
      <c r="BM141" s="308"/>
      <c r="BN141" s="308"/>
      <c r="BO141" s="308"/>
      <c r="BP141" s="308"/>
      <c r="BQ141" s="308"/>
      <c r="BR141" s="308"/>
      <c r="BS141" s="308"/>
      <c r="BT141" s="308"/>
      <c r="BU141" s="308"/>
      <c r="BV141" s="308"/>
    </row>
    <row r="142" spans="63:74" x14ac:dyDescent="0.2">
      <c r="BK142" s="308"/>
      <c r="BL142" s="308"/>
      <c r="BM142" s="308"/>
      <c r="BN142" s="308"/>
      <c r="BO142" s="308"/>
      <c r="BP142" s="308"/>
      <c r="BQ142" s="308"/>
      <c r="BR142" s="308"/>
      <c r="BS142" s="308"/>
      <c r="BT142" s="308"/>
      <c r="BU142" s="308"/>
      <c r="BV142" s="308"/>
    </row>
    <row r="143" spans="63:74" x14ac:dyDescent="0.2">
      <c r="BK143" s="308"/>
      <c r="BL143" s="308"/>
      <c r="BM143" s="308"/>
      <c r="BN143" s="308"/>
      <c r="BO143" s="308"/>
      <c r="BP143" s="308"/>
      <c r="BQ143" s="308"/>
      <c r="BR143" s="308"/>
      <c r="BS143" s="308"/>
      <c r="BT143" s="308"/>
      <c r="BU143" s="308"/>
      <c r="BV143" s="308"/>
    </row>
    <row r="144" spans="63:74" x14ac:dyDescent="0.2">
      <c r="BK144" s="308"/>
      <c r="BL144" s="308"/>
      <c r="BM144" s="308"/>
      <c r="BN144" s="308"/>
      <c r="BO144" s="308"/>
      <c r="BP144" s="308"/>
      <c r="BQ144" s="308"/>
      <c r="BR144" s="308"/>
      <c r="BS144" s="308"/>
      <c r="BT144" s="308"/>
      <c r="BU144" s="308"/>
      <c r="BV144" s="308"/>
    </row>
  </sheetData>
  <mergeCells count="25">
    <mergeCell ref="A1:A2"/>
    <mergeCell ref="B1:AL1"/>
    <mergeCell ref="C3:N3"/>
    <mergeCell ref="O3:Z3"/>
    <mergeCell ref="AA3:AL3"/>
    <mergeCell ref="AY3:BJ3"/>
    <mergeCell ref="BK3:BV3"/>
    <mergeCell ref="B77:Q77"/>
    <mergeCell ref="B80:Q80"/>
    <mergeCell ref="B70:Q70"/>
    <mergeCell ref="AM3:AX3"/>
    <mergeCell ref="B71:Q71"/>
    <mergeCell ref="B86:Q86"/>
    <mergeCell ref="B72:Q72"/>
    <mergeCell ref="B73:Q73"/>
    <mergeCell ref="B74:Q74"/>
    <mergeCell ref="B75:Q75"/>
    <mergeCell ref="B76:Q76"/>
    <mergeCell ref="B81:Q81"/>
    <mergeCell ref="B82:Q82"/>
    <mergeCell ref="B83:Q83"/>
    <mergeCell ref="B84:Q84"/>
    <mergeCell ref="B85:Q85"/>
    <mergeCell ref="B78:Q78"/>
    <mergeCell ref="B79:Q79"/>
  </mergeCells>
  <hyperlinks>
    <hyperlink ref="A1:A2" location="Contents!A1" display="Table of Contents"/>
  </hyperlinks>
  <pageMargins left="0.25" right="0.25" top="0.25" bottom="0.25" header="0.54" footer="0.5"/>
  <pageSetup scale="2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2"/>
  <sheetViews>
    <sheetView showGridLines="0" zoomScaleNormal="100" workbookViewId="0">
      <pane xSplit="2" ySplit="4" topLeftCell="AS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8.5703125" style="13" customWidth="1"/>
    <col min="2" max="2" width="40.140625" style="13" customWidth="1"/>
    <col min="3" max="3" width="8.5703125" style="13" bestFit="1" customWidth="1"/>
    <col min="4" max="50" width="6.5703125" style="13" customWidth="1"/>
    <col min="51" max="55" width="6.5703125" style="373" customWidth="1"/>
    <col min="56" max="58" width="6.5703125" style="579" customWidth="1"/>
    <col min="59" max="62" width="6.5703125" style="373" customWidth="1"/>
    <col min="63" max="74" width="6.5703125" style="13" customWidth="1"/>
    <col min="75" max="16384" width="9.5703125" style="13"/>
  </cols>
  <sheetData>
    <row r="1" spans="1:74" ht="13.35" customHeight="1" x14ac:dyDescent="0.2">
      <c r="A1" s="758" t="s">
        <v>792</v>
      </c>
      <c r="B1" s="765" t="s">
        <v>980</v>
      </c>
      <c r="C1" s="755"/>
      <c r="D1" s="755"/>
      <c r="E1" s="755"/>
      <c r="F1" s="755"/>
      <c r="G1" s="755"/>
      <c r="H1" s="755"/>
      <c r="I1" s="755"/>
      <c r="J1" s="755"/>
      <c r="K1" s="755"/>
      <c r="L1" s="755"/>
      <c r="M1" s="755"/>
      <c r="N1" s="755"/>
      <c r="O1" s="755"/>
      <c r="P1" s="755"/>
      <c r="Q1" s="755"/>
      <c r="R1" s="755"/>
      <c r="S1" s="755"/>
      <c r="T1" s="755"/>
      <c r="U1" s="755"/>
      <c r="V1" s="755"/>
      <c r="W1" s="755"/>
      <c r="X1" s="755"/>
      <c r="Y1" s="755"/>
      <c r="Z1" s="755"/>
      <c r="AA1" s="755"/>
      <c r="AB1" s="755"/>
      <c r="AC1" s="755"/>
      <c r="AD1" s="755"/>
      <c r="AE1" s="755"/>
      <c r="AF1" s="755"/>
      <c r="AG1" s="755"/>
      <c r="AH1" s="755"/>
      <c r="AI1" s="755"/>
      <c r="AJ1" s="755"/>
      <c r="AK1" s="755"/>
      <c r="AL1" s="755"/>
      <c r="AM1" s="254"/>
    </row>
    <row r="2" spans="1:74" ht="12.75" x14ac:dyDescent="0.2">
      <c r="A2" s="759"/>
      <c r="B2" s="486" t="str">
        <f>"U.S. Energy Information Administration  |  Short-Term Energy Outlook  - "&amp;Dates!D1</f>
        <v>U.S. Energy Information Administration  |  Short-Term Energy Outlook  - March 2022</v>
      </c>
      <c r="C2" s="488"/>
      <c r="D2" s="488"/>
      <c r="E2" s="488"/>
      <c r="F2" s="488"/>
      <c r="G2" s="488"/>
      <c r="H2" s="488"/>
      <c r="I2" s="488"/>
      <c r="J2" s="488"/>
      <c r="K2" s="488"/>
      <c r="L2" s="488"/>
      <c r="M2" s="488"/>
      <c r="N2" s="488"/>
      <c r="O2" s="488"/>
      <c r="P2" s="488"/>
      <c r="Q2" s="488"/>
      <c r="R2" s="488"/>
      <c r="S2" s="488"/>
      <c r="T2" s="488"/>
      <c r="U2" s="488"/>
      <c r="V2" s="488"/>
      <c r="W2" s="488"/>
      <c r="X2" s="488"/>
      <c r="Y2" s="488"/>
      <c r="Z2" s="488"/>
      <c r="AA2" s="488"/>
      <c r="AB2" s="488"/>
      <c r="AC2" s="488"/>
      <c r="AD2" s="488"/>
      <c r="AE2" s="488"/>
      <c r="AF2" s="488"/>
      <c r="AG2" s="488"/>
      <c r="AH2" s="488"/>
      <c r="AI2" s="488"/>
      <c r="AJ2" s="488"/>
      <c r="AK2" s="488"/>
      <c r="AL2" s="488"/>
      <c r="AM2" s="254"/>
    </row>
    <row r="3" spans="1:74" s="12" customFormat="1" ht="12.75" x14ac:dyDescent="0.2">
      <c r="A3" s="14"/>
      <c r="B3" s="15"/>
      <c r="C3" s="761">
        <f>Dates!D3</f>
        <v>2018</v>
      </c>
      <c r="D3" s="752"/>
      <c r="E3" s="752"/>
      <c r="F3" s="752"/>
      <c r="G3" s="752"/>
      <c r="H3" s="752"/>
      <c r="I3" s="752"/>
      <c r="J3" s="752"/>
      <c r="K3" s="752"/>
      <c r="L3" s="752"/>
      <c r="M3" s="752"/>
      <c r="N3" s="753"/>
      <c r="O3" s="761">
        <f>C3+1</f>
        <v>2019</v>
      </c>
      <c r="P3" s="762"/>
      <c r="Q3" s="762"/>
      <c r="R3" s="762"/>
      <c r="S3" s="762"/>
      <c r="T3" s="762"/>
      <c r="U3" s="762"/>
      <c r="V3" s="762"/>
      <c r="W3" s="762"/>
      <c r="X3" s="752"/>
      <c r="Y3" s="752"/>
      <c r="Z3" s="753"/>
      <c r="AA3" s="749">
        <f>O3+1</f>
        <v>2020</v>
      </c>
      <c r="AB3" s="752"/>
      <c r="AC3" s="752"/>
      <c r="AD3" s="752"/>
      <c r="AE3" s="752"/>
      <c r="AF3" s="752"/>
      <c r="AG3" s="752"/>
      <c r="AH3" s="752"/>
      <c r="AI3" s="752"/>
      <c r="AJ3" s="752"/>
      <c r="AK3" s="752"/>
      <c r="AL3" s="753"/>
      <c r="AM3" s="749">
        <f>AA3+1</f>
        <v>2021</v>
      </c>
      <c r="AN3" s="752"/>
      <c r="AO3" s="752"/>
      <c r="AP3" s="752"/>
      <c r="AQ3" s="752"/>
      <c r="AR3" s="752"/>
      <c r="AS3" s="752"/>
      <c r="AT3" s="752"/>
      <c r="AU3" s="752"/>
      <c r="AV3" s="752"/>
      <c r="AW3" s="752"/>
      <c r="AX3" s="753"/>
      <c r="AY3" s="749">
        <f>AM3+1</f>
        <v>2022</v>
      </c>
      <c r="AZ3" s="750"/>
      <c r="BA3" s="750"/>
      <c r="BB3" s="750"/>
      <c r="BC3" s="750"/>
      <c r="BD3" s="750"/>
      <c r="BE3" s="750"/>
      <c r="BF3" s="750"/>
      <c r="BG3" s="750"/>
      <c r="BH3" s="750"/>
      <c r="BI3" s="750"/>
      <c r="BJ3" s="751"/>
      <c r="BK3" s="749">
        <f>AY3+1</f>
        <v>2023</v>
      </c>
      <c r="BL3" s="752"/>
      <c r="BM3" s="752"/>
      <c r="BN3" s="752"/>
      <c r="BO3" s="752"/>
      <c r="BP3" s="752"/>
      <c r="BQ3" s="752"/>
      <c r="BR3" s="752"/>
      <c r="BS3" s="752"/>
      <c r="BT3" s="752"/>
      <c r="BU3" s="752"/>
      <c r="BV3" s="753"/>
    </row>
    <row r="4" spans="1:74" s="12" customFormat="1" x14ac:dyDescent="0.2">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 customHeight="1" x14ac:dyDescent="0.2">
      <c r="A5" s="49"/>
      <c r="B5" s="50" t="s">
        <v>105</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80"/>
      <c r="BE5" s="580"/>
      <c r="BF5" s="580"/>
      <c r="BG5" s="580"/>
      <c r="BH5" s="580"/>
      <c r="BI5" s="580"/>
      <c r="BJ5" s="51"/>
      <c r="BK5" s="51"/>
      <c r="BL5" s="51"/>
      <c r="BM5" s="51"/>
      <c r="BN5" s="51"/>
      <c r="BO5" s="51"/>
      <c r="BP5" s="51"/>
      <c r="BQ5" s="51"/>
      <c r="BR5" s="51"/>
      <c r="BS5" s="51"/>
      <c r="BT5" s="51"/>
      <c r="BU5" s="51"/>
      <c r="BV5" s="51"/>
    </row>
    <row r="6" spans="1:74" ht="11.1" customHeight="1" x14ac:dyDescent="0.2">
      <c r="A6" s="52" t="s">
        <v>518</v>
      </c>
      <c r="B6" s="150" t="s">
        <v>468</v>
      </c>
      <c r="C6" s="210">
        <v>63.698</v>
      </c>
      <c r="D6" s="210">
        <v>62.228999999999999</v>
      </c>
      <c r="E6" s="210">
        <v>62.725000000000001</v>
      </c>
      <c r="F6" s="210">
        <v>66.254000000000005</v>
      </c>
      <c r="G6" s="210">
        <v>69.977999999999994</v>
      </c>
      <c r="H6" s="210">
        <v>67.873000000000005</v>
      </c>
      <c r="I6" s="210">
        <v>70.980999999999995</v>
      </c>
      <c r="J6" s="210">
        <v>68.055000000000007</v>
      </c>
      <c r="K6" s="210">
        <v>70.230999999999995</v>
      </c>
      <c r="L6" s="210">
        <v>70.748999999999995</v>
      </c>
      <c r="M6" s="210">
        <v>56.963000000000001</v>
      </c>
      <c r="N6" s="210">
        <v>49.523000000000003</v>
      </c>
      <c r="O6" s="210">
        <v>51.375999999999998</v>
      </c>
      <c r="P6" s="210">
        <v>54.954000000000001</v>
      </c>
      <c r="Q6" s="210">
        <v>58.151000000000003</v>
      </c>
      <c r="R6" s="210">
        <v>63.862000000000002</v>
      </c>
      <c r="S6" s="210">
        <v>60.826999999999998</v>
      </c>
      <c r="T6" s="210">
        <v>54.656999999999996</v>
      </c>
      <c r="U6" s="210">
        <v>57.353999999999999</v>
      </c>
      <c r="V6" s="210">
        <v>54.805</v>
      </c>
      <c r="W6" s="210">
        <v>56.947000000000003</v>
      </c>
      <c r="X6" s="210">
        <v>53.963000000000001</v>
      </c>
      <c r="Y6" s="210">
        <v>57.027000000000001</v>
      </c>
      <c r="Z6" s="210">
        <v>59.877000000000002</v>
      </c>
      <c r="AA6" s="210">
        <v>57.52</v>
      </c>
      <c r="AB6" s="210">
        <v>50.54</v>
      </c>
      <c r="AC6" s="210">
        <v>29.21</v>
      </c>
      <c r="AD6" s="210">
        <v>16.55</v>
      </c>
      <c r="AE6" s="210">
        <v>28.56</v>
      </c>
      <c r="AF6" s="210">
        <v>38.31</v>
      </c>
      <c r="AG6" s="210">
        <v>40.71</v>
      </c>
      <c r="AH6" s="210">
        <v>42.34</v>
      </c>
      <c r="AI6" s="210">
        <v>39.630000000000003</v>
      </c>
      <c r="AJ6" s="210">
        <v>39.4</v>
      </c>
      <c r="AK6" s="210">
        <v>40.94</v>
      </c>
      <c r="AL6" s="210">
        <v>47.02</v>
      </c>
      <c r="AM6" s="210">
        <v>52</v>
      </c>
      <c r="AN6" s="210">
        <v>59.04</v>
      </c>
      <c r="AO6" s="210">
        <v>62.33</v>
      </c>
      <c r="AP6" s="210">
        <v>61.72</v>
      </c>
      <c r="AQ6" s="210">
        <v>65.17</v>
      </c>
      <c r="AR6" s="210">
        <v>71.38</v>
      </c>
      <c r="AS6" s="210">
        <v>72.489999999999995</v>
      </c>
      <c r="AT6" s="210">
        <v>67.73</v>
      </c>
      <c r="AU6" s="210">
        <v>71.650000000000006</v>
      </c>
      <c r="AV6" s="210">
        <v>81.48</v>
      </c>
      <c r="AW6" s="210">
        <v>79.150000000000006</v>
      </c>
      <c r="AX6" s="210">
        <v>71.709999999999994</v>
      </c>
      <c r="AY6" s="210">
        <v>83.22</v>
      </c>
      <c r="AZ6" s="210">
        <v>91.64</v>
      </c>
      <c r="BA6" s="299">
        <v>113</v>
      </c>
      <c r="BB6" s="299">
        <v>113</v>
      </c>
      <c r="BC6" s="299">
        <v>112</v>
      </c>
      <c r="BD6" s="299">
        <v>111</v>
      </c>
      <c r="BE6" s="299">
        <v>107</v>
      </c>
      <c r="BF6" s="299">
        <v>103</v>
      </c>
      <c r="BG6" s="299">
        <v>99</v>
      </c>
      <c r="BH6" s="299">
        <v>96</v>
      </c>
      <c r="BI6" s="299">
        <v>93</v>
      </c>
      <c r="BJ6" s="299">
        <v>90</v>
      </c>
      <c r="BK6" s="299">
        <v>91</v>
      </c>
      <c r="BL6" s="299">
        <v>91</v>
      </c>
      <c r="BM6" s="299">
        <v>90</v>
      </c>
      <c r="BN6" s="299">
        <v>88</v>
      </c>
      <c r="BO6" s="299">
        <v>86</v>
      </c>
      <c r="BP6" s="299">
        <v>85</v>
      </c>
      <c r="BQ6" s="299">
        <v>84</v>
      </c>
      <c r="BR6" s="299">
        <v>83</v>
      </c>
      <c r="BS6" s="299">
        <v>82</v>
      </c>
      <c r="BT6" s="299">
        <v>81</v>
      </c>
      <c r="BU6" s="299">
        <v>80</v>
      </c>
      <c r="BV6" s="299">
        <v>79</v>
      </c>
    </row>
    <row r="7" spans="1:74" ht="11.1" customHeight="1" x14ac:dyDescent="0.2">
      <c r="A7" s="52" t="s">
        <v>94</v>
      </c>
      <c r="B7" s="150" t="s">
        <v>93</v>
      </c>
      <c r="C7" s="210">
        <v>69.076999999999998</v>
      </c>
      <c r="D7" s="210">
        <v>65.317999999999998</v>
      </c>
      <c r="E7" s="210">
        <v>66.016999999999996</v>
      </c>
      <c r="F7" s="210">
        <v>72.105999999999995</v>
      </c>
      <c r="G7" s="210">
        <v>76.974999999999994</v>
      </c>
      <c r="H7" s="210">
        <v>74.405000000000001</v>
      </c>
      <c r="I7" s="210">
        <v>74.254000000000005</v>
      </c>
      <c r="J7" s="210">
        <v>72.528000000000006</v>
      </c>
      <c r="K7" s="210">
        <v>78.891000000000005</v>
      </c>
      <c r="L7" s="210">
        <v>81.031999999999996</v>
      </c>
      <c r="M7" s="210">
        <v>64.748000000000005</v>
      </c>
      <c r="N7" s="210">
        <v>57.362000000000002</v>
      </c>
      <c r="O7" s="210">
        <v>59.41</v>
      </c>
      <c r="P7" s="210">
        <v>63.960999999999999</v>
      </c>
      <c r="Q7" s="210">
        <v>66.138999999999996</v>
      </c>
      <c r="R7" s="210">
        <v>71.233000000000004</v>
      </c>
      <c r="S7" s="210">
        <v>71.317999999999998</v>
      </c>
      <c r="T7" s="210">
        <v>64.221000000000004</v>
      </c>
      <c r="U7" s="210">
        <v>63.918999999999997</v>
      </c>
      <c r="V7" s="210">
        <v>59.042000000000002</v>
      </c>
      <c r="W7" s="210">
        <v>62.826999999999998</v>
      </c>
      <c r="X7" s="210">
        <v>59.713000000000001</v>
      </c>
      <c r="Y7" s="210">
        <v>63.212000000000003</v>
      </c>
      <c r="Z7" s="210">
        <v>67.31</v>
      </c>
      <c r="AA7" s="210">
        <v>63.65</v>
      </c>
      <c r="AB7" s="210">
        <v>55.66</v>
      </c>
      <c r="AC7" s="210">
        <v>32.01</v>
      </c>
      <c r="AD7" s="210">
        <v>18.38</v>
      </c>
      <c r="AE7" s="210">
        <v>29.38</v>
      </c>
      <c r="AF7" s="210">
        <v>40.270000000000003</v>
      </c>
      <c r="AG7" s="210">
        <v>43.24</v>
      </c>
      <c r="AH7" s="210">
        <v>44.74</v>
      </c>
      <c r="AI7" s="210">
        <v>40.909999999999997</v>
      </c>
      <c r="AJ7" s="210">
        <v>40.19</v>
      </c>
      <c r="AK7" s="210">
        <v>42.69</v>
      </c>
      <c r="AL7" s="210">
        <v>49.99</v>
      </c>
      <c r="AM7" s="210">
        <v>54.77</v>
      </c>
      <c r="AN7" s="210">
        <v>62.28</v>
      </c>
      <c r="AO7" s="210">
        <v>65.41</v>
      </c>
      <c r="AP7" s="210">
        <v>64.81</v>
      </c>
      <c r="AQ7" s="210">
        <v>68.53</v>
      </c>
      <c r="AR7" s="210">
        <v>73.16</v>
      </c>
      <c r="AS7" s="210">
        <v>75.17</v>
      </c>
      <c r="AT7" s="210">
        <v>70.75</v>
      </c>
      <c r="AU7" s="210">
        <v>74.489999999999995</v>
      </c>
      <c r="AV7" s="210">
        <v>83.54</v>
      </c>
      <c r="AW7" s="210">
        <v>81.05</v>
      </c>
      <c r="AX7" s="210">
        <v>74.17</v>
      </c>
      <c r="AY7" s="210">
        <v>86.51</v>
      </c>
      <c r="AZ7" s="210">
        <v>97.13</v>
      </c>
      <c r="BA7" s="299">
        <v>117</v>
      </c>
      <c r="BB7" s="299">
        <v>117</v>
      </c>
      <c r="BC7" s="299">
        <v>116</v>
      </c>
      <c r="BD7" s="299">
        <v>115</v>
      </c>
      <c r="BE7" s="299">
        <v>111</v>
      </c>
      <c r="BF7" s="299">
        <v>107</v>
      </c>
      <c r="BG7" s="299">
        <v>103</v>
      </c>
      <c r="BH7" s="299">
        <v>100</v>
      </c>
      <c r="BI7" s="299">
        <v>97</v>
      </c>
      <c r="BJ7" s="299">
        <v>94</v>
      </c>
      <c r="BK7" s="299">
        <v>95</v>
      </c>
      <c r="BL7" s="299">
        <v>95</v>
      </c>
      <c r="BM7" s="299">
        <v>94</v>
      </c>
      <c r="BN7" s="299">
        <v>92</v>
      </c>
      <c r="BO7" s="299">
        <v>90</v>
      </c>
      <c r="BP7" s="299">
        <v>89</v>
      </c>
      <c r="BQ7" s="299">
        <v>88</v>
      </c>
      <c r="BR7" s="299">
        <v>87</v>
      </c>
      <c r="BS7" s="299">
        <v>86</v>
      </c>
      <c r="BT7" s="299">
        <v>85</v>
      </c>
      <c r="BU7" s="299">
        <v>84</v>
      </c>
      <c r="BV7" s="299">
        <v>83</v>
      </c>
    </row>
    <row r="8" spans="1:74" ht="11.1" customHeight="1" x14ac:dyDescent="0.2">
      <c r="A8" s="52" t="s">
        <v>517</v>
      </c>
      <c r="B8" s="576" t="s">
        <v>983</v>
      </c>
      <c r="C8" s="210">
        <v>59.71</v>
      </c>
      <c r="D8" s="210">
        <v>58.03</v>
      </c>
      <c r="E8" s="210">
        <v>56.82</v>
      </c>
      <c r="F8" s="210">
        <v>61.24</v>
      </c>
      <c r="G8" s="210">
        <v>65.89</v>
      </c>
      <c r="H8" s="210">
        <v>66.819999999999993</v>
      </c>
      <c r="I8" s="210">
        <v>66.62</v>
      </c>
      <c r="J8" s="210">
        <v>65.48</v>
      </c>
      <c r="K8" s="210">
        <v>66.7</v>
      </c>
      <c r="L8" s="210">
        <v>67.790000000000006</v>
      </c>
      <c r="M8" s="210">
        <v>54.4</v>
      </c>
      <c r="N8" s="210">
        <v>42.8</v>
      </c>
      <c r="O8" s="210">
        <v>49.71</v>
      </c>
      <c r="P8" s="210">
        <v>56.66</v>
      </c>
      <c r="Q8" s="210">
        <v>61.14</v>
      </c>
      <c r="R8" s="210">
        <v>65.42</v>
      </c>
      <c r="S8" s="210">
        <v>65.03</v>
      </c>
      <c r="T8" s="210">
        <v>58.16</v>
      </c>
      <c r="U8" s="210">
        <v>59.18</v>
      </c>
      <c r="V8" s="210">
        <v>55.41</v>
      </c>
      <c r="W8" s="210">
        <v>57.31</v>
      </c>
      <c r="X8" s="210">
        <v>54.44</v>
      </c>
      <c r="Y8" s="210">
        <v>55.27</v>
      </c>
      <c r="Z8" s="210">
        <v>56.85</v>
      </c>
      <c r="AA8" s="210">
        <v>53.87</v>
      </c>
      <c r="AB8" s="210">
        <v>47.39</v>
      </c>
      <c r="AC8" s="210">
        <v>28.5</v>
      </c>
      <c r="AD8" s="210">
        <v>16.739999999999998</v>
      </c>
      <c r="AE8" s="210">
        <v>22.56</v>
      </c>
      <c r="AF8" s="210">
        <v>36.14</v>
      </c>
      <c r="AG8" s="210">
        <v>39.33</v>
      </c>
      <c r="AH8" s="210">
        <v>41.72</v>
      </c>
      <c r="AI8" s="210">
        <v>38.729999999999997</v>
      </c>
      <c r="AJ8" s="210">
        <v>37.81</v>
      </c>
      <c r="AK8" s="210">
        <v>39.15</v>
      </c>
      <c r="AL8" s="210">
        <v>45.34</v>
      </c>
      <c r="AM8" s="210">
        <v>49.52</v>
      </c>
      <c r="AN8" s="210">
        <v>55.67</v>
      </c>
      <c r="AO8" s="210">
        <v>59.78</v>
      </c>
      <c r="AP8" s="210">
        <v>60.86</v>
      </c>
      <c r="AQ8" s="210">
        <v>63.81</v>
      </c>
      <c r="AR8" s="210">
        <v>68.849999999999994</v>
      </c>
      <c r="AS8" s="210">
        <v>69.88</v>
      </c>
      <c r="AT8" s="210">
        <v>65.66</v>
      </c>
      <c r="AU8" s="210">
        <v>69.260000000000005</v>
      </c>
      <c r="AV8" s="210">
        <v>76.08</v>
      </c>
      <c r="AW8" s="210">
        <v>76.150000000000006</v>
      </c>
      <c r="AX8" s="210">
        <v>73.959999999999994</v>
      </c>
      <c r="AY8" s="210">
        <v>80.97</v>
      </c>
      <c r="AZ8" s="210">
        <v>89.14</v>
      </c>
      <c r="BA8" s="299">
        <v>110.5</v>
      </c>
      <c r="BB8" s="299">
        <v>110.5</v>
      </c>
      <c r="BC8" s="299">
        <v>109.5</v>
      </c>
      <c r="BD8" s="299">
        <v>108.5</v>
      </c>
      <c r="BE8" s="299">
        <v>104.5</v>
      </c>
      <c r="BF8" s="299">
        <v>100.5</v>
      </c>
      <c r="BG8" s="299">
        <v>96.25</v>
      </c>
      <c r="BH8" s="299">
        <v>93.25</v>
      </c>
      <c r="BI8" s="299">
        <v>90.25</v>
      </c>
      <c r="BJ8" s="299">
        <v>87.25</v>
      </c>
      <c r="BK8" s="299">
        <v>88.25</v>
      </c>
      <c r="BL8" s="299">
        <v>88.25</v>
      </c>
      <c r="BM8" s="299">
        <v>87.25</v>
      </c>
      <c r="BN8" s="299">
        <v>85.25</v>
      </c>
      <c r="BO8" s="299">
        <v>83.25</v>
      </c>
      <c r="BP8" s="299">
        <v>82.25</v>
      </c>
      <c r="BQ8" s="299">
        <v>81.25</v>
      </c>
      <c r="BR8" s="299">
        <v>80.25</v>
      </c>
      <c r="BS8" s="299">
        <v>79.25</v>
      </c>
      <c r="BT8" s="299">
        <v>78.25</v>
      </c>
      <c r="BU8" s="299">
        <v>77.25</v>
      </c>
      <c r="BV8" s="299">
        <v>76.25</v>
      </c>
    </row>
    <row r="9" spans="1:74" ht="11.1" customHeight="1" x14ac:dyDescent="0.2">
      <c r="A9" s="52" t="s">
        <v>780</v>
      </c>
      <c r="B9" s="576" t="s">
        <v>982</v>
      </c>
      <c r="C9" s="210">
        <v>63.25</v>
      </c>
      <c r="D9" s="210">
        <v>61.74</v>
      </c>
      <c r="E9" s="210">
        <v>60.81</v>
      </c>
      <c r="F9" s="210">
        <v>64.41</v>
      </c>
      <c r="G9" s="210">
        <v>68.91</v>
      </c>
      <c r="H9" s="210">
        <v>68.349999999999994</v>
      </c>
      <c r="I9" s="210">
        <v>70.290000000000006</v>
      </c>
      <c r="J9" s="210">
        <v>67.680000000000007</v>
      </c>
      <c r="K9" s="210">
        <v>69.290000000000006</v>
      </c>
      <c r="L9" s="210">
        <v>70.989999999999995</v>
      </c>
      <c r="M9" s="210">
        <v>59.01</v>
      </c>
      <c r="N9" s="210">
        <v>48.83</v>
      </c>
      <c r="O9" s="210">
        <v>52.29</v>
      </c>
      <c r="P9" s="210">
        <v>57.62</v>
      </c>
      <c r="Q9" s="210">
        <v>61.64</v>
      </c>
      <c r="R9" s="210">
        <v>66.510000000000005</v>
      </c>
      <c r="S9" s="210">
        <v>65.11</v>
      </c>
      <c r="T9" s="210">
        <v>59.16</v>
      </c>
      <c r="U9" s="210">
        <v>60.53</v>
      </c>
      <c r="V9" s="210">
        <v>56.9</v>
      </c>
      <c r="W9" s="210">
        <v>58.6</v>
      </c>
      <c r="X9" s="210">
        <v>55.85</v>
      </c>
      <c r="Y9" s="210">
        <v>57.88</v>
      </c>
      <c r="Z9" s="210">
        <v>60.27</v>
      </c>
      <c r="AA9" s="210">
        <v>57.92</v>
      </c>
      <c r="AB9" s="210">
        <v>51.37</v>
      </c>
      <c r="AC9" s="210">
        <v>32.549999999999997</v>
      </c>
      <c r="AD9" s="210">
        <v>19.32</v>
      </c>
      <c r="AE9" s="210">
        <v>23.55</v>
      </c>
      <c r="AF9" s="210">
        <v>36.799999999999997</v>
      </c>
      <c r="AG9" s="210">
        <v>40.08</v>
      </c>
      <c r="AH9" s="210">
        <v>42.42</v>
      </c>
      <c r="AI9" s="210">
        <v>39.81</v>
      </c>
      <c r="AJ9" s="210">
        <v>39.21</v>
      </c>
      <c r="AK9" s="210">
        <v>40.68</v>
      </c>
      <c r="AL9" s="210">
        <v>46.2</v>
      </c>
      <c r="AM9" s="210">
        <v>51.36</v>
      </c>
      <c r="AN9" s="210">
        <v>58.39</v>
      </c>
      <c r="AO9" s="210">
        <v>61.96</v>
      </c>
      <c r="AP9" s="210">
        <v>62.39</v>
      </c>
      <c r="AQ9" s="210">
        <v>65.150000000000006</v>
      </c>
      <c r="AR9" s="210">
        <v>70.540000000000006</v>
      </c>
      <c r="AS9" s="210">
        <v>71.97</v>
      </c>
      <c r="AT9" s="210">
        <v>67.87</v>
      </c>
      <c r="AU9" s="210">
        <v>71.09</v>
      </c>
      <c r="AV9" s="210">
        <v>78.88</v>
      </c>
      <c r="AW9" s="210">
        <v>78.349999999999994</v>
      </c>
      <c r="AX9" s="210">
        <v>73.81</v>
      </c>
      <c r="AY9" s="210">
        <v>81.97</v>
      </c>
      <c r="AZ9" s="210">
        <v>90.14</v>
      </c>
      <c r="BA9" s="299">
        <v>111.5</v>
      </c>
      <c r="BB9" s="299">
        <v>111.5</v>
      </c>
      <c r="BC9" s="299">
        <v>110.5</v>
      </c>
      <c r="BD9" s="299">
        <v>109.5</v>
      </c>
      <c r="BE9" s="299">
        <v>105.5</v>
      </c>
      <c r="BF9" s="299">
        <v>101.5</v>
      </c>
      <c r="BG9" s="299">
        <v>97.25</v>
      </c>
      <c r="BH9" s="299">
        <v>94.25</v>
      </c>
      <c r="BI9" s="299">
        <v>91.25</v>
      </c>
      <c r="BJ9" s="299">
        <v>88.25</v>
      </c>
      <c r="BK9" s="299">
        <v>89.25</v>
      </c>
      <c r="BL9" s="299">
        <v>89.25</v>
      </c>
      <c r="BM9" s="299">
        <v>88.25</v>
      </c>
      <c r="BN9" s="299">
        <v>86.25</v>
      </c>
      <c r="BO9" s="299">
        <v>84.25</v>
      </c>
      <c r="BP9" s="299">
        <v>83.25</v>
      </c>
      <c r="BQ9" s="299">
        <v>82.25</v>
      </c>
      <c r="BR9" s="299">
        <v>81.25</v>
      </c>
      <c r="BS9" s="299">
        <v>80.25</v>
      </c>
      <c r="BT9" s="299">
        <v>79.25</v>
      </c>
      <c r="BU9" s="299">
        <v>78.25</v>
      </c>
      <c r="BV9" s="299">
        <v>77.25</v>
      </c>
    </row>
    <row r="10" spans="1:74" ht="11.1" customHeight="1" x14ac:dyDescent="0.2">
      <c r="A10" s="49"/>
      <c r="B10" s="50" t="s">
        <v>984</v>
      </c>
      <c r="C10" s="215"/>
      <c r="D10" s="215"/>
      <c r="E10" s="215"/>
      <c r="F10" s="215"/>
      <c r="G10" s="215"/>
      <c r="H10" s="215"/>
      <c r="I10" s="215"/>
      <c r="J10" s="215"/>
      <c r="K10" s="215"/>
      <c r="L10" s="215"/>
      <c r="M10" s="215"/>
      <c r="N10" s="215"/>
      <c r="O10" s="215"/>
      <c r="P10" s="215"/>
      <c r="Q10" s="215"/>
      <c r="R10" s="215"/>
      <c r="S10" s="215"/>
      <c r="T10" s="215"/>
      <c r="U10" s="215"/>
      <c r="V10" s="215"/>
      <c r="W10" s="215"/>
      <c r="X10" s="215"/>
      <c r="Y10" s="215"/>
      <c r="Z10" s="215"/>
      <c r="AA10" s="215"/>
      <c r="AB10" s="215"/>
      <c r="AC10" s="215"/>
      <c r="AD10" s="215"/>
      <c r="AE10" s="215"/>
      <c r="AF10" s="215"/>
      <c r="AG10" s="215"/>
      <c r="AH10" s="215"/>
      <c r="AI10" s="215"/>
      <c r="AJ10" s="215"/>
      <c r="AK10" s="215"/>
      <c r="AL10" s="215"/>
      <c r="AM10" s="215"/>
      <c r="AN10" s="215"/>
      <c r="AO10" s="215"/>
      <c r="AP10" s="215"/>
      <c r="AQ10" s="215"/>
      <c r="AR10" s="215"/>
      <c r="AS10" s="215"/>
      <c r="AT10" s="215"/>
      <c r="AU10" s="215"/>
      <c r="AV10" s="215"/>
      <c r="AW10" s="215"/>
      <c r="AX10" s="215"/>
      <c r="AY10" s="215"/>
      <c r="AZ10" s="215"/>
      <c r="BA10" s="371"/>
      <c r="BB10" s="371"/>
      <c r="BC10" s="371"/>
      <c r="BD10" s="371"/>
      <c r="BE10" s="371"/>
      <c r="BF10" s="371"/>
      <c r="BG10" s="371"/>
      <c r="BH10" s="371"/>
      <c r="BI10" s="371"/>
      <c r="BJ10" s="371"/>
      <c r="BK10" s="371"/>
      <c r="BL10" s="371"/>
      <c r="BM10" s="371"/>
      <c r="BN10" s="371"/>
      <c r="BO10" s="371"/>
      <c r="BP10" s="371"/>
      <c r="BQ10" s="371"/>
      <c r="BR10" s="371"/>
      <c r="BS10" s="371"/>
      <c r="BT10" s="371"/>
      <c r="BU10" s="371"/>
      <c r="BV10" s="371"/>
    </row>
    <row r="11" spans="1:74" ht="11.1" customHeight="1" x14ac:dyDescent="0.2">
      <c r="A11" s="49"/>
      <c r="B11" s="50" t="s">
        <v>545</v>
      </c>
      <c r="C11" s="215"/>
      <c r="D11" s="215"/>
      <c r="E11" s="215"/>
      <c r="F11" s="215"/>
      <c r="G11" s="215"/>
      <c r="H11" s="215"/>
      <c r="I11" s="215"/>
      <c r="J11" s="215"/>
      <c r="K11" s="215"/>
      <c r="L11" s="215"/>
      <c r="M11" s="215"/>
      <c r="N11" s="215"/>
      <c r="O11" s="215"/>
      <c r="P11" s="215"/>
      <c r="Q11" s="215"/>
      <c r="R11" s="215"/>
      <c r="S11" s="215"/>
      <c r="T11" s="215"/>
      <c r="U11" s="215"/>
      <c r="V11" s="215"/>
      <c r="W11" s="215"/>
      <c r="X11" s="215"/>
      <c r="Y11" s="215"/>
      <c r="Z11" s="215"/>
      <c r="AA11" s="215"/>
      <c r="AB11" s="215"/>
      <c r="AC11" s="215"/>
      <c r="AD11" s="215"/>
      <c r="AE11" s="215"/>
      <c r="AF11" s="215"/>
      <c r="AG11" s="215"/>
      <c r="AH11" s="215"/>
      <c r="AI11" s="215"/>
      <c r="AJ11" s="215"/>
      <c r="AK11" s="215"/>
      <c r="AL11" s="215"/>
      <c r="AM11" s="215"/>
      <c r="AN11" s="215"/>
      <c r="AO11" s="215"/>
      <c r="AP11" s="215"/>
      <c r="AQ11" s="215"/>
      <c r="AR11" s="215"/>
      <c r="AS11" s="215"/>
      <c r="AT11" s="215"/>
      <c r="AU11" s="215"/>
      <c r="AV11" s="215"/>
      <c r="AW11" s="215"/>
      <c r="AX11" s="215"/>
      <c r="AY11" s="215"/>
      <c r="AZ11" s="215"/>
      <c r="BA11" s="371"/>
      <c r="BB11" s="371"/>
      <c r="BC11" s="371"/>
      <c r="BD11" s="371"/>
      <c r="BE11" s="371"/>
      <c r="BF11" s="371"/>
      <c r="BG11" s="371"/>
      <c r="BH11" s="371"/>
      <c r="BI11" s="371"/>
      <c r="BJ11" s="371"/>
      <c r="BK11" s="371"/>
      <c r="BL11" s="371"/>
      <c r="BM11" s="371"/>
      <c r="BN11" s="371"/>
      <c r="BO11" s="371"/>
      <c r="BP11" s="371"/>
      <c r="BQ11" s="371"/>
      <c r="BR11" s="371"/>
      <c r="BS11" s="371"/>
      <c r="BT11" s="371"/>
      <c r="BU11" s="371"/>
      <c r="BV11" s="371"/>
    </row>
    <row r="12" spans="1:74" ht="11.1" customHeight="1" x14ac:dyDescent="0.2">
      <c r="A12" s="52" t="s">
        <v>765</v>
      </c>
      <c r="B12" s="150" t="s">
        <v>546</v>
      </c>
      <c r="C12" s="232">
        <v>184.9</v>
      </c>
      <c r="D12" s="232">
        <v>182.3</v>
      </c>
      <c r="E12" s="232">
        <v>188.9</v>
      </c>
      <c r="F12" s="232">
        <v>205.4</v>
      </c>
      <c r="G12" s="232">
        <v>220.5</v>
      </c>
      <c r="H12" s="232">
        <v>213.5</v>
      </c>
      <c r="I12" s="232">
        <v>214.8</v>
      </c>
      <c r="J12" s="232">
        <v>211.8</v>
      </c>
      <c r="K12" s="232">
        <v>213.6</v>
      </c>
      <c r="L12" s="232">
        <v>209</v>
      </c>
      <c r="M12" s="232">
        <v>173.2</v>
      </c>
      <c r="N12" s="232">
        <v>151.4</v>
      </c>
      <c r="O12" s="232">
        <v>148.30000000000001</v>
      </c>
      <c r="P12" s="232">
        <v>162.4</v>
      </c>
      <c r="Q12" s="232">
        <v>188.1</v>
      </c>
      <c r="R12" s="232">
        <v>213.8</v>
      </c>
      <c r="S12" s="232">
        <v>211</v>
      </c>
      <c r="T12" s="232">
        <v>190.9</v>
      </c>
      <c r="U12" s="232">
        <v>198.4</v>
      </c>
      <c r="V12" s="232">
        <v>182</v>
      </c>
      <c r="W12" s="232">
        <v>185.4</v>
      </c>
      <c r="X12" s="232">
        <v>187.1</v>
      </c>
      <c r="Y12" s="232">
        <v>181.9</v>
      </c>
      <c r="Z12" s="232">
        <v>175.7</v>
      </c>
      <c r="AA12" s="232">
        <v>174.3</v>
      </c>
      <c r="AB12" s="232">
        <v>166.9</v>
      </c>
      <c r="AC12" s="232">
        <v>112.7</v>
      </c>
      <c r="AD12" s="232">
        <v>64.5</v>
      </c>
      <c r="AE12" s="232">
        <v>104.9</v>
      </c>
      <c r="AF12" s="232">
        <v>131.1</v>
      </c>
      <c r="AG12" s="232">
        <v>138</v>
      </c>
      <c r="AH12" s="232">
        <v>138.9</v>
      </c>
      <c r="AI12" s="232">
        <v>135.4</v>
      </c>
      <c r="AJ12" s="232">
        <v>131.19999999999999</v>
      </c>
      <c r="AK12" s="232">
        <v>128.69999999999999</v>
      </c>
      <c r="AL12" s="232">
        <v>139.4</v>
      </c>
      <c r="AM12" s="232">
        <v>157.5</v>
      </c>
      <c r="AN12" s="232">
        <v>178.4</v>
      </c>
      <c r="AO12" s="232">
        <v>201.1</v>
      </c>
      <c r="AP12" s="232">
        <v>205.5</v>
      </c>
      <c r="AQ12" s="232">
        <v>218.1</v>
      </c>
      <c r="AR12" s="232">
        <v>225.2</v>
      </c>
      <c r="AS12" s="232">
        <v>233.7</v>
      </c>
      <c r="AT12" s="232">
        <v>230.2</v>
      </c>
      <c r="AU12" s="232">
        <v>231</v>
      </c>
      <c r="AV12" s="232">
        <v>249.4</v>
      </c>
      <c r="AW12" s="232">
        <v>248.4</v>
      </c>
      <c r="AX12" s="232">
        <v>230.4</v>
      </c>
      <c r="AY12" s="232">
        <v>251.29519999999999</v>
      </c>
      <c r="AZ12" s="232">
        <v>274.43639999999999</v>
      </c>
      <c r="BA12" s="305">
        <v>325.50020000000001</v>
      </c>
      <c r="BB12" s="305">
        <v>331.76549999999997</v>
      </c>
      <c r="BC12" s="305">
        <v>327.54790000000003</v>
      </c>
      <c r="BD12" s="305">
        <v>323.13760000000002</v>
      </c>
      <c r="BE12" s="305">
        <v>313.41750000000002</v>
      </c>
      <c r="BF12" s="305">
        <v>305.69940000000003</v>
      </c>
      <c r="BG12" s="305">
        <v>290.13580000000002</v>
      </c>
      <c r="BH12" s="305">
        <v>277.98930000000001</v>
      </c>
      <c r="BI12" s="305">
        <v>265.51</v>
      </c>
      <c r="BJ12" s="305">
        <v>251.0025</v>
      </c>
      <c r="BK12" s="305">
        <v>254.8519</v>
      </c>
      <c r="BL12" s="305">
        <v>257.07049999999998</v>
      </c>
      <c r="BM12" s="305">
        <v>258.45639999999997</v>
      </c>
      <c r="BN12" s="305">
        <v>262.36419999999998</v>
      </c>
      <c r="BO12" s="305">
        <v>265.2577</v>
      </c>
      <c r="BP12" s="305">
        <v>259.1549</v>
      </c>
      <c r="BQ12" s="305">
        <v>256.46780000000001</v>
      </c>
      <c r="BR12" s="305">
        <v>254.59549999999999</v>
      </c>
      <c r="BS12" s="305">
        <v>245.0745</v>
      </c>
      <c r="BT12" s="305">
        <v>236.57980000000001</v>
      </c>
      <c r="BU12" s="305">
        <v>231.86580000000001</v>
      </c>
      <c r="BV12" s="305">
        <v>224.6352</v>
      </c>
    </row>
    <row r="13" spans="1:74" ht="11.1" customHeight="1" x14ac:dyDescent="0.2">
      <c r="A13" s="49" t="s">
        <v>781</v>
      </c>
      <c r="B13" s="150" t="s">
        <v>551</v>
      </c>
      <c r="C13" s="232">
        <v>204.2</v>
      </c>
      <c r="D13" s="232">
        <v>197.2</v>
      </c>
      <c r="E13" s="232">
        <v>195.2</v>
      </c>
      <c r="F13" s="232">
        <v>209.9</v>
      </c>
      <c r="G13" s="232">
        <v>225.8</v>
      </c>
      <c r="H13" s="232">
        <v>220.3</v>
      </c>
      <c r="I13" s="232">
        <v>219.2</v>
      </c>
      <c r="J13" s="232">
        <v>220.3</v>
      </c>
      <c r="K13" s="232">
        <v>228.2</v>
      </c>
      <c r="L13" s="232">
        <v>237.9</v>
      </c>
      <c r="M13" s="232">
        <v>213</v>
      </c>
      <c r="N13" s="232">
        <v>179.4</v>
      </c>
      <c r="O13" s="232">
        <v>178.9</v>
      </c>
      <c r="P13" s="232">
        <v>195</v>
      </c>
      <c r="Q13" s="232">
        <v>202</v>
      </c>
      <c r="R13" s="232">
        <v>210</v>
      </c>
      <c r="S13" s="232">
        <v>210.6</v>
      </c>
      <c r="T13" s="232">
        <v>187.4</v>
      </c>
      <c r="U13" s="232">
        <v>193.8</v>
      </c>
      <c r="V13" s="232">
        <v>186.5</v>
      </c>
      <c r="W13" s="232">
        <v>195.5</v>
      </c>
      <c r="X13" s="232">
        <v>198.4</v>
      </c>
      <c r="Y13" s="232">
        <v>197.4</v>
      </c>
      <c r="Z13" s="232">
        <v>194.3</v>
      </c>
      <c r="AA13" s="232">
        <v>185.8</v>
      </c>
      <c r="AB13" s="232">
        <v>167.1</v>
      </c>
      <c r="AC13" s="232">
        <v>127.8</v>
      </c>
      <c r="AD13" s="232">
        <v>90.8</v>
      </c>
      <c r="AE13" s="232">
        <v>87.8</v>
      </c>
      <c r="AF13" s="232">
        <v>113.5</v>
      </c>
      <c r="AG13" s="232">
        <v>125.4</v>
      </c>
      <c r="AH13" s="232">
        <v>127.5</v>
      </c>
      <c r="AI13" s="232">
        <v>119.5</v>
      </c>
      <c r="AJ13" s="232">
        <v>121.5</v>
      </c>
      <c r="AK13" s="232">
        <v>131.5</v>
      </c>
      <c r="AL13" s="232">
        <v>147.5</v>
      </c>
      <c r="AM13" s="232">
        <v>158</v>
      </c>
      <c r="AN13" s="232">
        <v>180.6</v>
      </c>
      <c r="AO13" s="232">
        <v>195.6</v>
      </c>
      <c r="AP13" s="232">
        <v>191.1</v>
      </c>
      <c r="AQ13" s="232">
        <v>207.2</v>
      </c>
      <c r="AR13" s="232">
        <v>214.7</v>
      </c>
      <c r="AS13" s="232">
        <v>218.2</v>
      </c>
      <c r="AT13" s="232">
        <v>214.6</v>
      </c>
      <c r="AU13" s="232">
        <v>224</v>
      </c>
      <c r="AV13" s="232">
        <v>250.4</v>
      </c>
      <c r="AW13" s="232">
        <v>245.4</v>
      </c>
      <c r="AX13" s="232">
        <v>227.2</v>
      </c>
      <c r="AY13" s="232">
        <v>260.8725</v>
      </c>
      <c r="AZ13" s="232">
        <v>287.35019999999997</v>
      </c>
      <c r="BA13" s="305">
        <v>335.42349999999999</v>
      </c>
      <c r="BB13" s="305">
        <v>334.52420000000001</v>
      </c>
      <c r="BC13" s="305">
        <v>329.33150000000001</v>
      </c>
      <c r="BD13" s="305">
        <v>321.78530000000001</v>
      </c>
      <c r="BE13" s="305">
        <v>310.95350000000002</v>
      </c>
      <c r="BF13" s="305">
        <v>305.79629999999997</v>
      </c>
      <c r="BG13" s="305">
        <v>293.29349999999999</v>
      </c>
      <c r="BH13" s="305">
        <v>289.86349999999999</v>
      </c>
      <c r="BI13" s="305">
        <v>280.89710000000002</v>
      </c>
      <c r="BJ13" s="305">
        <v>269.26459999999997</v>
      </c>
      <c r="BK13" s="305">
        <v>268.5444</v>
      </c>
      <c r="BL13" s="305">
        <v>270.13080000000002</v>
      </c>
      <c r="BM13" s="305">
        <v>267.37060000000002</v>
      </c>
      <c r="BN13" s="305">
        <v>262.4579</v>
      </c>
      <c r="BO13" s="305">
        <v>260.16090000000003</v>
      </c>
      <c r="BP13" s="305">
        <v>256.48180000000002</v>
      </c>
      <c r="BQ13" s="305">
        <v>254.0153</v>
      </c>
      <c r="BR13" s="305">
        <v>255.22329999999999</v>
      </c>
      <c r="BS13" s="305">
        <v>251.21629999999999</v>
      </c>
      <c r="BT13" s="305">
        <v>252.87909999999999</v>
      </c>
      <c r="BU13" s="305">
        <v>248.869</v>
      </c>
      <c r="BV13" s="305">
        <v>240.69909999999999</v>
      </c>
    </row>
    <row r="14" spans="1:74" ht="11.1" customHeight="1" x14ac:dyDescent="0.2">
      <c r="A14" s="52" t="s">
        <v>521</v>
      </c>
      <c r="B14" s="576" t="s">
        <v>1351</v>
      </c>
      <c r="C14" s="232">
        <v>199</v>
      </c>
      <c r="D14" s="232">
        <v>188.9</v>
      </c>
      <c r="E14" s="232">
        <v>184.8</v>
      </c>
      <c r="F14" s="232">
        <v>198.2</v>
      </c>
      <c r="G14" s="232">
        <v>214.3</v>
      </c>
      <c r="H14" s="232">
        <v>208.9</v>
      </c>
      <c r="I14" s="232">
        <v>207.9</v>
      </c>
      <c r="J14" s="232">
        <v>211.4</v>
      </c>
      <c r="K14" s="232">
        <v>221.4</v>
      </c>
      <c r="L14" s="232">
        <v>228.1</v>
      </c>
      <c r="M14" s="232">
        <v>209.8</v>
      </c>
      <c r="N14" s="232">
        <v>179.6</v>
      </c>
      <c r="O14" s="232">
        <v>181.3</v>
      </c>
      <c r="P14" s="232">
        <v>190.7</v>
      </c>
      <c r="Q14" s="232">
        <v>195.8</v>
      </c>
      <c r="R14" s="232">
        <v>199.3</v>
      </c>
      <c r="S14" s="232">
        <v>198.9</v>
      </c>
      <c r="T14" s="232">
        <v>182.4</v>
      </c>
      <c r="U14" s="232">
        <v>184.7</v>
      </c>
      <c r="V14" s="232">
        <v>179.5</v>
      </c>
      <c r="W14" s="232">
        <v>190.1</v>
      </c>
      <c r="X14" s="232">
        <v>192.6</v>
      </c>
      <c r="Y14" s="232">
        <v>188.4</v>
      </c>
      <c r="Z14" s="232">
        <v>191.9</v>
      </c>
      <c r="AA14" s="232">
        <v>186.3</v>
      </c>
      <c r="AB14" s="232">
        <v>162.69999999999999</v>
      </c>
      <c r="AC14" s="232">
        <v>123.8</v>
      </c>
      <c r="AD14" s="232">
        <v>87.2</v>
      </c>
      <c r="AE14" s="232">
        <v>79.5</v>
      </c>
      <c r="AF14" s="232">
        <v>100.2</v>
      </c>
      <c r="AG14" s="232">
        <v>115.2</v>
      </c>
      <c r="AH14" s="232">
        <v>117.9</v>
      </c>
      <c r="AI14" s="232">
        <v>109.1</v>
      </c>
      <c r="AJ14" s="232">
        <v>108.9</v>
      </c>
      <c r="AK14" s="232">
        <v>115.6</v>
      </c>
      <c r="AL14" s="232">
        <v>134.1</v>
      </c>
      <c r="AM14" s="232">
        <v>148.1</v>
      </c>
      <c r="AN14" s="232">
        <v>166.7</v>
      </c>
      <c r="AO14" s="232">
        <v>172.6</v>
      </c>
      <c r="AP14" s="232">
        <v>170</v>
      </c>
      <c r="AQ14" s="232">
        <v>180.6</v>
      </c>
      <c r="AR14" s="232">
        <v>192.7</v>
      </c>
      <c r="AS14" s="232">
        <v>193.1</v>
      </c>
      <c r="AT14" s="232">
        <v>188.5</v>
      </c>
      <c r="AU14" s="232">
        <v>204.1</v>
      </c>
      <c r="AV14" s="232">
        <v>235.6</v>
      </c>
      <c r="AW14" s="232">
        <v>226.7</v>
      </c>
      <c r="AX14" s="232">
        <v>211.1</v>
      </c>
      <c r="AY14" s="232">
        <v>248.47190000000001</v>
      </c>
      <c r="AZ14" s="232">
        <v>272.57150000000001</v>
      </c>
      <c r="BA14" s="305">
        <v>313.44830000000002</v>
      </c>
      <c r="BB14" s="305">
        <v>309.98230000000001</v>
      </c>
      <c r="BC14" s="305">
        <v>302.7697</v>
      </c>
      <c r="BD14" s="305">
        <v>298.74950000000001</v>
      </c>
      <c r="BE14" s="305">
        <v>290.0831</v>
      </c>
      <c r="BF14" s="305">
        <v>282.69810000000001</v>
      </c>
      <c r="BG14" s="305">
        <v>274.23899999999998</v>
      </c>
      <c r="BH14" s="305">
        <v>271.61869999999999</v>
      </c>
      <c r="BI14" s="305">
        <v>270.50319999999999</v>
      </c>
      <c r="BJ14" s="305">
        <v>264.49610000000001</v>
      </c>
      <c r="BK14" s="305">
        <v>268.41430000000003</v>
      </c>
      <c r="BL14" s="305">
        <v>265.40440000000001</v>
      </c>
      <c r="BM14" s="305">
        <v>259.7629</v>
      </c>
      <c r="BN14" s="305">
        <v>251.9855</v>
      </c>
      <c r="BO14" s="305">
        <v>243.90989999999999</v>
      </c>
      <c r="BP14" s="305">
        <v>239.95349999999999</v>
      </c>
      <c r="BQ14" s="305">
        <v>236.9717</v>
      </c>
      <c r="BR14" s="305">
        <v>236.54079999999999</v>
      </c>
      <c r="BS14" s="305">
        <v>234.1885</v>
      </c>
      <c r="BT14" s="305">
        <v>235.8159</v>
      </c>
      <c r="BU14" s="305">
        <v>240.77699999999999</v>
      </c>
      <c r="BV14" s="305">
        <v>237.482</v>
      </c>
    </row>
    <row r="15" spans="1:74" ht="11.1" customHeight="1" x14ac:dyDescent="0.2">
      <c r="A15" s="49"/>
      <c r="B15" s="50" t="s">
        <v>10</v>
      </c>
      <c r="C15" s="215"/>
      <c r="D15" s="215"/>
      <c r="E15" s="215"/>
      <c r="F15" s="215"/>
      <c r="G15" s="215"/>
      <c r="H15" s="215"/>
      <c r="I15" s="215"/>
      <c r="J15" s="215"/>
      <c r="K15" s="215"/>
      <c r="L15" s="215"/>
      <c r="M15" s="215"/>
      <c r="N15" s="215"/>
      <c r="O15" s="215"/>
      <c r="P15" s="215"/>
      <c r="Q15" s="215"/>
      <c r="R15" s="215"/>
      <c r="S15" s="215"/>
      <c r="T15" s="215"/>
      <c r="U15" s="215"/>
      <c r="V15" s="215"/>
      <c r="W15" s="215"/>
      <c r="X15" s="215"/>
      <c r="Y15" s="215"/>
      <c r="Z15" s="215"/>
      <c r="AA15" s="215"/>
      <c r="AB15" s="215"/>
      <c r="AC15" s="215"/>
      <c r="AD15" s="215"/>
      <c r="AE15" s="215"/>
      <c r="AF15" s="215"/>
      <c r="AG15" s="215"/>
      <c r="AH15" s="215"/>
      <c r="AI15" s="215"/>
      <c r="AJ15" s="215"/>
      <c r="AK15" s="215"/>
      <c r="AL15" s="215"/>
      <c r="AM15" s="215"/>
      <c r="AN15" s="215"/>
      <c r="AO15" s="215"/>
      <c r="AP15" s="215"/>
      <c r="AQ15" s="215"/>
      <c r="AR15" s="215"/>
      <c r="AS15" s="215"/>
      <c r="AT15" s="215"/>
      <c r="AU15" s="215"/>
      <c r="AV15" s="215"/>
      <c r="AW15" s="215"/>
      <c r="AX15" s="215"/>
      <c r="AY15" s="215"/>
      <c r="AZ15" s="215"/>
      <c r="BA15" s="371"/>
      <c r="BB15" s="371"/>
      <c r="BC15" s="371"/>
      <c r="BD15" s="371"/>
      <c r="BE15" s="371"/>
      <c r="BF15" s="371"/>
      <c r="BG15" s="371"/>
      <c r="BH15" s="371"/>
      <c r="BI15" s="371"/>
      <c r="BJ15" s="371"/>
      <c r="BK15" s="371"/>
      <c r="BL15" s="371"/>
      <c r="BM15" s="371"/>
      <c r="BN15" s="371"/>
      <c r="BO15" s="371"/>
      <c r="BP15" s="371"/>
      <c r="BQ15" s="371"/>
      <c r="BR15" s="371"/>
      <c r="BS15" s="371"/>
      <c r="BT15" s="371"/>
      <c r="BU15" s="371"/>
      <c r="BV15" s="371"/>
    </row>
    <row r="16" spans="1:74" ht="11.1" customHeight="1" x14ac:dyDescent="0.2">
      <c r="A16" s="52" t="s">
        <v>782</v>
      </c>
      <c r="B16" s="150" t="s">
        <v>385</v>
      </c>
      <c r="C16" s="232">
        <v>201.2</v>
      </c>
      <c r="D16" s="232">
        <v>197</v>
      </c>
      <c r="E16" s="232">
        <v>192.4</v>
      </c>
      <c r="F16" s="232">
        <v>208</v>
      </c>
      <c r="G16" s="232">
        <v>222.1</v>
      </c>
      <c r="H16" s="232">
        <v>219.6</v>
      </c>
      <c r="I16" s="232">
        <v>217.6</v>
      </c>
      <c r="J16" s="232">
        <v>218.3</v>
      </c>
      <c r="K16" s="232">
        <v>225.7</v>
      </c>
      <c r="L16" s="232">
        <v>234.9</v>
      </c>
      <c r="M16" s="232">
        <v>216.2</v>
      </c>
      <c r="N16" s="232">
        <v>185.2</v>
      </c>
      <c r="O16" s="232">
        <v>182.7</v>
      </c>
      <c r="P16" s="232">
        <v>195.6</v>
      </c>
      <c r="Q16" s="232">
        <v>200.5</v>
      </c>
      <c r="R16" s="232">
        <v>206.3</v>
      </c>
      <c r="S16" s="232">
        <v>214.1</v>
      </c>
      <c r="T16" s="232">
        <v>190.7</v>
      </c>
      <c r="U16" s="232">
        <v>197.3</v>
      </c>
      <c r="V16" s="232">
        <v>190.1</v>
      </c>
      <c r="W16" s="232">
        <v>193.7</v>
      </c>
      <c r="X16" s="232">
        <v>196.5</v>
      </c>
      <c r="Y16" s="232">
        <v>197.9</v>
      </c>
      <c r="Z16" s="232">
        <v>197.9</v>
      </c>
      <c r="AA16" s="232">
        <v>195.8</v>
      </c>
      <c r="AB16" s="232">
        <v>166.7</v>
      </c>
      <c r="AC16" s="232">
        <v>125.7</v>
      </c>
      <c r="AD16" s="232">
        <v>74</v>
      </c>
      <c r="AE16" s="232">
        <v>72.8</v>
      </c>
      <c r="AF16" s="232">
        <v>104.6</v>
      </c>
      <c r="AG16" s="232">
        <v>117.5</v>
      </c>
      <c r="AH16" s="232">
        <v>118.8</v>
      </c>
      <c r="AI16" s="232">
        <v>111</v>
      </c>
      <c r="AJ16" s="232">
        <v>113.4</v>
      </c>
      <c r="AK16" s="232">
        <v>121.6</v>
      </c>
      <c r="AL16" s="232">
        <v>139.5</v>
      </c>
      <c r="AM16" s="232">
        <v>148.5</v>
      </c>
      <c r="AN16" s="232">
        <v>164.2</v>
      </c>
      <c r="AO16" s="232">
        <v>176.3</v>
      </c>
      <c r="AP16" s="232">
        <v>172.4</v>
      </c>
      <c r="AQ16" s="232">
        <v>182.2</v>
      </c>
      <c r="AR16" s="232">
        <v>190.6</v>
      </c>
      <c r="AS16" s="232">
        <v>198.1</v>
      </c>
      <c r="AT16" s="232">
        <v>196.5</v>
      </c>
      <c r="AU16" s="232">
        <v>203.2</v>
      </c>
      <c r="AV16" s="232">
        <v>230.3</v>
      </c>
      <c r="AW16" s="232">
        <v>230.9</v>
      </c>
      <c r="AX16" s="232">
        <v>216.9</v>
      </c>
      <c r="AY16" s="232">
        <v>251.2808</v>
      </c>
      <c r="AZ16" s="232">
        <v>274.46570000000003</v>
      </c>
      <c r="BA16" s="305">
        <v>321.27690000000001</v>
      </c>
      <c r="BB16" s="305">
        <v>320.96660000000003</v>
      </c>
      <c r="BC16" s="305">
        <v>320.14879999999999</v>
      </c>
      <c r="BD16" s="305">
        <v>315.97390000000001</v>
      </c>
      <c r="BE16" s="305">
        <v>308.67779999999999</v>
      </c>
      <c r="BF16" s="305">
        <v>300.23239999999998</v>
      </c>
      <c r="BG16" s="305">
        <v>292.65219999999999</v>
      </c>
      <c r="BH16" s="305">
        <v>287.3802</v>
      </c>
      <c r="BI16" s="305">
        <v>279.1857</v>
      </c>
      <c r="BJ16" s="305">
        <v>271.2013</v>
      </c>
      <c r="BK16" s="305">
        <v>270.82249999999999</v>
      </c>
      <c r="BL16" s="305">
        <v>268.72309999999999</v>
      </c>
      <c r="BM16" s="305">
        <v>265.44029999999998</v>
      </c>
      <c r="BN16" s="305">
        <v>259.36189999999999</v>
      </c>
      <c r="BO16" s="305">
        <v>258.6103</v>
      </c>
      <c r="BP16" s="305">
        <v>254.54159999999999</v>
      </c>
      <c r="BQ16" s="305">
        <v>251.0694</v>
      </c>
      <c r="BR16" s="305">
        <v>251.15100000000001</v>
      </c>
      <c r="BS16" s="305">
        <v>249.33920000000001</v>
      </c>
      <c r="BT16" s="305">
        <v>249.12299999999999</v>
      </c>
      <c r="BU16" s="305">
        <v>245.97280000000001</v>
      </c>
      <c r="BV16" s="305">
        <v>241.59620000000001</v>
      </c>
    </row>
    <row r="17" spans="1:74" ht="11.1" customHeight="1" x14ac:dyDescent="0.2">
      <c r="A17" s="52" t="s">
        <v>522</v>
      </c>
      <c r="B17" s="150" t="s">
        <v>107</v>
      </c>
      <c r="C17" s="232">
        <v>150.69999999999999</v>
      </c>
      <c r="D17" s="232">
        <v>149</v>
      </c>
      <c r="E17" s="232">
        <v>145.19999999999999</v>
      </c>
      <c r="F17" s="232">
        <v>150.4</v>
      </c>
      <c r="G17" s="232">
        <v>166.7</v>
      </c>
      <c r="H17" s="232">
        <v>173.1</v>
      </c>
      <c r="I17" s="232">
        <v>176.7</v>
      </c>
      <c r="J17" s="232">
        <v>176.4</v>
      </c>
      <c r="K17" s="232">
        <v>176.1</v>
      </c>
      <c r="L17" s="232">
        <v>187.5</v>
      </c>
      <c r="M17" s="232">
        <v>182.7</v>
      </c>
      <c r="N17" s="232">
        <v>160.80000000000001</v>
      </c>
      <c r="O17" s="232">
        <v>142.5</v>
      </c>
      <c r="P17" s="232">
        <v>156.80000000000001</v>
      </c>
      <c r="Q17" s="232">
        <v>163.9</v>
      </c>
      <c r="R17" s="232">
        <v>168.5</v>
      </c>
      <c r="S17" s="232">
        <v>163.5</v>
      </c>
      <c r="T17" s="232">
        <v>160.1</v>
      </c>
      <c r="U17" s="232">
        <v>162.5</v>
      </c>
      <c r="V17" s="232">
        <v>146.6</v>
      </c>
      <c r="W17" s="232">
        <v>156</v>
      </c>
      <c r="X17" s="232">
        <v>154.30000000000001</v>
      </c>
      <c r="Y17" s="232">
        <v>159.4</v>
      </c>
      <c r="Z17" s="232">
        <v>174.5</v>
      </c>
      <c r="AA17" s="232">
        <v>193.9</v>
      </c>
      <c r="AB17" s="232">
        <v>173.5</v>
      </c>
      <c r="AC17" s="232">
        <v>137.1</v>
      </c>
      <c r="AD17" s="232">
        <v>97.6</v>
      </c>
      <c r="AE17" s="232">
        <v>81.7</v>
      </c>
      <c r="AF17" s="232">
        <v>94.9</v>
      </c>
      <c r="AG17" s="232">
        <v>107.1</v>
      </c>
      <c r="AH17" s="232">
        <v>122.4</v>
      </c>
      <c r="AI17" s="232">
        <v>120</v>
      </c>
      <c r="AJ17" s="232">
        <v>115.1</v>
      </c>
      <c r="AK17" s="232">
        <v>114.5</v>
      </c>
      <c r="AL17" s="232">
        <v>129</v>
      </c>
      <c r="AM17" s="232">
        <v>146.19999999999999</v>
      </c>
      <c r="AN17" s="232">
        <v>161.69999999999999</v>
      </c>
      <c r="AO17" s="232">
        <v>176.6</v>
      </c>
      <c r="AP17" s="232">
        <v>175.6</v>
      </c>
      <c r="AQ17" s="232">
        <v>176</v>
      </c>
      <c r="AR17" s="232">
        <v>186.7</v>
      </c>
      <c r="AS17" s="232">
        <v>196.9</v>
      </c>
      <c r="AT17" s="232">
        <v>190.1</v>
      </c>
      <c r="AU17" s="232">
        <v>195</v>
      </c>
      <c r="AV17" s="232">
        <v>209.1</v>
      </c>
      <c r="AW17" s="232">
        <v>214.1</v>
      </c>
      <c r="AX17" s="232">
        <v>209</v>
      </c>
      <c r="AY17" s="232">
        <v>191.3057</v>
      </c>
      <c r="AZ17" s="232">
        <v>210.79159999999999</v>
      </c>
      <c r="BA17" s="305">
        <v>245.91139999999999</v>
      </c>
      <c r="BB17" s="305">
        <v>258.65359999999998</v>
      </c>
      <c r="BC17" s="305">
        <v>262.63510000000002</v>
      </c>
      <c r="BD17" s="305">
        <v>262.08280000000002</v>
      </c>
      <c r="BE17" s="305">
        <v>252.92869999999999</v>
      </c>
      <c r="BF17" s="305">
        <v>247.9282</v>
      </c>
      <c r="BG17" s="305">
        <v>237.2757</v>
      </c>
      <c r="BH17" s="305">
        <v>227.18090000000001</v>
      </c>
      <c r="BI17" s="305">
        <v>222.2</v>
      </c>
      <c r="BJ17" s="305">
        <v>215.35130000000001</v>
      </c>
      <c r="BK17" s="305">
        <v>224.85230000000001</v>
      </c>
      <c r="BL17" s="305">
        <v>229.08439999999999</v>
      </c>
      <c r="BM17" s="305">
        <v>225.643</v>
      </c>
      <c r="BN17" s="305">
        <v>219.63890000000001</v>
      </c>
      <c r="BO17" s="305">
        <v>216.95859999999999</v>
      </c>
      <c r="BP17" s="305">
        <v>214.96350000000001</v>
      </c>
      <c r="BQ17" s="305">
        <v>210.52719999999999</v>
      </c>
      <c r="BR17" s="305">
        <v>211.6908</v>
      </c>
      <c r="BS17" s="305">
        <v>207.92660000000001</v>
      </c>
      <c r="BT17" s="305">
        <v>203.43870000000001</v>
      </c>
      <c r="BU17" s="305">
        <v>203.8732</v>
      </c>
      <c r="BV17" s="305">
        <v>201.95079999999999</v>
      </c>
    </row>
    <row r="18" spans="1:74" ht="11.1" customHeight="1" x14ac:dyDescent="0.2">
      <c r="A18" s="52"/>
      <c r="B18" s="53" t="s">
        <v>227</v>
      </c>
      <c r="C18" s="211"/>
      <c r="D18" s="211"/>
      <c r="E18" s="211"/>
      <c r="F18" s="211"/>
      <c r="G18" s="211"/>
      <c r="H18" s="211"/>
      <c r="I18" s="211"/>
      <c r="J18" s="211"/>
      <c r="K18" s="211"/>
      <c r="L18" s="211"/>
      <c r="M18" s="211"/>
      <c r="N18" s="211"/>
      <c r="O18" s="211"/>
      <c r="P18" s="211"/>
      <c r="Q18" s="211"/>
      <c r="R18" s="211"/>
      <c r="S18" s="211"/>
      <c r="T18" s="211"/>
      <c r="U18" s="211"/>
      <c r="V18" s="211"/>
      <c r="W18" s="211"/>
      <c r="X18" s="211"/>
      <c r="Y18" s="211"/>
      <c r="Z18" s="211"/>
      <c r="AA18" s="211"/>
      <c r="AB18" s="211"/>
      <c r="AC18" s="211"/>
      <c r="AD18" s="211"/>
      <c r="AE18" s="211"/>
      <c r="AF18" s="211"/>
      <c r="AG18" s="211"/>
      <c r="AH18" s="211"/>
      <c r="AI18" s="211"/>
      <c r="AJ18" s="211"/>
      <c r="AK18" s="211"/>
      <c r="AL18" s="211"/>
      <c r="AM18" s="211"/>
      <c r="AN18" s="211"/>
      <c r="AO18" s="211"/>
      <c r="AP18" s="211"/>
      <c r="AQ18" s="211"/>
      <c r="AR18" s="211"/>
      <c r="AS18" s="211"/>
      <c r="AT18" s="211"/>
      <c r="AU18" s="211"/>
      <c r="AV18" s="211"/>
      <c r="AW18" s="211"/>
      <c r="AX18" s="211"/>
      <c r="AY18" s="211"/>
      <c r="AZ18" s="211"/>
      <c r="BA18" s="300"/>
      <c r="BB18" s="300"/>
      <c r="BC18" s="300"/>
      <c r="BD18" s="300"/>
      <c r="BE18" s="300"/>
      <c r="BF18" s="300"/>
      <c r="BG18" s="300"/>
      <c r="BH18" s="300"/>
      <c r="BI18" s="300"/>
      <c r="BJ18" s="300"/>
      <c r="BK18" s="300"/>
      <c r="BL18" s="300"/>
      <c r="BM18" s="300"/>
      <c r="BN18" s="300"/>
      <c r="BO18" s="300"/>
      <c r="BP18" s="300"/>
      <c r="BQ18" s="300"/>
      <c r="BR18" s="300"/>
      <c r="BS18" s="300"/>
      <c r="BT18" s="300"/>
      <c r="BU18" s="300"/>
      <c r="BV18" s="300"/>
    </row>
    <row r="19" spans="1:74" ht="11.1" customHeight="1" x14ac:dyDescent="0.2">
      <c r="A19" s="52" t="s">
        <v>496</v>
      </c>
      <c r="B19" s="150" t="s">
        <v>228</v>
      </c>
      <c r="C19" s="232">
        <v>255.46</v>
      </c>
      <c r="D19" s="232">
        <v>258.72500000000002</v>
      </c>
      <c r="E19" s="232">
        <v>259.125</v>
      </c>
      <c r="F19" s="232">
        <v>275.7</v>
      </c>
      <c r="G19" s="232">
        <v>290.07499999999999</v>
      </c>
      <c r="H19" s="232">
        <v>289.07499999999999</v>
      </c>
      <c r="I19" s="232">
        <v>284.86</v>
      </c>
      <c r="J19" s="232">
        <v>283.57499999999999</v>
      </c>
      <c r="K19" s="232">
        <v>283.55</v>
      </c>
      <c r="L19" s="232">
        <v>286</v>
      </c>
      <c r="M19" s="232">
        <v>264.72500000000002</v>
      </c>
      <c r="N19" s="232">
        <v>236.56</v>
      </c>
      <c r="O19" s="232">
        <v>224.77500000000001</v>
      </c>
      <c r="P19" s="232">
        <v>230.92500000000001</v>
      </c>
      <c r="Q19" s="232">
        <v>251.6</v>
      </c>
      <c r="R19" s="232">
        <v>279.83999999999997</v>
      </c>
      <c r="S19" s="232">
        <v>285.92500000000001</v>
      </c>
      <c r="T19" s="232">
        <v>271.57499999999999</v>
      </c>
      <c r="U19" s="232">
        <v>274</v>
      </c>
      <c r="V19" s="232">
        <v>262.10000000000002</v>
      </c>
      <c r="W19" s="232">
        <v>259.22000000000003</v>
      </c>
      <c r="X19" s="232">
        <v>262.7</v>
      </c>
      <c r="Y19" s="232">
        <v>259.77499999999998</v>
      </c>
      <c r="Z19" s="232">
        <v>255.5</v>
      </c>
      <c r="AA19" s="232">
        <v>254.77500000000001</v>
      </c>
      <c r="AB19" s="232">
        <v>244.2</v>
      </c>
      <c r="AC19" s="232">
        <v>223.42</v>
      </c>
      <c r="AD19" s="232">
        <v>184.05</v>
      </c>
      <c r="AE19" s="232">
        <v>186.95</v>
      </c>
      <c r="AF19" s="232">
        <v>208.22</v>
      </c>
      <c r="AG19" s="232">
        <v>218.32499999999999</v>
      </c>
      <c r="AH19" s="232">
        <v>218.24</v>
      </c>
      <c r="AI19" s="232">
        <v>218.27500000000001</v>
      </c>
      <c r="AJ19" s="232">
        <v>215.8</v>
      </c>
      <c r="AK19" s="232">
        <v>210.82</v>
      </c>
      <c r="AL19" s="232">
        <v>219.52500000000001</v>
      </c>
      <c r="AM19" s="232">
        <v>233.42500000000001</v>
      </c>
      <c r="AN19" s="232">
        <v>250.1</v>
      </c>
      <c r="AO19" s="232">
        <v>281.04000000000002</v>
      </c>
      <c r="AP19" s="232">
        <v>285.82499999999999</v>
      </c>
      <c r="AQ19" s="232">
        <v>298.52</v>
      </c>
      <c r="AR19" s="232">
        <v>306.375</v>
      </c>
      <c r="AS19" s="232">
        <v>313.60000000000002</v>
      </c>
      <c r="AT19" s="232">
        <v>315.77999999999997</v>
      </c>
      <c r="AU19" s="232">
        <v>317.5</v>
      </c>
      <c r="AV19" s="232">
        <v>329.05</v>
      </c>
      <c r="AW19" s="232">
        <v>339.48</v>
      </c>
      <c r="AX19" s="232">
        <v>330.65</v>
      </c>
      <c r="AY19" s="232">
        <v>331.46</v>
      </c>
      <c r="AZ19" s="232">
        <v>351.72500000000002</v>
      </c>
      <c r="BA19" s="305">
        <v>399.81180000000001</v>
      </c>
      <c r="BB19" s="305">
        <v>409.18329999999997</v>
      </c>
      <c r="BC19" s="305">
        <v>411.75920000000002</v>
      </c>
      <c r="BD19" s="305">
        <v>409.33319999999998</v>
      </c>
      <c r="BE19" s="305">
        <v>398.62920000000003</v>
      </c>
      <c r="BF19" s="305">
        <v>388.22750000000002</v>
      </c>
      <c r="BG19" s="305">
        <v>374.8578</v>
      </c>
      <c r="BH19" s="305">
        <v>365.19779999999997</v>
      </c>
      <c r="BI19" s="305">
        <v>355.10480000000001</v>
      </c>
      <c r="BJ19" s="305">
        <v>342.91899999999998</v>
      </c>
      <c r="BK19" s="305">
        <v>338.7122</v>
      </c>
      <c r="BL19" s="305">
        <v>339.53210000000001</v>
      </c>
      <c r="BM19" s="305">
        <v>336.8424</v>
      </c>
      <c r="BN19" s="305">
        <v>344.108</v>
      </c>
      <c r="BO19" s="305">
        <v>345.0265</v>
      </c>
      <c r="BP19" s="305">
        <v>342.02370000000002</v>
      </c>
      <c r="BQ19" s="305">
        <v>338.10829999999999</v>
      </c>
      <c r="BR19" s="305">
        <v>335.72160000000002</v>
      </c>
      <c r="BS19" s="305">
        <v>330.16770000000002</v>
      </c>
      <c r="BT19" s="305">
        <v>319.82229999999998</v>
      </c>
      <c r="BU19" s="305">
        <v>313.94119999999998</v>
      </c>
      <c r="BV19" s="305">
        <v>307.48599999999999</v>
      </c>
    </row>
    <row r="20" spans="1:74" ht="11.1" customHeight="1" x14ac:dyDescent="0.2">
      <c r="A20" s="52" t="s">
        <v>519</v>
      </c>
      <c r="B20" s="150" t="s">
        <v>229</v>
      </c>
      <c r="C20" s="232">
        <v>267.12</v>
      </c>
      <c r="D20" s="232">
        <v>270.47500000000002</v>
      </c>
      <c r="E20" s="232">
        <v>270.89999999999998</v>
      </c>
      <c r="F20" s="232">
        <v>287.32</v>
      </c>
      <c r="G20" s="232">
        <v>298.67500000000001</v>
      </c>
      <c r="H20" s="232">
        <v>296.95</v>
      </c>
      <c r="I20" s="232">
        <v>292.77999999999997</v>
      </c>
      <c r="J20" s="232">
        <v>291.42500000000001</v>
      </c>
      <c r="K20" s="232">
        <v>291.47500000000002</v>
      </c>
      <c r="L20" s="232">
        <v>294.26</v>
      </c>
      <c r="M20" s="232">
        <v>273.57499999999999</v>
      </c>
      <c r="N20" s="232">
        <v>245.72</v>
      </c>
      <c r="O20" s="232">
        <v>233.75</v>
      </c>
      <c r="P20" s="232">
        <v>239.32499999999999</v>
      </c>
      <c r="Q20" s="232">
        <v>259.42500000000001</v>
      </c>
      <c r="R20" s="232">
        <v>288.12</v>
      </c>
      <c r="S20" s="232">
        <v>294.625</v>
      </c>
      <c r="T20" s="232">
        <v>280.35000000000002</v>
      </c>
      <c r="U20" s="232">
        <v>282.32</v>
      </c>
      <c r="V20" s="232">
        <v>270.67500000000001</v>
      </c>
      <c r="W20" s="232">
        <v>268.14</v>
      </c>
      <c r="X20" s="232">
        <v>272.39999999999998</v>
      </c>
      <c r="Y20" s="232">
        <v>269.32499999999999</v>
      </c>
      <c r="Z20" s="232">
        <v>264.5</v>
      </c>
      <c r="AA20" s="232">
        <v>263.55</v>
      </c>
      <c r="AB20" s="232">
        <v>253.25</v>
      </c>
      <c r="AC20" s="232">
        <v>232.9</v>
      </c>
      <c r="AD20" s="232">
        <v>193.82499999999999</v>
      </c>
      <c r="AE20" s="232">
        <v>196.05</v>
      </c>
      <c r="AF20" s="232">
        <v>216.96</v>
      </c>
      <c r="AG20" s="232">
        <v>227.2</v>
      </c>
      <c r="AH20" s="232">
        <v>227.22</v>
      </c>
      <c r="AI20" s="232">
        <v>227.35</v>
      </c>
      <c r="AJ20" s="232">
        <v>224.82499999999999</v>
      </c>
      <c r="AK20" s="232">
        <v>219.98</v>
      </c>
      <c r="AL20" s="232">
        <v>228.35</v>
      </c>
      <c r="AM20" s="232">
        <v>242.02500000000001</v>
      </c>
      <c r="AN20" s="232">
        <v>258.7</v>
      </c>
      <c r="AO20" s="232">
        <v>289.76</v>
      </c>
      <c r="AP20" s="232">
        <v>294.77499999999998</v>
      </c>
      <c r="AQ20" s="232">
        <v>307.62</v>
      </c>
      <c r="AR20" s="232">
        <v>315.67500000000001</v>
      </c>
      <c r="AS20" s="232">
        <v>323.05</v>
      </c>
      <c r="AT20" s="232">
        <v>325.54000000000002</v>
      </c>
      <c r="AU20" s="232">
        <v>327.14999999999998</v>
      </c>
      <c r="AV20" s="232">
        <v>338.42500000000001</v>
      </c>
      <c r="AW20" s="232">
        <v>349.1</v>
      </c>
      <c r="AX20" s="232">
        <v>340.6</v>
      </c>
      <c r="AY20" s="232">
        <v>341.28</v>
      </c>
      <c r="AZ20" s="232">
        <v>361.1</v>
      </c>
      <c r="BA20" s="305">
        <v>410.04039999999998</v>
      </c>
      <c r="BB20" s="305">
        <v>420.14760000000001</v>
      </c>
      <c r="BC20" s="305">
        <v>423.23349999999999</v>
      </c>
      <c r="BD20" s="305">
        <v>421.01749999999998</v>
      </c>
      <c r="BE20" s="305">
        <v>410.74810000000002</v>
      </c>
      <c r="BF20" s="305">
        <v>400.5899</v>
      </c>
      <c r="BG20" s="305">
        <v>387.46140000000003</v>
      </c>
      <c r="BH20" s="305">
        <v>378.09879999999998</v>
      </c>
      <c r="BI20" s="305">
        <v>368.24709999999999</v>
      </c>
      <c r="BJ20" s="305">
        <v>356.30689999999998</v>
      </c>
      <c r="BK20" s="305">
        <v>352.03859999999997</v>
      </c>
      <c r="BL20" s="305">
        <v>352.91410000000002</v>
      </c>
      <c r="BM20" s="305">
        <v>350.0693</v>
      </c>
      <c r="BN20" s="305">
        <v>357.41770000000002</v>
      </c>
      <c r="BO20" s="305">
        <v>358.42450000000002</v>
      </c>
      <c r="BP20" s="305">
        <v>355.3578</v>
      </c>
      <c r="BQ20" s="305">
        <v>351.68009999999998</v>
      </c>
      <c r="BR20" s="305">
        <v>349.38720000000001</v>
      </c>
      <c r="BS20" s="305">
        <v>343.95620000000002</v>
      </c>
      <c r="BT20" s="305">
        <v>333.83269999999999</v>
      </c>
      <c r="BU20" s="305">
        <v>328.13249999999999</v>
      </c>
      <c r="BV20" s="305">
        <v>321.86810000000003</v>
      </c>
    </row>
    <row r="21" spans="1:74" ht="11.1" customHeight="1" x14ac:dyDescent="0.2">
      <c r="A21" s="52" t="s">
        <v>520</v>
      </c>
      <c r="B21" s="150" t="s">
        <v>803</v>
      </c>
      <c r="C21" s="232">
        <v>301.83999999999997</v>
      </c>
      <c r="D21" s="232">
        <v>304.57499999999999</v>
      </c>
      <c r="E21" s="232">
        <v>298.75</v>
      </c>
      <c r="F21" s="232">
        <v>309.58</v>
      </c>
      <c r="G21" s="232">
        <v>324.375</v>
      </c>
      <c r="H21" s="232">
        <v>325.27499999999998</v>
      </c>
      <c r="I21" s="232">
        <v>323.27999999999997</v>
      </c>
      <c r="J21" s="232">
        <v>321.82499999999999</v>
      </c>
      <c r="K21" s="232">
        <v>326.22500000000002</v>
      </c>
      <c r="L21" s="232">
        <v>336.54</v>
      </c>
      <c r="M21" s="232">
        <v>329.95</v>
      </c>
      <c r="N21" s="232">
        <v>312.27999999999997</v>
      </c>
      <c r="O21" s="232">
        <v>297.97500000000002</v>
      </c>
      <c r="P21" s="232">
        <v>299.64999999999998</v>
      </c>
      <c r="Q21" s="232">
        <v>307.625</v>
      </c>
      <c r="R21" s="232">
        <v>312.10000000000002</v>
      </c>
      <c r="S21" s="232">
        <v>316.125</v>
      </c>
      <c r="T21" s="232">
        <v>308.85000000000002</v>
      </c>
      <c r="U21" s="232">
        <v>304.52</v>
      </c>
      <c r="V21" s="232">
        <v>300.5</v>
      </c>
      <c r="W21" s="232">
        <v>301.62</v>
      </c>
      <c r="X21" s="232">
        <v>305.3</v>
      </c>
      <c r="Y21" s="232">
        <v>306.875</v>
      </c>
      <c r="Z21" s="232">
        <v>305.5</v>
      </c>
      <c r="AA21" s="232">
        <v>304.75</v>
      </c>
      <c r="AB21" s="232">
        <v>290.95</v>
      </c>
      <c r="AC21" s="232">
        <v>272.86</v>
      </c>
      <c r="AD21" s="232">
        <v>249.3</v>
      </c>
      <c r="AE21" s="232">
        <v>239.22499999999999</v>
      </c>
      <c r="AF21" s="232">
        <v>240.8</v>
      </c>
      <c r="AG21" s="232">
        <v>243.375</v>
      </c>
      <c r="AH21" s="232">
        <v>242.92</v>
      </c>
      <c r="AI21" s="232">
        <v>241.375</v>
      </c>
      <c r="AJ21" s="232">
        <v>238.875</v>
      </c>
      <c r="AK21" s="232">
        <v>243.2</v>
      </c>
      <c r="AL21" s="232">
        <v>258.47500000000002</v>
      </c>
      <c r="AM21" s="232">
        <v>268.05</v>
      </c>
      <c r="AN21" s="232">
        <v>284.7</v>
      </c>
      <c r="AO21" s="232">
        <v>315.22000000000003</v>
      </c>
      <c r="AP21" s="232">
        <v>313.02499999999998</v>
      </c>
      <c r="AQ21" s="232">
        <v>321.7</v>
      </c>
      <c r="AR21" s="232">
        <v>328.67500000000001</v>
      </c>
      <c r="AS21" s="232">
        <v>333.875</v>
      </c>
      <c r="AT21" s="232">
        <v>335</v>
      </c>
      <c r="AU21" s="232">
        <v>338.4</v>
      </c>
      <c r="AV21" s="232">
        <v>361.17500000000001</v>
      </c>
      <c r="AW21" s="232">
        <v>372.7</v>
      </c>
      <c r="AX21" s="232">
        <v>364.1</v>
      </c>
      <c r="AY21" s="232">
        <v>372.42</v>
      </c>
      <c r="AZ21" s="232">
        <v>403.22500000000002</v>
      </c>
      <c r="BA21" s="305">
        <v>453.99099999999999</v>
      </c>
      <c r="BB21" s="305">
        <v>451.90519999999998</v>
      </c>
      <c r="BC21" s="305">
        <v>441.41030000000001</v>
      </c>
      <c r="BD21" s="305">
        <v>434.7627</v>
      </c>
      <c r="BE21" s="305">
        <v>423.33670000000001</v>
      </c>
      <c r="BF21" s="305">
        <v>415.40660000000003</v>
      </c>
      <c r="BG21" s="305">
        <v>406.24439999999998</v>
      </c>
      <c r="BH21" s="305">
        <v>398.29140000000001</v>
      </c>
      <c r="BI21" s="305">
        <v>393.69479999999999</v>
      </c>
      <c r="BJ21" s="305">
        <v>384.26729999999998</v>
      </c>
      <c r="BK21" s="305">
        <v>387.94499999999999</v>
      </c>
      <c r="BL21" s="305">
        <v>389.8811</v>
      </c>
      <c r="BM21" s="305">
        <v>392.18450000000001</v>
      </c>
      <c r="BN21" s="305">
        <v>386.86700000000002</v>
      </c>
      <c r="BO21" s="305">
        <v>385.10890000000001</v>
      </c>
      <c r="BP21" s="305">
        <v>380.94189999999998</v>
      </c>
      <c r="BQ21" s="305">
        <v>376.70389999999998</v>
      </c>
      <c r="BR21" s="305">
        <v>375.87389999999999</v>
      </c>
      <c r="BS21" s="305">
        <v>373.91989999999998</v>
      </c>
      <c r="BT21" s="305">
        <v>372.5822</v>
      </c>
      <c r="BU21" s="305">
        <v>372.37139999999999</v>
      </c>
      <c r="BV21" s="305">
        <v>368.74369999999999</v>
      </c>
    </row>
    <row r="22" spans="1:74" ht="11.1" customHeight="1" x14ac:dyDescent="0.2">
      <c r="A22" s="52" t="s">
        <v>482</v>
      </c>
      <c r="B22" s="150" t="s">
        <v>547</v>
      </c>
      <c r="C22" s="232">
        <v>290.2</v>
      </c>
      <c r="D22" s="232">
        <v>285.60000000000002</v>
      </c>
      <c r="E22" s="232">
        <v>282.7</v>
      </c>
      <c r="F22" s="232">
        <v>287.5</v>
      </c>
      <c r="G22" s="232">
        <v>313.2</v>
      </c>
      <c r="H22" s="232">
        <v>313.2</v>
      </c>
      <c r="I22" s="232">
        <v>322</v>
      </c>
      <c r="J22" s="232">
        <v>322.89999999999998</v>
      </c>
      <c r="K22" s="232">
        <v>327.9</v>
      </c>
      <c r="L22" s="232">
        <v>338.1</v>
      </c>
      <c r="M22" s="232">
        <v>328.6</v>
      </c>
      <c r="N22" s="232">
        <v>295.10000000000002</v>
      </c>
      <c r="O22" s="232">
        <v>293.39999999999998</v>
      </c>
      <c r="P22" s="232">
        <v>303</v>
      </c>
      <c r="Q22" s="232">
        <v>305</v>
      </c>
      <c r="R22" s="232">
        <v>310.3</v>
      </c>
      <c r="S22" s="232">
        <v>303</v>
      </c>
      <c r="T22" s="232">
        <v>294.60000000000002</v>
      </c>
      <c r="U22" s="232">
        <v>293.2</v>
      </c>
      <c r="V22" s="232">
        <v>287</v>
      </c>
      <c r="W22" s="232">
        <v>289.39999999999998</v>
      </c>
      <c r="X22" s="232">
        <v>300.8</v>
      </c>
      <c r="Y22" s="232">
        <v>298.39999999999998</v>
      </c>
      <c r="Z22" s="232">
        <v>303.5</v>
      </c>
      <c r="AA22" s="232">
        <v>305.2</v>
      </c>
      <c r="AB22" s="232">
        <v>281.2</v>
      </c>
      <c r="AC22" s="232">
        <v>240.5</v>
      </c>
      <c r="AD22" s="232">
        <v>204.4</v>
      </c>
      <c r="AE22" s="232">
        <v>190.5</v>
      </c>
      <c r="AF22" s="232">
        <v>205.7</v>
      </c>
      <c r="AG22" s="232">
        <v>213.4</v>
      </c>
      <c r="AH22" s="232">
        <v>216.1</v>
      </c>
      <c r="AI22" s="232">
        <v>212.3</v>
      </c>
      <c r="AJ22" s="232">
        <v>213.9</v>
      </c>
      <c r="AK22" s="232">
        <v>220.8</v>
      </c>
      <c r="AL22" s="232">
        <v>241.9</v>
      </c>
      <c r="AM22" s="232">
        <v>254.9</v>
      </c>
      <c r="AN22" s="232">
        <v>279</v>
      </c>
      <c r="AO22" s="232">
        <v>287.3</v>
      </c>
      <c r="AP22" s="232">
        <v>278.5</v>
      </c>
      <c r="AQ22" s="232">
        <v>282.5</v>
      </c>
      <c r="AR22" s="232">
        <v>295.2</v>
      </c>
      <c r="AS22" s="232">
        <v>298</v>
      </c>
      <c r="AT22" s="232">
        <v>293.2</v>
      </c>
      <c r="AU22" s="232">
        <v>299.89999999999998</v>
      </c>
      <c r="AV22" s="232">
        <v>342.2</v>
      </c>
      <c r="AW22" s="232">
        <v>351.2</v>
      </c>
      <c r="AX22" s="232">
        <v>344.3</v>
      </c>
      <c r="AY22" s="232">
        <v>377.6</v>
      </c>
      <c r="AZ22" s="232">
        <v>390.74209999999999</v>
      </c>
      <c r="BA22" s="305">
        <v>416.86790000000002</v>
      </c>
      <c r="BB22" s="305">
        <v>409.41669999999999</v>
      </c>
      <c r="BC22" s="305">
        <v>400.87299999999999</v>
      </c>
      <c r="BD22" s="305">
        <v>395.43819999999999</v>
      </c>
      <c r="BE22" s="305">
        <v>384.88929999999999</v>
      </c>
      <c r="BF22" s="305">
        <v>376.57339999999999</v>
      </c>
      <c r="BG22" s="305">
        <v>369.07560000000001</v>
      </c>
      <c r="BH22" s="305">
        <v>368.59</v>
      </c>
      <c r="BI22" s="305">
        <v>367.67290000000003</v>
      </c>
      <c r="BJ22" s="305">
        <v>363.16070000000002</v>
      </c>
      <c r="BK22" s="305">
        <v>367.34649999999999</v>
      </c>
      <c r="BL22" s="305">
        <v>364.70229999999998</v>
      </c>
      <c r="BM22" s="305">
        <v>358.755</v>
      </c>
      <c r="BN22" s="305">
        <v>348.73649999999998</v>
      </c>
      <c r="BO22" s="305">
        <v>339.95080000000002</v>
      </c>
      <c r="BP22" s="305">
        <v>334.87610000000001</v>
      </c>
      <c r="BQ22" s="305">
        <v>328.86279999999999</v>
      </c>
      <c r="BR22" s="305">
        <v>326.20960000000002</v>
      </c>
      <c r="BS22" s="305">
        <v>323.93380000000002</v>
      </c>
      <c r="BT22" s="305">
        <v>327.40809999999999</v>
      </c>
      <c r="BU22" s="305">
        <v>331.86759999999998</v>
      </c>
      <c r="BV22" s="305">
        <v>330.31180000000001</v>
      </c>
    </row>
    <row r="23" spans="1:74" ht="11.1" customHeight="1" x14ac:dyDescent="0.2">
      <c r="A23" s="49"/>
      <c r="B23" s="54" t="s">
        <v>130</v>
      </c>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216"/>
      <c r="BA23" s="372"/>
      <c r="BB23" s="372"/>
      <c r="BC23" s="372"/>
      <c r="BD23" s="372"/>
      <c r="BE23" s="372"/>
      <c r="BF23" s="372"/>
      <c r="BG23" s="372"/>
      <c r="BH23" s="372"/>
      <c r="BI23" s="372"/>
      <c r="BJ23" s="372"/>
      <c r="BK23" s="701"/>
      <c r="BL23" s="372"/>
      <c r="BM23" s="372"/>
      <c r="BN23" s="372"/>
      <c r="BO23" s="372"/>
      <c r="BP23" s="372"/>
      <c r="BQ23" s="372"/>
      <c r="BR23" s="372"/>
      <c r="BS23" s="372"/>
      <c r="BT23" s="372"/>
      <c r="BU23" s="372"/>
      <c r="BV23" s="372"/>
    </row>
    <row r="24" spans="1:74" ht="11.1" customHeight="1" x14ac:dyDescent="0.2">
      <c r="A24" s="52" t="s">
        <v>731</v>
      </c>
      <c r="B24" s="150" t="s">
        <v>129</v>
      </c>
      <c r="C24" s="210">
        <v>3.8302200000000002</v>
      </c>
      <c r="D24" s="210">
        <v>2.7714599999999998</v>
      </c>
      <c r="E24" s="210">
        <v>2.795334</v>
      </c>
      <c r="F24" s="210">
        <v>2.9022480000000002</v>
      </c>
      <c r="G24" s="210">
        <v>2.9064000000000001</v>
      </c>
      <c r="H24" s="210">
        <v>3.0797460000000001</v>
      </c>
      <c r="I24" s="210">
        <v>2.9406539999999999</v>
      </c>
      <c r="J24" s="210">
        <v>3.073518</v>
      </c>
      <c r="K24" s="210">
        <v>3.1088100000000001</v>
      </c>
      <c r="L24" s="210">
        <v>3.4004880000000002</v>
      </c>
      <c r="M24" s="210">
        <v>4.2464579999999996</v>
      </c>
      <c r="N24" s="210">
        <v>4.1945579999999998</v>
      </c>
      <c r="O24" s="210">
        <v>3.2333599999999998</v>
      </c>
      <c r="P24" s="210">
        <v>2.7986399999999998</v>
      </c>
      <c r="Q24" s="210">
        <v>3.0659200000000002</v>
      </c>
      <c r="R24" s="210">
        <v>2.7528800000000002</v>
      </c>
      <c r="S24" s="210">
        <v>2.7435200000000002</v>
      </c>
      <c r="T24" s="210">
        <v>2.4949599999999998</v>
      </c>
      <c r="U24" s="210">
        <v>2.4606400000000002</v>
      </c>
      <c r="V24" s="210">
        <v>2.3098399999999999</v>
      </c>
      <c r="W24" s="210">
        <v>2.6613600000000002</v>
      </c>
      <c r="X24" s="210">
        <v>2.4242400000000002</v>
      </c>
      <c r="Y24" s="210">
        <v>2.7591199999999998</v>
      </c>
      <c r="Z24" s="210">
        <v>2.30776</v>
      </c>
      <c r="AA24" s="210">
        <v>2.0987800000000001</v>
      </c>
      <c r="AB24" s="210">
        <v>1.9844900000000001</v>
      </c>
      <c r="AC24" s="210">
        <v>1.85981</v>
      </c>
      <c r="AD24" s="210">
        <v>1.80786</v>
      </c>
      <c r="AE24" s="210">
        <v>1.8161719999999999</v>
      </c>
      <c r="AF24" s="210">
        <v>1.694609</v>
      </c>
      <c r="AG24" s="210">
        <v>1.8359129999999999</v>
      </c>
      <c r="AH24" s="210">
        <v>2.3896999999999999</v>
      </c>
      <c r="AI24" s="210">
        <v>1.996958</v>
      </c>
      <c r="AJ24" s="210">
        <v>2.4832100000000001</v>
      </c>
      <c r="AK24" s="210">
        <v>2.7117900000000001</v>
      </c>
      <c r="AL24" s="210">
        <v>2.6910099999999999</v>
      </c>
      <c r="AM24" s="210">
        <v>2.81569</v>
      </c>
      <c r="AN24" s="210">
        <v>5.5586500000000001</v>
      </c>
      <c r="AO24" s="210">
        <v>2.7221799999999998</v>
      </c>
      <c r="AP24" s="210">
        <v>2.7668569999999999</v>
      </c>
      <c r="AQ24" s="210">
        <v>3.0234899999999998</v>
      </c>
      <c r="AR24" s="210">
        <v>3.38714</v>
      </c>
      <c r="AS24" s="210">
        <v>3.98976</v>
      </c>
      <c r="AT24" s="210">
        <v>4.2287299999999997</v>
      </c>
      <c r="AU24" s="210">
        <v>5.3612399999999996</v>
      </c>
      <c r="AV24" s="210">
        <v>5.7248900000000003</v>
      </c>
      <c r="AW24" s="210">
        <v>5.24695</v>
      </c>
      <c r="AX24" s="210">
        <v>3.9066399999999999</v>
      </c>
      <c r="AY24" s="210">
        <v>4.5508199999999999</v>
      </c>
      <c r="AZ24" s="210">
        <v>4.8729100000000001</v>
      </c>
      <c r="BA24" s="299">
        <v>4.2586310000000003</v>
      </c>
      <c r="BB24" s="299">
        <v>4.0268280000000001</v>
      </c>
      <c r="BC24" s="299">
        <v>3.9437069999999999</v>
      </c>
      <c r="BD24" s="299">
        <v>3.9769610000000002</v>
      </c>
      <c r="BE24" s="299">
        <v>4.0159659999999997</v>
      </c>
      <c r="BF24" s="299">
        <v>4.0285859999999998</v>
      </c>
      <c r="BG24" s="299">
        <v>3.884544</v>
      </c>
      <c r="BH24" s="299">
        <v>3.8468200000000001</v>
      </c>
      <c r="BI24" s="299">
        <v>3.8833609999999998</v>
      </c>
      <c r="BJ24" s="299">
        <v>3.91066</v>
      </c>
      <c r="BK24" s="299">
        <v>4.0267470000000003</v>
      </c>
      <c r="BL24" s="299">
        <v>3.9612409999999998</v>
      </c>
      <c r="BM24" s="299">
        <v>3.692628</v>
      </c>
      <c r="BN24" s="299">
        <v>3.5923970000000001</v>
      </c>
      <c r="BO24" s="299">
        <v>3.5514640000000002</v>
      </c>
      <c r="BP24" s="299">
        <v>3.5984020000000001</v>
      </c>
      <c r="BQ24" s="299">
        <v>3.6368140000000002</v>
      </c>
      <c r="BR24" s="299">
        <v>3.6739980000000001</v>
      </c>
      <c r="BS24" s="299">
        <v>3.6533099999999998</v>
      </c>
      <c r="BT24" s="299">
        <v>3.7363179999999998</v>
      </c>
      <c r="BU24" s="299">
        <v>3.7881390000000001</v>
      </c>
      <c r="BV24" s="299">
        <v>3.8814489999999999</v>
      </c>
    </row>
    <row r="25" spans="1:74" ht="11.1" customHeight="1" x14ac:dyDescent="0.2">
      <c r="A25" s="52" t="s">
        <v>131</v>
      </c>
      <c r="B25" s="150" t="s">
        <v>124</v>
      </c>
      <c r="C25" s="210">
        <v>3.69</v>
      </c>
      <c r="D25" s="210">
        <v>2.67</v>
      </c>
      <c r="E25" s="210">
        <v>2.6930000000000001</v>
      </c>
      <c r="F25" s="210">
        <v>2.7959999999999998</v>
      </c>
      <c r="G25" s="210">
        <v>2.8</v>
      </c>
      <c r="H25" s="210">
        <v>2.9670000000000001</v>
      </c>
      <c r="I25" s="210">
        <v>2.8330000000000002</v>
      </c>
      <c r="J25" s="210">
        <v>2.9609999999999999</v>
      </c>
      <c r="K25" s="210">
        <v>2.9950000000000001</v>
      </c>
      <c r="L25" s="210">
        <v>3.2759999999999998</v>
      </c>
      <c r="M25" s="210">
        <v>4.0910000000000002</v>
      </c>
      <c r="N25" s="210">
        <v>4.0410000000000004</v>
      </c>
      <c r="O25" s="210">
        <v>3.109</v>
      </c>
      <c r="P25" s="210">
        <v>2.6909999999999998</v>
      </c>
      <c r="Q25" s="210">
        <v>2.948</v>
      </c>
      <c r="R25" s="210">
        <v>2.6469999999999998</v>
      </c>
      <c r="S25" s="210">
        <v>2.6379999999999999</v>
      </c>
      <c r="T25" s="210">
        <v>2.399</v>
      </c>
      <c r="U25" s="210">
        <v>2.3660000000000001</v>
      </c>
      <c r="V25" s="210">
        <v>2.2210000000000001</v>
      </c>
      <c r="W25" s="210">
        <v>2.5590000000000002</v>
      </c>
      <c r="X25" s="210">
        <v>2.331</v>
      </c>
      <c r="Y25" s="210">
        <v>2.653</v>
      </c>
      <c r="Z25" s="210">
        <v>2.2189999999999999</v>
      </c>
      <c r="AA25" s="210">
        <v>2.02</v>
      </c>
      <c r="AB25" s="210">
        <v>1.91</v>
      </c>
      <c r="AC25" s="210">
        <v>1.79</v>
      </c>
      <c r="AD25" s="210">
        <v>1.74</v>
      </c>
      <c r="AE25" s="210">
        <v>1.748</v>
      </c>
      <c r="AF25" s="210">
        <v>1.631</v>
      </c>
      <c r="AG25" s="210">
        <v>1.7669999999999999</v>
      </c>
      <c r="AH25" s="210">
        <v>2.2999999999999998</v>
      </c>
      <c r="AI25" s="210">
        <v>1.9219999999999999</v>
      </c>
      <c r="AJ25" s="210">
        <v>2.39</v>
      </c>
      <c r="AK25" s="210">
        <v>2.61</v>
      </c>
      <c r="AL25" s="210">
        <v>2.59</v>
      </c>
      <c r="AM25" s="210">
        <v>2.71</v>
      </c>
      <c r="AN25" s="210">
        <v>5.35</v>
      </c>
      <c r="AO25" s="210">
        <v>2.62</v>
      </c>
      <c r="AP25" s="210">
        <v>2.6629999999999998</v>
      </c>
      <c r="AQ25" s="210">
        <v>2.91</v>
      </c>
      <c r="AR25" s="210">
        <v>3.26</v>
      </c>
      <c r="AS25" s="210">
        <v>3.84</v>
      </c>
      <c r="AT25" s="210">
        <v>4.07</v>
      </c>
      <c r="AU25" s="210">
        <v>5.16</v>
      </c>
      <c r="AV25" s="210">
        <v>5.51</v>
      </c>
      <c r="AW25" s="210">
        <v>5.05</v>
      </c>
      <c r="AX25" s="210">
        <v>3.76</v>
      </c>
      <c r="AY25" s="210">
        <v>4.38</v>
      </c>
      <c r="AZ25" s="210">
        <v>4.6900000000000004</v>
      </c>
      <c r="BA25" s="299">
        <v>4.0987790000000004</v>
      </c>
      <c r="BB25" s="299">
        <v>3.875677</v>
      </c>
      <c r="BC25" s="299">
        <v>3.7956750000000001</v>
      </c>
      <c r="BD25" s="299">
        <v>3.8276819999999998</v>
      </c>
      <c r="BE25" s="299">
        <v>3.8652220000000002</v>
      </c>
      <c r="BF25" s="299">
        <v>3.8773689999999998</v>
      </c>
      <c r="BG25" s="299">
        <v>3.738734</v>
      </c>
      <c r="BH25" s="299">
        <v>3.702426</v>
      </c>
      <c r="BI25" s="299">
        <v>3.7375949999999998</v>
      </c>
      <c r="BJ25" s="299">
        <v>3.7638690000000001</v>
      </c>
      <c r="BK25" s="299">
        <v>3.8755989999999998</v>
      </c>
      <c r="BL25" s="299">
        <v>3.812551</v>
      </c>
      <c r="BM25" s="299">
        <v>3.5540210000000001</v>
      </c>
      <c r="BN25" s="299">
        <v>3.4575529999999999</v>
      </c>
      <c r="BO25" s="299">
        <v>3.4181560000000002</v>
      </c>
      <c r="BP25" s="299">
        <v>3.4633319999999999</v>
      </c>
      <c r="BQ25" s="299">
        <v>3.500302</v>
      </c>
      <c r="BR25" s="299">
        <v>3.5360900000000002</v>
      </c>
      <c r="BS25" s="299">
        <v>3.5161790000000002</v>
      </c>
      <c r="BT25" s="299">
        <v>3.5960709999999998</v>
      </c>
      <c r="BU25" s="299">
        <v>3.645947</v>
      </c>
      <c r="BV25" s="299">
        <v>3.7357550000000002</v>
      </c>
    </row>
    <row r="26" spans="1:74" ht="11.1" customHeight="1" x14ac:dyDescent="0.2">
      <c r="A26" s="52"/>
      <c r="B26" s="53" t="s">
        <v>1005</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302"/>
      <c r="BB26" s="302"/>
      <c r="BC26" s="302"/>
      <c r="BD26" s="302"/>
      <c r="BE26" s="302"/>
      <c r="BF26" s="302"/>
      <c r="BG26" s="302"/>
      <c r="BH26" s="302"/>
      <c r="BI26" s="302"/>
      <c r="BJ26" s="302"/>
      <c r="BK26" s="302"/>
      <c r="BL26" s="302"/>
      <c r="BM26" s="302"/>
      <c r="BN26" s="302"/>
      <c r="BO26" s="302"/>
      <c r="BP26" s="302"/>
      <c r="BQ26" s="302"/>
      <c r="BR26" s="302"/>
      <c r="BS26" s="302"/>
      <c r="BT26" s="302"/>
      <c r="BU26" s="302"/>
      <c r="BV26" s="302"/>
    </row>
    <row r="27" spans="1:74" ht="11.1" customHeight="1" x14ac:dyDescent="0.2">
      <c r="A27" s="52" t="s">
        <v>674</v>
      </c>
      <c r="B27" s="150" t="s">
        <v>386</v>
      </c>
      <c r="C27" s="210">
        <v>4.46</v>
      </c>
      <c r="D27" s="210">
        <v>4.8499999999999996</v>
      </c>
      <c r="E27" s="210">
        <v>4</v>
      </c>
      <c r="F27" s="210">
        <v>3.89</v>
      </c>
      <c r="G27" s="210">
        <v>3.8</v>
      </c>
      <c r="H27" s="210">
        <v>3.77</v>
      </c>
      <c r="I27" s="210">
        <v>3.75</v>
      </c>
      <c r="J27" s="210">
        <v>3.67</v>
      </c>
      <c r="K27" s="210">
        <v>3.75</v>
      </c>
      <c r="L27" s="210">
        <v>4.03</v>
      </c>
      <c r="M27" s="210">
        <v>4.51</v>
      </c>
      <c r="N27" s="210">
        <v>5.47</v>
      </c>
      <c r="O27" s="210">
        <v>5.0199999999999996</v>
      </c>
      <c r="P27" s="210">
        <v>4.62</v>
      </c>
      <c r="Q27" s="210">
        <v>4.3099999999999996</v>
      </c>
      <c r="R27" s="210">
        <v>3.99</v>
      </c>
      <c r="S27" s="210">
        <v>3.64</v>
      </c>
      <c r="T27" s="210">
        <v>3.55</v>
      </c>
      <c r="U27" s="210">
        <v>3.33</v>
      </c>
      <c r="V27" s="210">
        <v>3.18</v>
      </c>
      <c r="W27" s="210">
        <v>3.35</v>
      </c>
      <c r="X27" s="210">
        <v>3.43</v>
      </c>
      <c r="Y27" s="210">
        <v>3.86</v>
      </c>
      <c r="Z27" s="210">
        <v>3.84</v>
      </c>
      <c r="AA27" s="210">
        <v>3.7</v>
      </c>
      <c r="AB27" s="210">
        <v>3.58</v>
      </c>
      <c r="AC27" s="210">
        <v>3.38</v>
      </c>
      <c r="AD27" s="210">
        <v>2.99</v>
      </c>
      <c r="AE27" s="210">
        <v>2.9</v>
      </c>
      <c r="AF27" s="210">
        <v>2.71</v>
      </c>
      <c r="AG27" s="210">
        <v>2.57</v>
      </c>
      <c r="AH27" s="210">
        <v>2.84</v>
      </c>
      <c r="AI27" s="210">
        <v>3.29</v>
      </c>
      <c r="AJ27" s="210">
        <v>3.28</v>
      </c>
      <c r="AK27" s="210">
        <v>3.98</v>
      </c>
      <c r="AL27" s="210">
        <v>4.0999999999999996</v>
      </c>
      <c r="AM27" s="210">
        <v>4.07</v>
      </c>
      <c r="AN27" s="210">
        <v>9.33</v>
      </c>
      <c r="AO27" s="210">
        <v>4.4000000000000004</v>
      </c>
      <c r="AP27" s="210">
        <v>4</v>
      </c>
      <c r="AQ27" s="210">
        <v>4.12</v>
      </c>
      <c r="AR27" s="210">
        <v>4.1500000000000004</v>
      </c>
      <c r="AS27" s="210">
        <v>4.7300000000000004</v>
      </c>
      <c r="AT27" s="210">
        <v>5.01</v>
      </c>
      <c r="AU27" s="210">
        <v>5.57</v>
      </c>
      <c r="AV27" s="210">
        <v>6.84</v>
      </c>
      <c r="AW27" s="210">
        <v>7.03</v>
      </c>
      <c r="AX27" s="210">
        <v>6.74</v>
      </c>
      <c r="AY27" s="210">
        <v>5.5545920000000004</v>
      </c>
      <c r="AZ27" s="210">
        <v>6.22424</v>
      </c>
      <c r="BA27" s="299">
        <v>5.8982359999999998</v>
      </c>
      <c r="BB27" s="299">
        <v>5.3258900000000002</v>
      </c>
      <c r="BC27" s="299">
        <v>5.0442070000000001</v>
      </c>
      <c r="BD27" s="299">
        <v>4.8795089999999997</v>
      </c>
      <c r="BE27" s="299">
        <v>4.934043</v>
      </c>
      <c r="BF27" s="299">
        <v>4.9353210000000001</v>
      </c>
      <c r="BG27" s="299">
        <v>4.8675220000000001</v>
      </c>
      <c r="BH27" s="299">
        <v>4.8794199999999996</v>
      </c>
      <c r="BI27" s="299">
        <v>5.064908</v>
      </c>
      <c r="BJ27" s="299">
        <v>5.4510490000000003</v>
      </c>
      <c r="BK27" s="299">
        <v>5.4036239999999998</v>
      </c>
      <c r="BL27" s="299">
        <v>5.5125549999999999</v>
      </c>
      <c r="BM27" s="299">
        <v>5.1399480000000004</v>
      </c>
      <c r="BN27" s="299">
        <v>4.7870330000000001</v>
      </c>
      <c r="BO27" s="299">
        <v>4.5873520000000001</v>
      </c>
      <c r="BP27" s="299">
        <v>4.4683590000000004</v>
      </c>
      <c r="BQ27" s="299">
        <v>4.5337430000000003</v>
      </c>
      <c r="BR27" s="299">
        <v>4.5388460000000004</v>
      </c>
      <c r="BS27" s="299">
        <v>4.4889570000000001</v>
      </c>
      <c r="BT27" s="299">
        <v>4.6170030000000004</v>
      </c>
      <c r="BU27" s="299">
        <v>4.8629519999999999</v>
      </c>
      <c r="BV27" s="299">
        <v>5.3260149999999999</v>
      </c>
    </row>
    <row r="28" spans="1:74" ht="11.1" customHeight="1" x14ac:dyDescent="0.2">
      <c r="A28" s="52" t="s">
        <v>664</v>
      </c>
      <c r="B28" s="150" t="s">
        <v>387</v>
      </c>
      <c r="C28" s="210">
        <v>7.4</v>
      </c>
      <c r="D28" s="210">
        <v>7.74</v>
      </c>
      <c r="E28" s="210">
        <v>7.71</v>
      </c>
      <c r="F28" s="210">
        <v>7.65</v>
      </c>
      <c r="G28" s="210">
        <v>8.34</v>
      </c>
      <c r="H28" s="210">
        <v>8.58</v>
      </c>
      <c r="I28" s="210">
        <v>8.84</v>
      </c>
      <c r="J28" s="210">
        <v>8.69</v>
      </c>
      <c r="K28" s="210">
        <v>8.57</v>
      </c>
      <c r="L28" s="210">
        <v>7.69</v>
      </c>
      <c r="M28" s="210">
        <v>7.34</v>
      </c>
      <c r="N28" s="210">
        <v>7.7</v>
      </c>
      <c r="O28" s="210">
        <v>7.67</v>
      </c>
      <c r="P28" s="210">
        <v>7.54</v>
      </c>
      <c r="Q28" s="210">
        <v>7.4</v>
      </c>
      <c r="R28" s="210">
        <v>7.72</v>
      </c>
      <c r="S28" s="210">
        <v>8.06</v>
      </c>
      <c r="T28" s="210">
        <v>8.2899999999999991</v>
      </c>
      <c r="U28" s="210">
        <v>8.4700000000000006</v>
      </c>
      <c r="V28" s="210">
        <v>8.41</v>
      </c>
      <c r="W28" s="210">
        <v>8.34</v>
      </c>
      <c r="X28" s="210">
        <v>7.63</v>
      </c>
      <c r="Y28" s="210">
        <v>6.98</v>
      </c>
      <c r="Z28" s="210">
        <v>7.19</v>
      </c>
      <c r="AA28" s="210">
        <v>7.24</v>
      </c>
      <c r="AB28" s="210">
        <v>7.03</v>
      </c>
      <c r="AC28" s="210">
        <v>7.29</v>
      </c>
      <c r="AD28" s="210">
        <v>7.24</v>
      </c>
      <c r="AE28" s="210">
        <v>7.73</v>
      </c>
      <c r="AF28" s="210">
        <v>8.24</v>
      </c>
      <c r="AG28" s="210">
        <v>8.49</v>
      </c>
      <c r="AH28" s="210">
        <v>8.48</v>
      </c>
      <c r="AI28" s="210">
        <v>8.4499999999999993</v>
      </c>
      <c r="AJ28" s="210">
        <v>7.59</v>
      </c>
      <c r="AK28" s="210">
        <v>7.64</v>
      </c>
      <c r="AL28" s="210">
        <v>7.39</v>
      </c>
      <c r="AM28" s="210">
        <v>7.41</v>
      </c>
      <c r="AN28" s="210">
        <v>7.35</v>
      </c>
      <c r="AO28" s="210">
        <v>7.99</v>
      </c>
      <c r="AP28" s="210">
        <v>8.4</v>
      </c>
      <c r="AQ28" s="210">
        <v>8.9600000000000009</v>
      </c>
      <c r="AR28" s="210">
        <v>9.58</v>
      </c>
      <c r="AS28" s="210">
        <v>9.8800000000000008</v>
      </c>
      <c r="AT28" s="210">
        <v>10.19</v>
      </c>
      <c r="AU28" s="210">
        <v>10.28</v>
      </c>
      <c r="AV28" s="210">
        <v>10.45</v>
      </c>
      <c r="AW28" s="210">
        <v>10.11</v>
      </c>
      <c r="AX28" s="210">
        <v>10.33</v>
      </c>
      <c r="AY28" s="210">
        <v>9.5642600000000009</v>
      </c>
      <c r="AZ28" s="210">
        <v>9.5375040000000002</v>
      </c>
      <c r="BA28" s="299">
        <v>9.6511949999999995</v>
      </c>
      <c r="BB28" s="299">
        <v>9.5942530000000001</v>
      </c>
      <c r="BC28" s="299">
        <v>9.7598029999999998</v>
      </c>
      <c r="BD28" s="299">
        <v>10.037229999999999</v>
      </c>
      <c r="BE28" s="299">
        <v>9.990437</v>
      </c>
      <c r="BF28" s="299">
        <v>9.8872350000000004</v>
      </c>
      <c r="BG28" s="299">
        <v>9.6210529999999999</v>
      </c>
      <c r="BH28" s="299">
        <v>9.00047</v>
      </c>
      <c r="BI28" s="299">
        <v>8.6481180000000002</v>
      </c>
      <c r="BJ28" s="299">
        <v>8.5201290000000007</v>
      </c>
      <c r="BK28" s="299">
        <v>8.3821150000000006</v>
      </c>
      <c r="BL28" s="299">
        <v>8.3919309999999996</v>
      </c>
      <c r="BM28" s="299">
        <v>8.5093479999999992</v>
      </c>
      <c r="BN28" s="299">
        <v>8.5549689999999998</v>
      </c>
      <c r="BO28" s="299">
        <v>8.8415549999999996</v>
      </c>
      <c r="BP28" s="299">
        <v>9.1471169999999997</v>
      </c>
      <c r="BQ28" s="299">
        <v>9.2067700000000006</v>
      </c>
      <c r="BR28" s="299">
        <v>9.1791250000000009</v>
      </c>
      <c r="BS28" s="299">
        <v>8.9701830000000005</v>
      </c>
      <c r="BT28" s="299">
        <v>8.4584829999999993</v>
      </c>
      <c r="BU28" s="299">
        <v>8.2172669999999997</v>
      </c>
      <c r="BV28" s="299">
        <v>8.1627600000000005</v>
      </c>
    </row>
    <row r="29" spans="1:74" ht="11.1" customHeight="1" x14ac:dyDescent="0.2">
      <c r="A29" s="52" t="s">
        <v>526</v>
      </c>
      <c r="B29" s="150" t="s">
        <v>388</v>
      </c>
      <c r="C29" s="210">
        <v>8.9</v>
      </c>
      <c r="D29" s="210">
        <v>9.6300000000000008</v>
      </c>
      <c r="E29" s="210">
        <v>9.76</v>
      </c>
      <c r="F29" s="210">
        <v>10.050000000000001</v>
      </c>
      <c r="G29" s="210">
        <v>13.52</v>
      </c>
      <c r="H29" s="210">
        <v>16.47</v>
      </c>
      <c r="I29" s="210">
        <v>17.850000000000001</v>
      </c>
      <c r="J29" s="210">
        <v>18.559999999999999</v>
      </c>
      <c r="K29" s="210">
        <v>17.23</v>
      </c>
      <c r="L29" s="210">
        <v>12.22</v>
      </c>
      <c r="M29" s="210">
        <v>9.42</v>
      </c>
      <c r="N29" s="210">
        <v>9.6199999999999992</v>
      </c>
      <c r="O29" s="210">
        <v>9.36</v>
      </c>
      <c r="P29" s="210">
        <v>9.4</v>
      </c>
      <c r="Q29" s="210">
        <v>9.42</v>
      </c>
      <c r="R29" s="210">
        <v>10.85</v>
      </c>
      <c r="S29" s="210">
        <v>12.76</v>
      </c>
      <c r="T29" s="210">
        <v>15.6</v>
      </c>
      <c r="U29" s="210">
        <v>17.739999999999998</v>
      </c>
      <c r="V29" s="210">
        <v>18.37</v>
      </c>
      <c r="W29" s="210">
        <v>17.61</v>
      </c>
      <c r="X29" s="210">
        <v>12.5</v>
      </c>
      <c r="Y29" s="210">
        <v>9.33</v>
      </c>
      <c r="Z29" s="210">
        <v>9.3000000000000007</v>
      </c>
      <c r="AA29" s="210">
        <v>9.43</v>
      </c>
      <c r="AB29" s="210">
        <v>9.19</v>
      </c>
      <c r="AC29" s="210">
        <v>9.8000000000000007</v>
      </c>
      <c r="AD29" s="210">
        <v>10.42</v>
      </c>
      <c r="AE29" s="210">
        <v>11.79</v>
      </c>
      <c r="AF29" s="210">
        <v>15.33</v>
      </c>
      <c r="AG29" s="210">
        <v>17.489999999999998</v>
      </c>
      <c r="AH29" s="210">
        <v>18.27</v>
      </c>
      <c r="AI29" s="210">
        <v>16.850000000000001</v>
      </c>
      <c r="AJ29" s="210">
        <v>12.26</v>
      </c>
      <c r="AK29" s="210">
        <v>10.99</v>
      </c>
      <c r="AL29" s="210">
        <v>9.75</v>
      </c>
      <c r="AM29" s="210">
        <v>9.68</v>
      </c>
      <c r="AN29" s="210">
        <v>9.31</v>
      </c>
      <c r="AO29" s="210">
        <v>10.51</v>
      </c>
      <c r="AP29" s="210">
        <v>12.25</v>
      </c>
      <c r="AQ29" s="210">
        <v>14.13</v>
      </c>
      <c r="AR29" s="210">
        <v>17.73</v>
      </c>
      <c r="AS29" s="210">
        <v>19.940000000000001</v>
      </c>
      <c r="AT29" s="210">
        <v>20.98</v>
      </c>
      <c r="AU29" s="210">
        <v>20.25</v>
      </c>
      <c r="AV29" s="210">
        <v>17.5</v>
      </c>
      <c r="AW29" s="210">
        <v>13.29</v>
      </c>
      <c r="AX29" s="210">
        <v>13.13</v>
      </c>
      <c r="AY29" s="210">
        <v>11.74418</v>
      </c>
      <c r="AZ29" s="210">
        <v>11.60971</v>
      </c>
      <c r="BA29" s="299">
        <v>12.136699999999999</v>
      </c>
      <c r="BB29" s="299">
        <v>12.846109999999999</v>
      </c>
      <c r="BC29" s="299">
        <v>14.76975</v>
      </c>
      <c r="BD29" s="299">
        <v>17.212109999999999</v>
      </c>
      <c r="BE29" s="299">
        <v>18.549589999999998</v>
      </c>
      <c r="BF29" s="299">
        <v>19.11788</v>
      </c>
      <c r="BG29" s="299">
        <v>18.03173</v>
      </c>
      <c r="BH29" s="299">
        <v>14.39775</v>
      </c>
      <c r="BI29" s="299">
        <v>11.606439999999999</v>
      </c>
      <c r="BJ29" s="299">
        <v>10.62227</v>
      </c>
      <c r="BK29" s="299">
        <v>10.332140000000001</v>
      </c>
      <c r="BL29" s="299">
        <v>10.36792</v>
      </c>
      <c r="BM29" s="299">
        <v>10.91262</v>
      </c>
      <c r="BN29" s="299">
        <v>11.82292</v>
      </c>
      <c r="BO29" s="299">
        <v>13.918609999999999</v>
      </c>
      <c r="BP29" s="299">
        <v>16.530159999999999</v>
      </c>
      <c r="BQ29" s="299">
        <v>17.966570000000001</v>
      </c>
      <c r="BR29" s="299">
        <v>18.61317</v>
      </c>
      <c r="BS29" s="299">
        <v>17.59507</v>
      </c>
      <c r="BT29" s="299">
        <v>14.02589</v>
      </c>
      <c r="BU29" s="299">
        <v>11.3005</v>
      </c>
      <c r="BV29" s="299">
        <v>10.375859999999999</v>
      </c>
    </row>
    <row r="30" spans="1:74" ht="11.1" customHeight="1" x14ac:dyDescent="0.2">
      <c r="A30" s="49"/>
      <c r="B30" s="54" t="s">
        <v>985</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372"/>
      <c r="BB30" s="372"/>
      <c r="BC30" s="372"/>
      <c r="BD30" s="372"/>
      <c r="BE30" s="372"/>
      <c r="BF30" s="372"/>
      <c r="BG30" s="372"/>
      <c r="BH30" s="372"/>
      <c r="BI30" s="372"/>
      <c r="BJ30" s="372"/>
      <c r="BK30" s="372"/>
      <c r="BL30" s="372"/>
      <c r="BM30" s="372"/>
      <c r="BN30" s="372"/>
      <c r="BO30" s="372"/>
      <c r="BP30" s="372"/>
      <c r="BQ30" s="372"/>
      <c r="BR30" s="372"/>
      <c r="BS30" s="372"/>
      <c r="BT30" s="372"/>
      <c r="BU30" s="372"/>
      <c r="BV30" s="372"/>
    </row>
    <row r="31" spans="1:74" ht="11.1" customHeight="1" x14ac:dyDescent="0.2">
      <c r="A31" s="49"/>
      <c r="B31" s="55" t="s">
        <v>106</v>
      </c>
      <c r="C31" s="216"/>
      <c r="D31" s="216"/>
      <c r="E31" s="216"/>
      <c r="F31" s="216"/>
      <c r="G31" s="216"/>
      <c r="H31" s="216"/>
      <c r="I31" s="216"/>
      <c r="J31" s="216"/>
      <c r="K31" s="216"/>
      <c r="L31" s="216"/>
      <c r="M31" s="216"/>
      <c r="N31" s="216"/>
      <c r="O31" s="216"/>
      <c r="P31" s="216"/>
      <c r="Q31" s="216"/>
      <c r="R31" s="216"/>
      <c r="S31" s="216"/>
      <c r="T31" s="216"/>
      <c r="U31" s="216"/>
      <c r="V31" s="216"/>
      <c r="W31" s="216"/>
      <c r="X31" s="216"/>
      <c r="Y31" s="216"/>
      <c r="Z31" s="216"/>
      <c r="AA31" s="216"/>
      <c r="AB31" s="216"/>
      <c r="AC31" s="216"/>
      <c r="AD31" s="216"/>
      <c r="AE31" s="216"/>
      <c r="AF31" s="216"/>
      <c r="AG31" s="216"/>
      <c r="AH31" s="216"/>
      <c r="AI31" s="216"/>
      <c r="AJ31" s="216"/>
      <c r="AK31" s="216"/>
      <c r="AL31" s="216"/>
      <c r="AM31" s="216"/>
      <c r="AN31" s="216"/>
      <c r="AO31" s="216"/>
      <c r="AP31" s="216"/>
      <c r="AQ31" s="216"/>
      <c r="AR31" s="216"/>
      <c r="AS31" s="216"/>
      <c r="AT31" s="216"/>
      <c r="AU31" s="216"/>
      <c r="AV31" s="216"/>
      <c r="AW31" s="216"/>
      <c r="AX31" s="216"/>
      <c r="AY31" s="216"/>
      <c r="AZ31" s="216"/>
      <c r="BA31" s="372"/>
      <c r="BB31" s="372"/>
      <c r="BC31" s="372"/>
      <c r="BD31" s="372"/>
      <c r="BE31" s="372"/>
      <c r="BF31" s="372"/>
      <c r="BG31" s="372"/>
      <c r="BH31" s="372"/>
      <c r="BI31" s="372"/>
      <c r="BJ31" s="372"/>
      <c r="BK31" s="372"/>
      <c r="BL31" s="372"/>
      <c r="BM31" s="372"/>
      <c r="BN31" s="372"/>
      <c r="BO31" s="372"/>
      <c r="BP31" s="372"/>
      <c r="BQ31" s="372"/>
      <c r="BR31" s="372"/>
      <c r="BS31" s="372"/>
      <c r="BT31" s="372"/>
      <c r="BU31" s="372"/>
      <c r="BV31" s="372"/>
    </row>
    <row r="32" spans="1:74" ht="11.1" customHeight="1" x14ac:dyDescent="0.2">
      <c r="A32" s="52" t="s">
        <v>523</v>
      </c>
      <c r="B32" s="150" t="s">
        <v>389</v>
      </c>
      <c r="C32" s="210">
        <v>2.06</v>
      </c>
      <c r="D32" s="210">
        <v>2.0699999999999998</v>
      </c>
      <c r="E32" s="210">
        <v>2.04</v>
      </c>
      <c r="F32" s="210">
        <v>2.0699999999999998</v>
      </c>
      <c r="G32" s="210">
        <v>2.04</v>
      </c>
      <c r="H32" s="210">
        <v>2.04</v>
      </c>
      <c r="I32" s="210">
        <v>2.0499999999999998</v>
      </c>
      <c r="J32" s="210">
        <v>2.06</v>
      </c>
      <c r="K32" s="210">
        <v>2.0499999999999998</v>
      </c>
      <c r="L32" s="210">
        <v>2.04</v>
      </c>
      <c r="M32" s="210">
        <v>2.06</v>
      </c>
      <c r="N32" s="210">
        <v>2.11</v>
      </c>
      <c r="O32" s="210">
        <v>2.1</v>
      </c>
      <c r="P32" s="210">
        <v>2.0699999999999998</v>
      </c>
      <c r="Q32" s="210">
        <v>2.08</v>
      </c>
      <c r="R32" s="210">
        <v>2.0699999999999998</v>
      </c>
      <c r="S32" s="210">
        <v>2.0499999999999998</v>
      </c>
      <c r="T32" s="210">
        <v>2.0299999999999998</v>
      </c>
      <c r="U32" s="210">
        <v>2.02</v>
      </c>
      <c r="V32" s="210">
        <v>2</v>
      </c>
      <c r="W32" s="210">
        <v>1.96</v>
      </c>
      <c r="X32" s="210">
        <v>1.96</v>
      </c>
      <c r="Y32" s="210">
        <v>1.96</v>
      </c>
      <c r="Z32" s="210">
        <v>1.91</v>
      </c>
      <c r="AA32" s="210">
        <v>1.94</v>
      </c>
      <c r="AB32" s="210">
        <v>1.9</v>
      </c>
      <c r="AC32" s="210">
        <v>1.93</v>
      </c>
      <c r="AD32" s="210">
        <v>1.92</v>
      </c>
      <c r="AE32" s="210">
        <v>1.89</v>
      </c>
      <c r="AF32" s="210">
        <v>1.9</v>
      </c>
      <c r="AG32" s="210">
        <v>1.91</v>
      </c>
      <c r="AH32" s="210">
        <v>1.94</v>
      </c>
      <c r="AI32" s="210">
        <v>1.94</v>
      </c>
      <c r="AJ32" s="210">
        <v>1.91</v>
      </c>
      <c r="AK32" s="210">
        <v>1.91</v>
      </c>
      <c r="AL32" s="210">
        <v>1.92</v>
      </c>
      <c r="AM32" s="210">
        <v>1.9058865382000001</v>
      </c>
      <c r="AN32" s="210">
        <v>1.9322427148000001</v>
      </c>
      <c r="AO32" s="210">
        <v>1.8987337578000001</v>
      </c>
      <c r="AP32" s="210">
        <v>1.8992450505</v>
      </c>
      <c r="AQ32" s="210">
        <v>1.8975332478</v>
      </c>
      <c r="AR32" s="210">
        <v>1.9571917764</v>
      </c>
      <c r="AS32" s="210">
        <v>2.0133932594999999</v>
      </c>
      <c r="AT32" s="210">
        <v>2.0614683722999998</v>
      </c>
      <c r="AU32" s="210">
        <v>2.0131583903000001</v>
      </c>
      <c r="AV32" s="210">
        <v>2.0326419654999999</v>
      </c>
      <c r="AW32" s="210">
        <v>2.0427086592000001</v>
      </c>
      <c r="AX32" s="210">
        <v>2.0769753788999998</v>
      </c>
      <c r="AY32" s="210">
        <v>1.9030370000000001</v>
      </c>
      <c r="AZ32" s="210">
        <v>1.718574</v>
      </c>
      <c r="BA32" s="299">
        <v>1.7444660000000001</v>
      </c>
      <c r="BB32" s="299">
        <v>1.777552</v>
      </c>
      <c r="BC32" s="299">
        <v>1.7430300000000001</v>
      </c>
      <c r="BD32" s="299">
        <v>1.714234</v>
      </c>
      <c r="BE32" s="299">
        <v>1.569331</v>
      </c>
      <c r="BF32" s="299">
        <v>1.570187</v>
      </c>
      <c r="BG32" s="299">
        <v>1.5991200000000001</v>
      </c>
      <c r="BH32" s="299">
        <v>1.5594920000000001</v>
      </c>
      <c r="BI32" s="299">
        <v>1.5863849999999999</v>
      </c>
      <c r="BJ32" s="299">
        <v>1.587045</v>
      </c>
      <c r="BK32" s="299">
        <v>1.5862179999999999</v>
      </c>
      <c r="BL32" s="299">
        <v>1.5832189999999999</v>
      </c>
      <c r="BM32" s="299">
        <v>1.6012249999999999</v>
      </c>
      <c r="BN32" s="299">
        <v>1.619162</v>
      </c>
      <c r="BO32" s="299">
        <v>1.6182190000000001</v>
      </c>
      <c r="BP32" s="299">
        <v>1.5918699999999999</v>
      </c>
      <c r="BQ32" s="299">
        <v>1.6008709999999999</v>
      </c>
      <c r="BR32" s="299">
        <v>1.60999</v>
      </c>
      <c r="BS32" s="299">
        <v>1.602322</v>
      </c>
      <c r="BT32" s="299">
        <v>1.581961</v>
      </c>
      <c r="BU32" s="299">
        <v>1.5852839999999999</v>
      </c>
      <c r="BV32" s="299">
        <v>1.5901430000000001</v>
      </c>
    </row>
    <row r="33" spans="1:74" ht="11.1" customHeight="1" x14ac:dyDescent="0.2">
      <c r="A33" s="52" t="s">
        <v>525</v>
      </c>
      <c r="B33" s="150" t="s">
        <v>390</v>
      </c>
      <c r="C33" s="210">
        <v>5.0599999999999996</v>
      </c>
      <c r="D33" s="210">
        <v>3.61</v>
      </c>
      <c r="E33" s="210">
        <v>3.18</v>
      </c>
      <c r="F33" s="210">
        <v>3.14</v>
      </c>
      <c r="G33" s="210">
        <v>3.06</v>
      </c>
      <c r="H33" s="210">
        <v>3.13</v>
      </c>
      <c r="I33" s="210">
        <v>3.23</v>
      </c>
      <c r="J33" s="210">
        <v>3.28</v>
      </c>
      <c r="K33" s="210">
        <v>3.12</v>
      </c>
      <c r="L33" s="210">
        <v>3.43</v>
      </c>
      <c r="M33" s="210">
        <v>4.18</v>
      </c>
      <c r="N33" s="210">
        <v>4.72</v>
      </c>
      <c r="O33" s="210">
        <v>4</v>
      </c>
      <c r="P33" s="210">
        <v>3.63</v>
      </c>
      <c r="Q33" s="210">
        <v>3.46</v>
      </c>
      <c r="R33" s="210">
        <v>2.89</v>
      </c>
      <c r="S33" s="210">
        <v>2.77</v>
      </c>
      <c r="T33" s="210">
        <v>2.58</v>
      </c>
      <c r="U33" s="210">
        <v>2.54</v>
      </c>
      <c r="V33" s="210">
        <v>2.42</v>
      </c>
      <c r="W33" s="210">
        <v>2.59</v>
      </c>
      <c r="X33" s="210">
        <v>2.4900000000000002</v>
      </c>
      <c r="Y33" s="210">
        <v>2.96</v>
      </c>
      <c r="Z33" s="210">
        <v>2.91</v>
      </c>
      <c r="AA33" s="210">
        <v>2.62</v>
      </c>
      <c r="AB33" s="210">
        <v>2.4</v>
      </c>
      <c r="AC33" s="210">
        <v>2.14</v>
      </c>
      <c r="AD33" s="210">
        <v>2.1</v>
      </c>
      <c r="AE33" s="210">
        <v>2.17</v>
      </c>
      <c r="AF33" s="210">
        <v>2.0299999999999998</v>
      </c>
      <c r="AG33" s="210">
        <v>2.06</v>
      </c>
      <c r="AH33" s="210">
        <v>2.41</v>
      </c>
      <c r="AI33" s="210">
        <v>2.42</v>
      </c>
      <c r="AJ33" s="210">
        <v>2.5</v>
      </c>
      <c r="AK33" s="210">
        <v>3</v>
      </c>
      <c r="AL33" s="210">
        <v>3.17</v>
      </c>
      <c r="AM33" s="210">
        <v>3.1878035645999998</v>
      </c>
      <c r="AN33" s="210">
        <v>15.520391085</v>
      </c>
      <c r="AO33" s="210">
        <v>3.2569085084</v>
      </c>
      <c r="AP33" s="210">
        <v>3.0143768649</v>
      </c>
      <c r="AQ33" s="210">
        <v>3.2376347171000002</v>
      </c>
      <c r="AR33" s="210">
        <v>3.4521184803999998</v>
      </c>
      <c r="AS33" s="210">
        <v>3.9793549013999998</v>
      </c>
      <c r="AT33" s="210">
        <v>4.2980090442999996</v>
      </c>
      <c r="AU33" s="210">
        <v>4.9247412518999996</v>
      </c>
      <c r="AV33" s="210">
        <v>5.5834158058999996</v>
      </c>
      <c r="AW33" s="210">
        <v>5.6920795107000002</v>
      </c>
      <c r="AX33" s="210">
        <v>4.9790510676000004</v>
      </c>
      <c r="AY33" s="210">
        <v>4.8118359999999996</v>
      </c>
      <c r="AZ33" s="210">
        <v>5.2314660000000002</v>
      </c>
      <c r="BA33" s="299">
        <v>4.4623910000000002</v>
      </c>
      <c r="BB33" s="299">
        <v>4.1311450000000001</v>
      </c>
      <c r="BC33" s="299">
        <v>3.9836429999999998</v>
      </c>
      <c r="BD33" s="299">
        <v>3.8833530000000001</v>
      </c>
      <c r="BE33" s="299">
        <v>3.9245649999999999</v>
      </c>
      <c r="BF33" s="299">
        <v>3.9599060000000001</v>
      </c>
      <c r="BG33" s="299">
        <v>3.8223060000000002</v>
      </c>
      <c r="BH33" s="299">
        <v>3.8367260000000001</v>
      </c>
      <c r="BI33" s="299">
        <v>3.96645</v>
      </c>
      <c r="BJ33" s="299">
        <v>4.1972199999999997</v>
      </c>
      <c r="BK33" s="299">
        <v>4.4472189999999996</v>
      </c>
      <c r="BL33" s="299">
        <v>4.327712</v>
      </c>
      <c r="BM33" s="299">
        <v>3.8827349999999998</v>
      </c>
      <c r="BN33" s="299">
        <v>3.682423</v>
      </c>
      <c r="BO33" s="299">
        <v>3.5689709999999999</v>
      </c>
      <c r="BP33" s="299">
        <v>3.4792079999999999</v>
      </c>
      <c r="BQ33" s="299">
        <v>3.5427789999999999</v>
      </c>
      <c r="BR33" s="299">
        <v>3.6118760000000001</v>
      </c>
      <c r="BS33" s="299">
        <v>3.5990639999999998</v>
      </c>
      <c r="BT33" s="299">
        <v>3.7381350000000002</v>
      </c>
      <c r="BU33" s="299">
        <v>3.8843299999999998</v>
      </c>
      <c r="BV33" s="299">
        <v>4.1788550000000004</v>
      </c>
    </row>
    <row r="34" spans="1:74" ht="11.1" customHeight="1" x14ac:dyDescent="0.2">
      <c r="A34" s="52" t="s">
        <v>524</v>
      </c>
      <c r="B34" s="576" t="s">
        <v>986</v>
      </c>
      <c r="C34" s="210">
        <v>11.45</v>
      </c>
      <c r="D34" s="210">
        <v>11.46</v>
      </c>
      <c r="E34" s="210">
        <v>12.1</v>
      </c>
      <c r="F34" s="210">
        <v>12.2</v>
      </c>
      <c r="G34" s="210">
        <v>12.83</v>
      </c>
      <c r="H34" s="210">
        <v>13.81</v>
      </c>
      <c r="I34" s="210">
        <v>13.76</v>
      </c>
      <c r="J34" s="210">
        <v>14.38</v>
      </c>
      <c r="K34" s="210">
        <v>13.91</v>
      </c>
      <c r="L34" s="210">
        <v>14.52</v>
      </c>
      <c r="M34" s="210">
        <v>15.25</v>
      </c>
      <c r="N34" s="210">
        <v>13.56</v>
      </c>
      <c r="O34" s="210">
        <v>11.3</v>
      </c>
      <c r="P34" s="210">
        <v>12.28</v>
      </c>
      <c r="Q34" s="210">
        <v>13.68</v>
      </c>
      <c r="R34" s="210">
        <v>13.89</v>
      </c>
      <c r="S34" s="210">
        <v>13.47</v>
      </c>
      <c r="T34" s="210">
        <v>12.92</v>
      </c>
      <c r="U34" s="210">
        <v>12.93</v>
      </c>
      <c r="V34" s="210">
        <v>13.72</v>
      </c>
      <c r="W34" s="210">
        <v>11.53</v>
      </c>
      <c r="X34" s="210">
        <v>12.65</v>
      </c>
      <c r="Y34" s="210">
        <v>12.05</v>
      </c>
      <c r="Z34" s="210">
        <v>12.85</v>
      </c>
      <c r="AA34" s="210">
        <v>13.16</v>
      </c>
      <c r="AB34" s="210">
        <v>12.68</v>
      </c>
      <c r="AC34" s="210">
        <v>10.29</v>
      </c>
      <c r="AD34" s="210">
        <v>8.1999999999999993</v>
      </c>
      <c r="AE34" s="210">
        <v>5.7</v>
      </c>
      <c r="AF34" s="210">
        <v>6.26</v>
      </c>
      <c r="AG34" s="210">
        <v>7.38</v>
      </c>
      <c r="AH34" s="210">
        <v>9.67</v>
      </c>
      <c r="AI34" s="210">
        <v>9.56</v>
      </c>
      <c r="AJ34" s="210">
        <v>8.68</v>
      </c>
      <c r="AK34" s="210">
        <v>8.86</v>
      </c>
      <c r="AL34" s="210">
        <v>9.2100000000000009</v>
      </c>
      <c r="AM34" s="210">
        <v>10.329853799</v>
      </c>
      <c r="AN34" s="210">
        <v>11.373514444</v>
      </c>
      <c r="AO34" s="210">
        <v>12.407819047</v>
      </c>
      <c r="AP34" s="210">
        <v>12.807156599000001</v>
      </c>
      <c r="AQ34" s="210">
        <v>12.817039355</v>
      </c>
      <c r="AR34" s="210">
        <v>13.560490176</v>
      </c>
      <c r="AS34" s="210">
        <v>14.33895042</v>
      </c>
      <c r="AT34" s="210">
        <v>14.472423176</v>
      </c>
      <c r="AU34" s="210">
        <v>13.795113006999999</v>
      </c>
      <c r="AV34" s="210">
        <v>14.974984101</v>
      </c>
      <c r="AW34" s="210">
        <v>17.025427201999999</v>
      </c>
      <c r="AX34" s="210">
        <v>16.352015949999998</v>
      </c>
      <c r="AY34" s="210">
        <v>15.22974</v>
      </c>
      <c r="AZ34" s="210">
        <v>15.64751</v>
      </c>
      <c r="BA34" s="299">
        <v>17.328040000000001</v>
      </c>
      <c r="BB34" s="299">
        <v>20.05874</v>
      </c>
      <c r="BC34" s="299">
        <v>20.463570000000001</v>
      </c>
      <c r="BD34" s="299">
        <v>21.02496</v>
      </c>
      <c r="BE34" s="299">
        <v>20.494879999999998</v>
      </c>
      <c r="BF34" s="299">
        <v>19.734719999999999</v>
      </c>
      <c r="BG34" s="299">
        <v>18.95195</v>
      </c>
      <c r="BH34" s="299">
        <v>18.311440000000001</v>
      </c>
      <c r="BI34" s="299">
        <v>17.78303</v>
      </c>
      <c r="BJ34" s="299">
        <v>17.710830000000001</v>
      </c>
      <c r="BK34" s="299">
        <v>17.330249999999999</v>
      </c>
      <c r="BL34" s="299">
        <v>16.91703</v>
      </c>
      <c r="BM34" s="299">
        <v>17.17839</v>
      </c>
      <c r="BN34" s="299">
        <v>17.692799999999998</v>
      </c>
      <c r="BO34" s="299">
        <v>17.059989999999999</v>
      </c>
      <c r="BP34" s="299">
        <v>17.15559</v>
      </c>
      <c r="BQ34" s="299">
        <v>16.490539999999999</v>
      </c>
      <c r="BR34" s="299">
        <v>15.93918</v>
      </c>
      <c r="BS34" s="299">
        <v>15.53735</v>
      </c>
      <c r="BT34" s="299">
        <v>15.32212</v>
      </c>
      <c r="BU34" s="299">
        <v>15.159549999999999</v>
      </c>
      <c r="BV34" s="299">
        <v>15.409190000000001</v>
      </c>
    </row>
    <row r="35" spans="1:74" ht="11.1" customHeight="1" x14ac:dyDescent="0.2">
      <c r="A35" s="52" t="s">
        <v>16</v>
      </c>
      <c r="B35" s="150" t="s">
        <v>397</v>
      </c>
      <c r="C35" s="210">
        <v>16.07</v>
      </c>
      <c r="D35" s="210">
        <v>15.19</v>
      </c>
      <c r="E35" s="210">
        <v>15.02</v>
      </c>
      <c r="F35" s="210">
        <v>16.190000000000001</v>
      </c>
      <c r="G35" s="210">
        <v>16.73</v>
      </c>
      <c r="H35" s="210">
        <v>16.59</v>
      </c>
      <c r="I35" s="210">
        <v>16.21</v>
      </c>
      <c r="J35" s="210">
        <v>16.93</v>
      </c>
      <c r="K35" s="210">
        <v>17.39</v>
      </c>
      <c r="L35" s="210">
        <v>17.760000000000002</v>
      </c>
      <c r="M35" s="210">
        <v>16.39</v>
      </c>
      <c r="N35" s="210">
        <v>14.54</v>
      </c>
      <c r="O35" s="210">
        <v>14.12</v>
      </c>
      <c r="P35" s="210">
        <v>15.19</v>
      </c>
      <c r="Q35" s="210">
        <v>15.7</v>
      </c>
      <c r="R35" s="210">
        <v>16.350000000000001</v>
      </c>
      <c r="S35" s="210">
        <v>16.190000000000001</v>
      </c>
      <c r="T35" s="210">
        <v>14.85</v>
      </c>
      <c r="U35" s="210">
        <v>15.1</v>
      </c>
      <c r="V35" s="210">
        <v>14.82</v>
      </c>
      <c r="W35" s="210">
        <v>15.04</v>
      </c>
      <c r="X35" s="210">
        <v>15.37</v>
      </c>
      <c r="Y35" s="210">
        <v>15.28</v>
      </c>
      <c r="Z35" s="210">
        <v>14.73</v>
      </c>
      <c r="AA35" s="210">
        <v>14.62</v>
      </c>
      <c r="AB35" s="210">
        <v>13.83</v>
      </c>
      <c r="AC35" s="210">
        <v>10.85</v>
      </c>
      <c r="AD35" s="210">
        <v>8.83</v>
      </c>
      <c r="AE35" s="210">
        <v>7.42</v>
      </c>
      <c r="AF35" s="210">
        <v>9.14</v>
      </c>
      <c r="AG35" s="210">
        <v>10.96</v>
      </c>
      <c r="AH35" s="210">
        <v>10.7</v>
      </c>
      <c r="AI35" s="210">
        <v>9.8699999999999992</v>
      </c>
      <c r="AJ35" s="210">
        <v>10.37</v>
      </c>
      <c r="AK35" s="210">
        <v>10.63</v>
      </c>
      <c r="AL35" s="210">
        <v>11.54</v>
      </c>
      <c r="AM35" s="210">
        <v>12.160428035000001</v>
      </c>
      <c r="AN35" s="210">
        <v>13.707395962</v>
      </c>
      <c r="AO35" s="210">
        <v>14.385332531</v>
      </c>
      <c r="AP35" s="210">
        <v>14.761582955</v>
      </c>
      <c r="AQ35" s="210">
        <v>15.09154004</v>
      </c>
      <c r="AR35" s="210">
        <v>15.732999033</v>
      </c>
      <c r="AS35" s="210">
        <v>16.004265027999999</v>
      </c>
      <c r="AT35" s="210">
        <v>16.028814135000001</v>
      </c>
      <c r="AU35" s="210">
        <v>16.614017531999998</v>
      </c>
      <c r="AV35" s="210">
        <v>18.28433755</v>
      </c>
      <c r="AW35" s="210">
        <v>18.139137252000001</v>
      </c>
      <c r="AX35" s="210">
        <v>17.708163320000001</v>
      </c>
      <c r="AY35" s="210">
        <v>19.43608</v>
      </c>
      <c r="AZ35" s="210">
        <v>21.394020000000001</v>
      </c>
      <c r="BA35" s="299">
        <v>24.702940000000002</v>
      </c>
      <c r="BB35" s="299">
        <v>25.205089999999998</v>
      </c>
      <c r="BC35" s="299">
        <v>24.883230000000001</v>
      </c>
      <c r="BD35" s="299">
        <v>24.616980000000002</v>
      </c>
      <c r="BE35" s="299">
        <v>24.03819</v>
      </c>
      <c r="BF35" s="299">
        <v>23.254529999999999</v>
      </c>
      <c r="BG35" s="299">
        <v>22.320360000000001</v>
      </c>
      <c r="BH35" s="299">
        <v>22.00685</v>
      </c>
      <c r="BI35" s="299">
        <v>21.83222</v>
      </c>
      <c r="BJ35" s="299">
        <v>20.89085</v>
      </c>
      <c r="BK35" s="299">
        <v>20.60378</v>
      </c>
      <c r="BL35" s="299">
        <v>20.700520000000001</v>
      </c>
      <c r="BM35" s="299">
        <v>20.757750000000001</v>
      </c>
      <c r="BN35" s="299">
        <v>20.243189999999998</v>
      </c>
      <c r="BO35" s="299">
        <v>19.857279999999999</v>
      </c>
      <c r="BP35" s="299">
        <v>19.797260000000001</v>
      </c>
      <c r="BQ35" s="299">
        <v>19.729340000000001</v>
      </c>
      <c r="BR35" s="299">
        <v>19.418379999999999</v>
      </c>
      <c r="BS35" s="299">
        <v>19.071300000000001</v>
      </c>
      <c r="BT35" s="299">
        <v>19.18102</v>
      </c>
      <c r="BU35" s="299">
        <v>19.38165</v>
      </c>
      <c r="BV35" s="299">
        <v>18.718229999999998</v>
      </c>
    </row>
    <row r="36" spans="1:74" ht="11.1" customHeight="1" x14ac:dyDescent="0.2">
      <c r="A36" s="52"/>
      <c r="B36" s="55" t="s">
        <v>1006</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302"/>
      <c r="BB36" s="302"/>
      <c r="BC36" s="302"/>
      <c r="BD36" s="302"/>
      <c r="BE36" s="302"/>
      <c r="BF36" s="302"/>
      <c r="BG36" s="302"/>
      <c r="BH36" s="302"/>
      <c r="BI36" s="302"/>
      <c r="BJ36" s="302"/>
      <c r="BK36" s="302"/>
      <c r="BL36" s="302"/>
      <c r="BM36" s="302"/>
      <c r="BN36" s="302"/>
      <c r="BO36" s="302"/>
      <c r="BP36" s="302"/>
      <c r="BQ36" s="302"/>
      <c r="BR36" s="302"/>
      <c r="BS36" s="302"/>
      <c r="BT36" s="302"/>
      <c r="BU36" s="302"/>
      <c r="BV36" s="302"/>
    </row>
    <row r="37" spans="1:74" ht="11.1" customHeight="1" x14ac:dyDescent="0.2">
      <c r="A37" s="56" t="s">
        <v>4</v>
      </c>
      <c r="B37" s="151" t="s">
        <v>386</v>
      </c>
      <c r="C37" s="437">
        <v>6.94</v>
      </c>
      <c r="D37" s="437">
        <v>6.78</v>
      </c>
      <c r="E37" s="437">
        <v>6.63</v>
      </c>
      <c r="F37" s="437">
        <v>6.57</v>
      </c>
      <c r="G37" s="437">
        <v>6.79</v>
      </c>
      <c r="H37" s="437">
        <v>7.17</v>
      </c>
      <c r="I37" s="437">
        <v>7.32</v>
      </c>
      <c r="J37" s="437">
        <v>7.25</v>
      </c>
      <c r="K37" s="437">
        <v>7.05</v>
      </c>
      <c r="L37" s="437">
        <v>6.87</v>
      </c>
      <c r="M37" s="437">
        <v>6.85</v>
      </c>
      <c r="N37" s="437">
        <v>6.67</v>
      </c>
      <c r="O37" s="437">
        <v>6.58</v>
      </c>
      <c r="P37" s="437">
        <v>6.69</v>
      </c>
      <c r="Q37" s="437">
        <v>6.73</v>
      </c>
      <c r="R37" s="437">
        <v>6.51</v>
      </c>
      <c r="S37" s="437">
        <v>6.69</v>
      </c>
      <c r="T37" s="437">
        <v>6.87</v>
      </c>
      <c r="U37" s="437">
        <v>7.14</v>
      </c>
      <c r="V37" s="437">
        <v>7.4</v>
      </c>
      <c r="W37" s="437">
        <v>7.06</v>
      </c>
      <c r="X37" s="437">
        <v>6.84</v>
      </c>
      <c r="Y37" s="437">
        <v>6.72</v>
      </c>
      <c r="Z37" s="437">
        <v>6.38</v>
      </c>
      <c r="AA37" s="437">
        <v>6.37</v>
      </c>
      <c r="AB37" s="437">
        <v>6.44</v>
      </c>
      <c r="AC37" s="437">
        <v>6.39</v>
      </c>
      <c r="AD37" s="437">
        <v>6.39</v>
      </c>
      <c r="AE37" s="437">
        <v>6.54</v>
      </c>
      <c r="AF37" s="437">
        <v>6.94</v>
      </c>
      <c r="AG37" s="437">
        <v>7.16</v>
      </c>
      <c r="AH37" s="437">
        <v>7.07</v>
      </c>
      <c r="AI37" s="437">
        <v>7</v>
      </c>
      <c r="AJ37" s="437">
        <v>6.72</v>
      </c>
      <c r="AK37" s="437">
        <v>6.49</v>
      </c>
      <c r="AL37" s="437">
        <v>6.41</v>
      </c>
      <c r="AM37" s="437">
        <v>6.39</v>
      </c>
      <c r="AN37" s="437">
        <v>7.9</v>
      </c>
      <c r="AO37" s="437">
        <v>7.05</v>
      </c>
      <c r="AP37" s="437">
        <v>6.76</v>
      </c>
      <c r="AQ37" s="437">
        <v>6.71</v>
      </c>
      <c r="AR37" s="437">
        <v>7.28</v>
      </c>
      <c r="AS37" s="437">
        <v>7.52</v>
      </c>
      <c r="AT37" s="437">
        <v>7.64</v>
      </c>
      <c r="AU37" s="437">
        <v>7.69</v>
      </c>
      <c r="AV37" s="437">
        <v>7.53</v>
      </c>
      <c r="AW37" s="437">
        <v>7.46</v>
      </c>
      <c r="AX37" s="437">
        <v>7.16</v>
      </c>
      <c r="AY37" s="437">
        <v>6.9247100000000001</v>
      </c>
      <c r="AZ37" s="437">
        <v>7.5514010000000003</v>
      </c>
      <c r="BA37" s="438">
        <v>7.3825149999999997</v>
      </c>
      <c r="BB37" s="438">
        <v>6.9611999999999998</v>
      </c>
      <c r="BC37" s="438">
        <v>6.8731809999999998</v>
      </c>
      <c r="BD37" s="438">
        <v>7.2837670000000001</v>
      </c>
      <c r="BE37" s="438">
        <v>7.5431379999999999</v>
      </c>
      <c r="BF37" s="438">
        <v>7.6294750000000002</v>
      </c>
      <c r="BG37" s="438">
        <v>7.5721699999999998</v>
      </c>
      <c r="BH37" s="438">
        <v>7.312093</v>
      </c>
      <c r="BI37" s="438">
        <v>7.2768629999999996</v>
      </c>
      <c r="BJ37" s="438">
        <v>7.1181450000000002</v>
      </c>
      <c r="BK37" s="438">
        <v>6.8679899999999998</v>
      </c>
      <c r="BL37" s="438">
        <v>7.4912929999999998</v>
      </c>
      <c r="BM37" s="438">
        <v>7.3344779999999998</v>
      </c>
      <c r="BN37" s="438">
        <v>6.9277449999999998</v>
      </c>
      <c r="BO37" s="438">
        <v>6.8369270000000002</v>
      </c>
      <c r="BP37" s="438">
        <v>7.2697209999999997</v>
      </c>
      <c r="BQ37" s="438">
        <v>7.4907170000000001</v>
      </c>
      <c r="BR37" s="438">
        <v>7.571027</v>
      </c>
      <c r="BS37" s="438">
        <v>7.519501</v>
      </c>
      <c r="BT37" s="438">
        <v>7.2688280000000001</v>
      </c>
      <c r="BU37" s="438">
        <v>7.2507799999999998</v>
      </c>
      <c r="BV37" s="438">
        <v>7.0956630000000001</v>
      </c>
    </row>
    <row r="38" spans="1:74" ht="11.1" customHeight="1" x14ac:dyDescent="0.2">
      <c r="A38" s="56" t="s">
        <v>5</v>
      </c>
      <c r="B38" s="151" t="s">
        <v>387</v>
      </c>
      <c r="C38" s="437">
        <v>10.49</v>
      </c>
      <c r="D38" s="437">
        <v>10.65</v>
      </c>
      <c r="E38" s="437">
        <v>10.51</v>
      </c>
      <c r="F38" s="437">
        <v>10.46</v>
      </c>
      <c r="G38" s="437">
        <v>10.51</v>
      </c>
      <c r="H38" s="437">
        <v>10.84</v>
      </c>
      <c r="I38" s="437">
        <v>11</v>
      </c>
      <c r="J38" s="437">
        <v>11.03</v>
      </c>
      <c r="K38" s="437">
        <v>10.72</v>
      </c>
      <c r="L38" s="437">
        <v>10.77</v>
      </c>
      <c r="M38" s="437">
        <v>10.54</v>
      </c>
      <c r="N38" s="437">
        <v>10.33</v>
      </c>
      <c r="O38" s="437">
        <v>10.3</v>
      </c>
      <c r="P38" s="437">
        <v>10.54</v>
      </c>
      <c r="Q38" s="437">
        <v>10.46</v>
      </c>
      <c r="R38" s="437">
        <v>10.52</v>
      </c>
      <c r="S38" s="437">
        <v>10.54</v>
      </c>
      <c r="T38" s="437">
        <v>10.9</v>
      </c>
      <c r="U38" s="437">
        <v>11.02</v>
      </c>
      <c r="V38" s="437">
        <v>11.02</v>
      </c>
      <c r="W38" s="437">
        <v>10.96</v>
      </c>
      <c r="X38" s="437">
        <v>10.74</v>
      </c>
      <c r="Y38" s="437">
        <v>10.57</v>
      </c>
      <c r="Z38" s="437">
        <v>10.32</v>
      </c>
      <c r="AA38" s="437">
        <v>10.18</v>
      </c>
      <c r="AB38" s="437">
        <v>10.3</v>
      </c>
      <c r="AC38" s="437">
        <v>10.34</v>
      </c>
      <c r="AD38" s="437">
        <v>10.37</v>
      </c>
      <c r="AE38" s="437">
        <v>10.4</v>
      </c>
      <c r="AF38" s="437">
        <v>10.89</v>
      </c>
      <c r="AG38" s="437">
        <v>10.84</v>
      </c>
      <c r="AH38" s="437">
        <v>10.9</v>
      </c>
      <c r="AI38" s="437">
        <v>11.02</v>
      </c>
      <c r="AJ38" s="437">
        <v>10.72</v>
      </c>
      <c r="AK38" s="437">
        <v>10.53</v>
      </c>
      <c r="AL38" s="437">
        <v>10.41</v>
      </c>
      <c r="AM38" s="437">
        <v>10.31</v>
      </c>
      <c r="AN38" s="437">
        <v>11.51</v>
      </c>
      <c r="AO38" s="437">
        <v>11.17</v>
      </c>
      <c r="AP38" s="437">
        <v>10.93</v>
      </c>
      <c r="AQ38" s="437">
        <v>10.9</v>
      </c>
      <c r="AR38" s="437">
        <v>11.34</v>
      </c>
      <c r="AS38" s="437">
        <v>11.51</v>
      </c>
      <c r="AT38" s="437">
        <v>11.56</v>
      </c>
      <c r="AU38" s="437">
        <v>11.7</v>
      </c>
      <c r="AV38" s="437">
        <v>11.56</v>
      </c>
      <c r="AW38" s="437">
        <v>11.34</v>
      </c>
      <c r="AX38" s="437">
        <v>11.2</v>
      </c>
      <c r="AY38" s="437">
        <v>10.95689</v>
      </c>
      <c r="AZ38" s="437">
        <v>12.07718</v>
      </c>
      <c r="BA38" s="438">
        <v>11.82948</v>
      </c>
      <c r="BB38" s="438">
        <v>11.507669999999999</v>
      </c>
      <c r="BC38" s="438">
        <v>11.4068</v>
      </c>
      <c r="BD38" s="438">
        <v>11.81766</v>
      </c>
      <c r="BE38" s="438">
        <v>11.89106</v>
      </c>
      <c r="BF38" s="438">
        <v>11.85866</v>
      </c>
      <c r="BG38" s="438">
        <v>11.985060000000001</v>
      </c>
      <c r="BH38" s="438">
        <v>11.809100000000001</v>
      </c>
      <c r="BI38" s="438">
        <v>11.584669999999999</v>
      </c>
      <c r="BJ38" s="438">
        <v>11.39927</v>
      </c>
      <c r="BK38" s="438">
        <v>11.15602</v>
      </c>
      <c r="BL38" s="438">
        <v>12.29482</v>
      </c>
      <c r="BM38" s="438">
        <v>11.86824</v>
      </c>
      <c r="BN38" s="438">
        <v>11.53952</v>
      </c>
      <c r="BO38" s="438">
        <v>11.43065</v>
      </c>
      <c r="BP38" s="438">
        <v>11.848190000000001</v>
      </c>
      <c r="BQ38" s="438">
        <v>11.90545</v>
      </c>
      <c r="BR38" s="438">
        <v>11.89812</v>
      </c>
      <c r="BS38" s="438">
        <v>12.005750000000001</v>
      </c>
      <c r="BT38" s="438">
        <v>11.83874</v>
      </c>
      <c r="BU38" s="438">
        <v>11.598750000000001</v>
      </c>
      <c r="BV38" s="438">
        <v>11.39343</v>
      </c>
    </row>
    <row r="39" spans="1:74" ht="11.1" customHeight="1" x14ac:dyDescent="0.2">
      <c r="A39" s="56" t="s">
        <v>527</v>
      </c>
      <c r="B39" s="255" t="s">
        <v>388</v>
      </c>
      <c r="C39" s="439">
        <v>12.22</v>
      </c>
      <c r="D39" s="439">
        <v>12.63</v>
      </c>
      <c r="E39" s="439">
        <v>12.97</v>
      </c>
      <c r="F39" s="439">
        <v>12.88</v>
      </c>
      <c r="G39" s="439">
        <v>13.12</v>
      </c>
      <c r="H39" s="439">
        <v>13.03</v>
      </c>
      <c r="I39" s="439">
        <v>13.13</v>
      </c>
      <c r="J39" s="439">
        <v>13.26</v>
      </c>
      <c r="K39" s="439">
        <v>13.01</v>
      </c>
      <c r="L39" s="439">
        <v>12.85</v>
      </c>
      <c r="M39" s="439">
        <v>12.9</v>
      </c>
      <c r="N39" s="439">
        <v>12.43</v>
      </c>
      <c r="O39" s="439">
        <v>12.47</v>
      </c>
      <c r="P39" s="439">
        <v>12.72</v>
      </c>
      <c r="Q39" s="439">
        <v>12.84</v>
      </c>
      <c r="R39" s="439">
        <v>13.25</v>
      </c>
      <c r="S39" s="439">
        <v>13.31</v>
      </c>
      <c r="T39" s="439">
        <v>13.32</v>
      </c>
      <c r="U39" s="439">
        <v>13.26</v>
      </c>
      <c r="V39" s="439">
        <v>13.3</v>
      </c>
      <c r="W39" s="439">
        <v>13.16</v>
      </c>
      <c r="X39" s="439">
        <v>12.81</v>
      </c>
      <c r="Y39" s="439">
        <v>13.03</v>
      </c>
      <c r="Z39" s="439">
        <v>12.68</v>
      </c>
      <c r="AA39" s="439">
        <v>12.76</v>
      </c>
      <c r="AB39" s="439">
        <v>12.82</v>
      </c>
      <c r="AC39" s="439">
        <v>13.04</v>
      </c>
      <c r="AD39" s="439">
        <v>13.24</v>
      </c>
      <c r="AE39" s="439">
        <v>13.1</v>
      </c>
      <c r="AF39" s="439">
        <v>13.22</v>
      </c>
      <c r="AG39" s="439">
        <v>13.21</v>
      </c>
      <c r="AH39" s="439">
        <v>13.26</v>
      </c>
      <c r="AI39" s="439">
        <v>13.49</v>
      </c>
      <c r="AJ39" s="439">
        <v>13.66</v>
      </c>
      <c r="AK39" s="439">
        <v>13.31</v>
      </c>
      <c r="AL39" s="439">
        <v>12.78</v>
      </c>
      <c r="AM39" s="439">
        <v>12.69</v>
      </c>
      <c r="AN39" s="439">
        <v>13.35</v>
      </c>
      <c r="AO39" s="439">
        <v>13.3</v>
      </c>
      <c r="AP39" s="439">
        <v>13.76</v>
      </c>
      <c r="AQ39" s="439">
        <v>13.89</v>
      </c>
      <c r="AR39" s="439">
        <v>13.85</v>
      </c>
      <c r="AS39" s="439">
        <v>13.87</v>
      </c>
      <c r="AT39" s="439">
        <v>13.95</v>
      </c>
      <c r="AU39" s="439">
        <v>14.19</v>
      </c>
      <c r="AV39" s="439">
        <v>14.09</v>
      </c>
      <c r="AW39" s="439">
        <v>14.11</v>
      </c>
      <c r="AX39" s="439">
        <v>13.75</v>
      </c>
      <c r="AY39" s="439">
        <v>13.400119999999999</v>
      </c>
      <c r="AZ39" s="439">
        <v>14.212400000000001</v>
      </c>
      <c r="BA39" s="440">
        <v>14.0106</v>
      </c>
      <c r="BB39" s="440">
        <v>14.572620000000001</v>
      </c>
      <c r="BC39" s="440">
        <v>14.493259999999999</v>
      </c>
      <c r="BD39" s="440">
        <v>14.363</v>
      </c>
      <c r="BE39" s="440">
        <v>14.2768</v>
      </c>
      <c r="BF39" s="440">
        <v>14.41539</v>
      </c>
      <c r="BG39" s="440">
        <v>14.62571</v>
      </c>
      <c r="BH39" s="440">
        <v>14.42028</v>
      </c>
      <c r="BI39" s="440">
        <v>14.372019999999999</v>
      </c>
      <c r="BJ39" s="440">
        <v>13.91114</v>
      </c>
      <c r="BK39" s="440">
        <v>13.63219</v>
      </c>
      <c r="BL39" s="440">
        <v>14.36408</v>
      </c>
      <c r="BM39" s="440">
        <v>14.109159999999999</v>
      </c>
      <c r="BN39" s="440">
        <v>14.71515</v>
      </c>
      <c r="BO39" s="440">
        <v>14.50592</v>
      </c>
      <c r="BP39" s="440">
        <v>14.397869999999999</v>
      </c>
      <c r="BQ39" s="440">
        <v>14.30688</v>
      </c>
      <c r="BR39" s="440">
        <v>14.456239999999999</v>
      </c>
      <c r="BS39" s="440">
        <v>14.66869</v>
      </c>
      <c r="BT39" s="440">
        <v>14.39316</v>
      </c>
      <c r="BU39" s="440">
        <v>14.43881</v>
      </c>
      <c r="BV39" s="440">
        <v>13.959580000000001</v>
      </c>
    </row>
    <row r="40" spans="1:74" s="392" customFormat="1" ht="12" customHeight="1" x14ac:dyDescent="0.2">
      <c r="A40" s="391"/>
      <c r="B40" s="769" t="s">
        <v>832</v>
      </c>
      <c r="C40" s="740"/>
      <c r="D40" s="740"/>
      <c r="E40" s="740"/>
      <c r="F40" s="740"/>
      <c r="G40" s="740"/>
      <c r="H40" s="740"/>
      <c r="I40" s="740"/>
      <c r="J40" s="740"/>
      <c r="K40" s="740"/>
      <c r="L40" s="740"/>
      <c r="M40" s="740"/>
      <c r="N40" s="740"/>
      <c r="O40" s="740"/>
      <c r="P40" s="740"/>
      <c r="Q40" s="734"/>
      <c r="AY40" s="451"/>
      <c r="AZ40" s="451"/>
      <c r="BA40" s="451"/>
      <c r="BB40" s="451"/>
      <c r="BC40" s="451"/>
      <c r="BD40" s="581"/>
      <c r="BE40" s="581"/>
      <c r="BF40" s="581"/>
      <c r="BG40" s="451"/>
      <c r="BH40" s="451"/>
      <c r="BI40" s="451"/>
      <c r="BJ40" s="451"/>
    </row>
    <row r="41" spans="1:74" s="392" customFormat="1" ht="12" customHeight="1" x14ac:dyDescent="0.2">
      <c r="A41" s="391"/>
      <c r="B41" s="769" t="s">
        <v>833</v>
      </c>
      <c r="C41" s="740"/>
      <c r="D41" s="740"/>
      <c r="E41" s="740"/>
      <c r="F41" s="740"/>
      <c r="G41" s="740"/>
      <c r="H41" s="740"/>
      <c r="I41" s="740"/>
      <c r="J41" s="740"/>
      <c r="K41" s="740"/>
      <c r="L41" s="740"/>
      <c r="M41" s="740"/>
      <c r="N41" s="740"/>
      <c r="O41" s="740"/>
      <c r="P41" s="740"/>
      <c r="Q41" s="734"/>
      <c r="AY41" s="451"/>
      <c r="AZ41" s="451"/>
      <c r="BA41" s="451"/>
      <c r="BB41" s="451"/>
      <c r="BC41" s="451"/>
      <c r="BD41" s="581"/>
      <c r="BE41" s="581"/>
      <c r="BF41" s="581"/>
      <c r="BG41" s="451"/>
      <c r="BH41" s="451"/>
      <c r="BI41" s="451"/>
      <c r="BJ41" s="451"/>
    </row>
    <row r="42" spans="1:74" s="392" customFormat="1" ht="12" customHeight="1" x14ac:dyDescent="0.2">
      <c r="A42" s="391"/>
      <c r="B42" s="767" t="s">
        <v>987</v>
      </c>
      <c r="C42" s="740"/>
      <c r="D42" s="740"/>
      <c r="E42" s="740"/>
      <c r="F42" s="740"/>
      <c r="G42" s="740"/>
      <c r="H42" s="740"/>
      <c r="I42" s="740"/>
      <c r="J42" s="740"/>
      <c r="K42" s="740"/>
      <c r="L42" s="740"/>
      <c r="M42" s="740"/>
      <c r="N42" s="740"/>
      <c r="O42" s="740"/>
      <c r="P42" s="740"/>
      <c r="Q42" s="734"/>
      <c r="AY42" s="451"/>
      <c r="AZ42" s="451"/>
      <c r="BA42" s="451"/>
      <c r="BB42" s="451"/>
      <c r="BC42" s="451"/>
      <c r="BD42" s="581"/>
      <c r="BE42" s="581"/>
      <c r="BF42" s="581"/>
      <c r="BG42" s="451"/>
      <c r="BH42" s="451"/>
      <c r="BI42" s="451"/>
      <c r="BJ42" s="451"/>
    </row>
    <row r="43" spans="1:74" s="392" customFormat="1" ht="12" customHeight="1" x14ac:dyDescent="0.2">
      <c r="A43" s="391"/>
      <c r="B43" s="754" t="s">
        <v>808</v>
      </c>
      <c r="C43" s="755"/>
      <c r="D43" s="755"/>
      <c r="E43" s="755"/>
      <c r="F43" s="755"/>
      <c r="G43" s="755"/>
      <c r="H43" s="755"/>
      <c r="I43" s="755"/>
      <c r="J43" s="755"/>
      <c r="K43" s="755"/>
      <c r="L43" s="755"/>
      <c r="M43" s="755"/>
      <c r="N43" s="755"/>
      <c r="O43" s="755"/>
      <c r="P43" s="755"/>
      <c r="Q43" s="755"/>
      <c r="AY43" s="451"/>
      <c r="AZ43" s="451"/>
      <c r="BA43" s="451"/>
      <c r="BB43" s="451"/>
      <c r="BC43" s="451"/>
      <c r="BD43" s="581"/>
      <c r="BE43" s="581"/>
      <c r="BF43" s="581"/>
      <c r="BG43" s="451"/>
      <c r="BH43" s="451"/>
      <c r="BI43" s="451"/>
      <c r="BJ43" s="451"/>
    </row>
    <row r="44" spans="1:74" s="392" customFormat="1" ht="12" customHeight="1" x14ac:dyDescent="0.2">
      <c r="A44" s="391"/>
      <c r="B44" s="770" t="str">
        <f>"Notes: "&amp;"EIA completed modeling and analysis for this report on " &amp;Dates!D2&amp;"."</f>
        <v>Notes: EIA completed modeling and analysis for this report on Thursday March 3, 2022.</v>
      </c>
      <c r="C44" s="747"/>
      <c r="D44" s="747"/>
      <c r="E44" s="747"/>
      <c r="F44" s="747"/>
      <c r="G44" s="747"/>
      <c r="H44" s="747"/>
      <c r="I44" s="747"/>
      <c r="J44" s="747"/>
      <c r="K44" s="747"/>
      <c r="L44" s="747"/>
      <c r="M44" s="747"/>
      <c r="N44" s="747"/>
      <c r="O44" s="747"/>
      <c r="P44" s="747"/>
      <c r="Q44" s="747"/>
      <c r="AY44" s="451"/>
      <c r="AZ44" s="451"/>
      <c r="BA44" s="451"/>
      <c r="BB44" s="451"/>
      <c r="BC44" s="451"/>
      <c r="BD44" s="581"/>
      <c r="BE44" s="581"/>
      <c r="BF44" s="581"/>
      <c r="BG44" s="451"/>
      <c r="BH44" s="451"/>
      <c r="BI44" s="451"/>
      <c r="BJ44" s="451"/>
    </row>
    <row r="45" spans="1:74" s="392" customFormat="1" ht="12" customHeight="1" x14ac:dyDescent="0.2">
      <c r="A45" s="391"/>
      <c r="B45" s="748" t="s">
        <v>351</v>
      </c>
      <c r="C45" s="747"/>
      <c r="D45" s="747"/>
      <c r="E45" s="747"/>
      <c r="F45" s="747"/>
      <c r="G45" s="747"/>
      <c r="H45" s="747"/>
      <c r="I45" s="747"/>
      <c r="J45" s="747"/>
      <c r="K45" s="747"/>
      <c r="L45" s="747"/>
      <c r="M45" s="747"/>
      <c r="N45" s="747"/>
      <c r="O45" s="747"/>
      <c r="P45" s="747"/>
      <c r="Q45" s="747"/>
      <c r="AY45" s="451"/>
      <c r="AZ45" s="451"/>
      <c r="BA45" s="451"/>
      <c r="BB45" s="451"/>
      <c r="BC45" s="451"/>
      <c r="BD45" s="581"/>
      <c r="BE45" s="581"/>
      <c r="BF45" s="581"/>
      <c r="BG45" s="451"/>
      <c r="BH45" s="451"/>
      <c r="BI45" s="451"/>
      <c r="BJ45" s="451"/>
    </row>
    <row r="46" spans="1:74" s="392" customFormat="1" ht="12" customHeight="1" x14ac:dyDescent="0.2">
      <c r="A46" s="391"/>
      <c r="B46" s="768" t="s">
        <v>1363</v>
      </c>
      <c r="C46" s="755"/>
      <c r="D46" s="755"/>
      <c r="E46" s="755"/>
      <c r="F46" s="755"/>
      <c r="G46" s="755"/>
      <c r="H46" s="755"/>
      <c r="I46" s="755"/>
      <c r="J46" s="755"/>
      <c r="K46" s="755"/>
      <c r="L46" s="755"/>
      <c r="M46" s="755"/>
      <c r="N46" s="755"/>
      <c r="O46" s="755"/>
      <c r="P46" s="755"/>
      <c r="Q46" s="755"/>
      <c r="AY46" s="451"/>
      <c r="AZ46" s="451"/>
      <c r="BA46" s="451"/>
      <c r="BB46" s="451"/>
      <c r="BC46" s="451"/>
      <c r="BD46" s="581"/>
      <c r="BE46" s="581"/>
      <c r="BF46" s="581"/>
      <c r="BG46" s="451"/>
      <c r="BH46" s="451"/>
      <c r="BI46" s="451"/>
      <c r="BJ46" s="451"/>
    </row>
    <row r="47" spans="1:74" s="392" customFormat="1" ht="12" customHeight="1" x14ac:dyDescent="0.2">
      <c r="A47" s="391"/>
      <c r="B47" s="741" t="s">
        <v>834</v>
      </c>
      <c r="C47" s="740"/>
      <c r="D47" s="740"/>
      <c r="E47" s="740"/>
      <c r="F47" s="740"/>
      <c r="G47" s="740"/>
      <c r="H47" s="740"/>
      <c r="I47" s="740"/>
      <c r="J47" s="740"/>
      <c r="K47" s="740"/>
      <c r="L47" s="740"/>
      <c r="M47" s="740"/>
      <c r="N47" s="740"/>
      <c r="O47" s="740"/>
      <c r="P47" s="740"/>
      <c r="Q47" s="734"/>
      <c r="AY47" s="451"/>
      <c r="AZ47" s="451"/>
      <c r="BA47" s="451"/>
      <c r="BB47" s="451"/>
      <c r="BC47" s="451"/>
      <c r="BD47" s="581"/>
      <c r="BE47" s="581"/>
      <c r="BF47" s="581"/>
      <c r="BG47" s="451"/>
      <c r="BH47" s="451"/>
      <c r="BI47" s="451"/>
      <c r="BJ47" s="451"/>
    </row>
    <row r="48" spans="1:74" s="392" customFormat="1" ht="12" customHeight="1" x14ac:dyDescent="0.2">
      <c r="A48" s="391"/>
      <c r="B48" s="764" t="s">
        <v>835</v>
      </c>
      <c r="C48" s="734"/>
      <c r="D48" s="734"/>
      <c r="E48" s="734"/>
      <c r="F48" s="734"/>
      <c r="G48" s="734"/>
      <c r="H48" s="734"/>
      <c r="I48" s="734"/>
      <c r="J48" s="734"/>
      <c r="K48" s="734"/>
      <c r="L48" s="734"/>
      <c r="M48" s="734"/>
      <c r="N48" s="734"/>
      <c r="O48" s="734"/>
      <c r="P48" s="734"/>
      <c r="Q48" s="734"/>
      <c r="AY48" s="451"/>
      <c r="AZ48" s="451"/>
      <c r="BA48" s="451"/>
      <c r="BB48" s="451"/>
      <c r="BC48" s="451"/>
      <c r="BD48" s="581"/>
      <c r="BE48" s="581"/>
      <c r="BF48" s="581"/>
      <c r="BG48" s="451"/>
      <c r="BH48" s="451"/>
      <c r="BI48" s="451"/>
      <c r="BJ48" s="451"/>
    </row>
    <row r="49" spans="1:74" s="392" customFormat="1" ht="12" customHeight="1" x14ac:dyDescent="0.2">
      <c r="A49" s="391"/>
      <c r="B49" s="766" t="s">
        <v>675</v>
      </c>
      <c r="C49" s="734"/>
      <c r="D49" s="734"/>
      <c r="E49" s="734"/>
      <c r="F49" s="734"/>
      <c r="G49" s="734"/>
      <c r="H49" s="734"/>
      <c r="I49" s="734"/>
      <c r="J49" s="734"/>
      <c r="K49" s="734"/>
      <c r="L49" s="734"/>
      <c r="M49" s="734"/>
      <c r="N49" s="734"/>
      <c r="O49" s="734"/>
      <c r="P49" s="734"/>
      <c r="Q49" s="734"/>
      <c r="AY49" s="451"/>
      <c r="AZ49" s="451"/>
      <c r="BA49" s="451"/>
      <c r="BB49" s="451"/>
      <c r="BC49" s="451"/>
      <c r="BD49" s="581"/>
      <c r="BE49" s="581"/>
      <c r="BF49" s="581"/>
      <c r="BG49" s="451"/>
      <c r="BH49" s="451"/>
      <c r="BI49" s="451"/>
      <c r="BJ49" s="451"/>
    </row>
    <row r="50" spans="1:74" s="392" customFormat="1" ht="12" customHeight="1" x14ac:dyDescent="0.2">
      <c r="A50" s="391"/>
      <c r="B50" s="743" t="s">
        <v>831</v>
      </c>
      <c r="C50" s="744"/>
      <c r="D50" s="744"/>
      <c r="E50" s="744"/>
      <c r="F50" s="744"/>
      <c r="G50" s="744"/>
      <c r="H50" s="744"/>
      <c r="I50" s="744"/>
      <c r="J50" s="744"/>
      <c r="K50" s="744"/>
      <c r="L50" s="744"/>
      <c r="M50" s="744"/>
      <c r="N50" s="744"/>
      <c r="O50" s="744"/>
      <c r="P50" s="744"/>
      <c r="Q50" s="734"/>
      <c r="AY50" s="451"/>
      <c r="AZ50" s="451"/>
      <c r="BA50" s="451"/>
      <c r="BB50" s="451"/>
      <c r="BC50" s="451"/>
      <c r="BD50" s="581"/>
      <c r="BE50" s="581"/>
      <c r="BF50" s="581"/>
      <c r="BG50" s="451"/>
      <c r="BH50" s="451"/>
      <c r="BI50" s="451"/>
      <c r="BJ50" s="451"/>
    </row>
    <row r="51" spans="1:74" s="394" customFormat="1" ht="12" customHeight="1" x14ac:dyDescent="0.2">
      <c r="A51" s="393"/>
      <c r="B51" s="763" t="s">
        <v>1361</v>
      </c>
      <c r="C51" s="734"/>
      <c r="D51" s="734"/>
      <c r="E51" s="734"/>
      <c r="F51" s="734"/>
      <c r="G51" s="734"/>
      <c r="H51" s="734"/>
      <c r="I51" s="734"/>
      <c r="J51" s="734"/>
      <c r="K51" s="734"/>
      <c r="L51" s="734"/>
      <c r="M51" s="734"/>
      <c r="N51" s="734"/>
      <c r="O51" s="734"/>
      <c r="P51" s="734"/>
      <c r="Q51" s="734"/>
      <c r="AY51" s="452"/>
      <c r="AZ51" s="452"/>
      <c r="BA51" s="452"/>
      <c r="BB51" s="452"/>
      <c r="BC51" s="452"/>
      <c r="BD51" s="582"/>
      <c r="BE51" s="582"/>
      <c r="BF51" s="582"/>
      <c r="BG51" s="452"/>
      <c r="BH51" s="452"/>
      <c r="BI51" s="452"/>
      <c r="BJ51" s="452"/>
    </row>
    <row r="52" spans="1:74" x14ac:dyDescent="0.2">
      <c r="BK52" s="373"/>
      <c r="BL52" s="373"/>
      <c r="BM52" s="373"/>
      <c r="BN52" s="373"/>
      <c r="BO52" s="373"/>
      <c r="BP52" s="373"/>
      <c r="BQ52" s="373"/>
      <c r="BR52" s="373"/>
      <c r="BS52" s="373"/>
      <c r="BT52" s="373"/>
      <c r="BU52" s="373"/>
      <c r="BV52" s="373"/>
    </row>
    <row r="53" spans="1:74" x14ac:dyDescent="0.2">
      <c r="BK53" s="373"/>
      <c r="BL53" s="373"/>
      <c r="BM53" s="373"/>
      <c r="BN53" s="373"/>
      <c r="BO53" s="373"/>
      <c r="BP53" s="373"/>
      <c r="BQ53" s="373"/>
      <c r="BR53" s="373"/>
      <c r="BS53" s="373"/>
      <c r="BT53" s="373"/>
      <c r="BU53" s="373"/>
      <c r="BV53" s="373"/>
    </row>
    <row r="54" spans="1:74" x14ac:dyDescent="0.2">
      <c r="BK54" s="373"/>
      <c r="BL54" s="373"/>
      <c r="BM54" s="373"/>
      <c r="BN54" s="373"/>
      <c r="BO54" s="373"/>
      <c r="BP54" s="373"/>
      <c r="BQ54" s="373"/>
      <c r="BR54" s="373"/>
      <c r="BS54" s="373"/>
      <c r="BT54" s="373"/>
      <c r="BU54" s="373"/>
      <c r="BV54" s="373"/>
    </row>
    <row r="55" spans="1:74" x14ac:dyDescent="0.2">
      <c r="BK55" s="373"/>
      <c r="BL55" s="373"/>
      <c r="BM55" s="373"/>
      <c r="BN55" s="373"/>
      <c r="BO55" s="373"/>
      <c r="BP55" s="373"/>
      <c r="BQ55" s="373"/>
      <c r="BR55" s="373"/>
      <c r="BS55" s="373"/>
      <c r="BT55" s="373"/>
      <c r="BU55" s="373"/>
      <c r="BV55" s="373"/>
    </row>
    <row r="56" spans="1:74" x14ac:dyDescent="0.2">
      <c r="BK56" s="373"/>
      <c r="BL56" s="373"/>
      <c r="BM56" s="373"/>
      <c r="BN56" s="373"/>
      <c r="BO56" s="373"/>
      <c r="BP56" s="373"/>
      <c r="BQ56" s="373"/>
      <c r="BR56" s="373"/>
      <c r="BS56" s="373"/>
      <c r="BT56" s="373"/>
      <c r="BU56" s="373"/>
      <c r="BV56" s="373"/>
    </row>
    <row r="57" spans="1:74" x14ac:dyDescent="0.2">
      <c r="BK57" s="373"/>
      <c r="BL57" s="373"/>
      <c r="BM57" s="373"/>
      <c r="BN57" s="373"/>
      <c r="BO57" s="373"/>
      <c r="BP57" s="373"/>
      <c r="BQ57" s="373"/>
      <c r="BR57" s="373"/>
      <c r="BS57" s="373"/>
      <c r="BT57" s="373"/>
      <c r="BU57" s="373"/>
      <c r="BV57" s="373"/>
    </row>
    <row r="58" spans="1:74" x14ac:dyDescent="0.2">
      <c r="BK58" s="373"/>
      <c r="BL58" s="373"/>
      <c r="BM58" s="373"/>
      <c r="BN58" s="373"/>
      <c r="BO58" s="373"/>
      <c r="BP58" s="373"/>
      <c r="BQ58" s="373"/>
      <c r="BR58" s="373"/>
      <c r="BS58" s="373"/>
      <c r="BT58" s="373"/>
      <c r="BU58" s="373"/>
      <c r="BV58" s="373"/>
    </row>
    <row r="59" spans="1:74" x14ac:dyDescent="0.2">
      <c r="BK59" s="373"/>
      <c r="BL59" s="373"/>
      <c r="BM59" s="373"/>
      <c r="BN59" s="373"/>
      <c r="BO59" s="373"/>
      <c r="BP59" s="373"/>
      <c r="BQ59" s="373"/>
      <c r="BR59" s="373"/>
      <c r="BS59" s="373"/>
      <c r="BT59" s="373"/>
      <c r="BU59" s="373"/>
      <c r="BV59" s="373"/>
    </row>
    <row r="60" spans="1:74" x14ac:dyDescent="0.2">
      <c r="BK60" s="373"/>
      <c r="BL60" s="373"/>
      <c r="BM60" s="373"/>
      <c r="BN60" s="373"/>
      <c r="BO60" s="373"/>
      <c r="BP60" s="373"/>
      <c r="BQ60" s="373"/>
      <c r="BR60" s="373"/>
      <c r="BS60" s="373"/>
      <c r="BT60" s="373"/>
      <c r="BU60" s="373"/>
      <c r="BV60" s="373"/>
    </row>
    <row r="61" spans="1:74" x14ac:dyDescent="0.2">
      <c r="BK61" s="373"/>
      <c r="BL61" s="373"/>
      <c r="BM61" s="373"/>
      <c r="BN61" s="373"/>
      <c r="BO61" s="373"/>
      <c r="BP61" s="373"/>
      <c r="BQ61" s="373"/>
      <c r="BR61" s="373"/>
      <c r="BS61" s="373"/>
      <c r="BT61" s="373"/>
      <c r="BU61" s="373"/>
      <c r="BV61" s="373"/>
    </row>
    <row r="62" spans="1:74" x14ac:dyDescent="0.2">
      <c r="BK62" s="373"/>
      <c r="BL62" s="373"/>
      <c r="BM62" s="373"/>
      <c r="BN62" s="373"/>
      <c r="BO62" s="373"/>
      <c r="BP62" s="373"/>
      <c r="BQ62" s="373"/>
      <c r="BR62" s="373"/>
      <c r="BS62" s="373"/>
      <c r="BT62" s="373"/>
      <c r="BU62" s="373"/>
      <c r="BV62" s="373"/>
    </row>
    <row r="63" spans="1:74" x14ac:dyDescent="0.2">
      <c r="BK63" s="373"/>
      <c r="BL63" s="373"/>
      <c r="BM63" s="373"/>
      <c r="BN63" s="373"/>
      <c r="BO63" s="373"/>
      <c r="BP63" s="373"/>
      <c r="BQ63" s="373"/>
      <c r="BR63" s="373"/>
      <c r="BS63" s="373"/>
      <c r="BT63" s="373"/>
      <c r="BU63" s="373"/>
      <c r="BV63" s="373"/>
    </row>
    <row r="64" spans="1:74" x14ac:dyDescent="0.2">
      <c r="BK64" s="373"/>
      <c r="BL64" s="373"/>
      <c r="BM64" s="373"/>
      <c r="BN64" s="373"/>
      <c r="BO64" s="373"/>
      <c r="BP64" s="373"/>
      <c r="BQ64" s="373"/>
      <c r="BR64" s="373"/>
      <c r="BS64" s="373"/>
      <c r="BT64" s="373"/>
      <c r="BU64" s="373"/>
      <c r="BV64" s="373"/>
    </row>
    <row r="65" spans="63:74" x14ac:dyDescent="0.2">
      <c r="BK65" s="373"/>
      <c r="BL65" s="373"/>
      <c r="BM65" s="373"/>
      <c r="BN65" s="373"/>
      <c r="BO65" s="373"/>
      <c r="BP65" s="373"/>
      <c r="BQ65" s="373"/>
      <c r="BR65" s="373"/>
      <c r="BS65" s="373"/>
      <c r="BT65" s="373"/>
      <c r="BU65" s="373"/>
      <c r="BV65" s="373"/>
    </row>
    <row r="66" spans="63:74" x14ac:dyDescent="0.2">
      <c r="BK66" s="373"/>
      <c r="BL66" s="373"/>
      <c r="BM66" s="373"/>
      <c r="BN66" s="373"/>
      <c r="BO66" s="373"/>
      <c r="BP66" s="373"/>
      <c r="BQ66" s="373"/>
      <c r="BR66" s="373"/>
      <c r="BS66" s="373"/>
      <c r="BT66" s="373"/>
      <c r="BU66" s="373"/>
      <c r="BV66" s="373"/>
    </row>
    <row r="67" spans="63:74" x14ac:dyDescent="0.2">
      <c r="BK67" s="373"/>
      <c r="BL67" s="373"/>
      <c r="BM67" s="373"/>
      <c r="BN67" s="373"/>
      <c r="BO67" s="373"/>
      <c r="BP67" s="373"/>
      <c r="BQ67" s="373"/>
      <c r="BR67" s="373"/>
      <c r="BS67" s="373"/>
      <c r="BT67" s="373"/>
      <c r="BU67" s="373"/>
      <c r="BV67" s="373"/>
    </row>
    <row r="68" spans="63:74" x14ac:dyDescent="0.2">
      <c r="BK68" s="373"/>
      <c r="BL68" s="373"/>
      <c r="BM68" s="373"/>
      <c r="BN68" s="373"/>
      <c r="BO68" s="373"/>
      <c r="BP68" s="373"/>
      <c r="BQ68" s="373"/>
      <c r="BR68" s="373"/>
      <c r="BS68" s="373"/>
      <c r="BT68" s="373"/>
      <c r="BU68" s="373"/>
      <c r="BV68" s="373"/>
    </row>
    <row r="69" spans="63:74" x14ac:dyDescent="0.2">
      <c r="BK69" s="373"/>
      <c r="BL69" s="373"/>
      <c r="BM69" s="373"/>
      <c r="BN69" s="373"/>
      <c r="BO69" s="373"/>
      <c r="BP69" s="373"/>
      <c r="BQ69" s="373"/>
      <c r="BR69" s="373"/>
      <c r="BS69" s="373"/>
      <c r="BT69" s="373"/>
      <c r="BU69" s="373"/>
      <c r="BV69" s="373"/>
    </row>
    <row r="70" spans="63:74" x14ac:dyDescent="0.2">
      <c r="BK70" s="373"/>
      <c r="BL70" s="373"/>
      <c r="BM70" s="373"/>
      <c r="BN70" s="373"/>
      <c r="BO70" s="373"/>
      <c r="BP70" s="373"/>
      <c r="BQ70" s="373"/>
      <c r="BR70" s="373"/>
      <c r="BS70" s="373"/>
      <c r="BT70" s="373"/>
      <c r="BU70" s="373"/>
      <c r="BV70" s="373"/>
    </row>
    <row r="71" spans="63:74" x14ac:dyDescent="0.2">
      <c r="BK71" s="373"/>
      <c r="BL71" s="373"/>
      <c r="BM71" s="373"/>
      <c r="BN71" s="373"/>
      <c r="BO71" s="373"/>
      <c r="BP71" s="373"/>
      <c r="BQ71" s="373"/>
      <c r="BR71" s="373"/>
      <c r="BS71" s="373"/>
      <c r="BT71" s="373"/>
      <c r="BU71" s="373"/>
      <c r="BV71" s="373"/>
    </row>
    <row r="72" spans="63:74" x14ac:dyDescent="0.2">
      <c r="BK72" s="373"/>
      <c r="BL72" s="373"/>
      <c r="BM72" s="373"/>
      <c r="BN72" s="373"/>
      <c r="BO72" s="373"/>
      <c r="BP72" s="373"/>
      <c r="BQ72" s="373"/>
      <c r="BR72" s="373"/>
      <c r="BS72" s="373"/>
      <c r="BT72" s="373"/>
      <c r="BU72" s="373"/>
      <c r="BV72" s="373"/>
    </row>
    <row r="73" spans="63:74" x14ac:dyDescent="0.2">
      <c r="BK73" s="373"/>
      <c r="BL73" s="373"/>
      <c r="BM73" s="373"/>
      <c r="BN73" s="373"/>
      <c r="BO73" s="373"/>
      <c r="BP73" s="373"/>
      <c r="BQ73" s="373"/>
      <c r="BR73" s="373"/>
      <c r="BS73" s="373"/>
      <c r="BT73" s="373"/>
      <c r="BU73" s="373"/>
      <c r="BV73" s="373"/>
    </row>
    <row r="74" spans="63:74" x14ac:dyDescent="0.2">
      <c r="BK74" s="373"/>
      <c r="BL74" s="373"/>
      <c r="BM74" s="373"/>
      <c r="BN74" s="373"/>
      <c r="BO74" s="373"/>
      <c r="BP74" s="373"/>
      <c r="BQ74" s="373"/>
      <c r="BR74" s="373"/>
      <c r="BS74" s="373"/>
      <c r="BT74" s="373"/>
      <c r="BU74" s="373"/>
      <c r="BV74" s="373"/>
    </row>
    <row r="75" spans="63:74" x14ac:dyDescent="0.2">
      <c r="BK75" s="373"/>
      <c r="BL75" s="373"/>
      <c r="BM75" s="373"/>
      <c r="BN75" s="373"/>
      <c r="BO75" s="373"/>
      <c r="BP75" s="373"/>
      <c r="BQ75" s="373"/>
      <c r="BR75" s="373"/>
      <c r="BS75" s="373"/>
      <c r="BT75" s="373"/>
      <c r="BU75" s="373"/>
      <c r="BV75" s="373"/>
    </row>
    <row r="76" spans="63:74" x14ac:dyDescent="0.2">
      <c r="BK76" s="373"/>
      <c r="BL76" s="373"/>
      <c r="BM76" s="373"/>
      <c r="BN76" s="373"/>
      <c r="BO76" s="373"/>
      <c r="BP76" s="373"/>
      <c r="BQ76" s="373"/>
      <c r="BR76" s="373"/>
      <c r="BS76" s="373"/>
      <c r="BT76" s="373"/>
      <c r="BU76" s="373"/>
      <c r="BV76" s="373"/>
    </row>
    <row r="77" spans="63:74" x14ac:dyDescent="0.2">
      <c r="BK77" s="373"/>
      <c r="BL77" s="373"/>
      <c r="BM77" s="373"/>
      <c r="BN77" s="373"/>
      <c r="BO77" s="373"/>
      <c r="BP77" s="373"/>
      <c r="BQ77" s="373"/>
      <c r="BR77" s="373"/>
      <c r="BS77" s="373"/>
      <c r="BT77" s="373"/>
      <c r="BU77" s="373"/>
      <c r="BV77" s="373"/>
    </row>
    <row r="78" spans="63:74" x14ac:dyDescent="0.2">
      <c r="BK78" s="373"/>
      <c r="BL78" s="373"/>
      <c r="BM78" s="373"/>
      <c r="BN78" s="373"/>
      <c r="BO78" s="373"/>
      <c r="BP78" s="373"/>
      <c r="BQ78" s="373"/>
      <c r="BR78" s="373"/>
      <c r="BS78" s="373"/>
      <c r="BT78" s="373"/>
      <c r="BU78" s="373"/>
      <c r="BV78" s="373"/>
    </row>
    <row r="79" spans="63:74" x14ac:dyDescent="0.2">
      <c r="BK79" s="373"/>
      <c r="BL79" s="373"/>
      <c r="BM79" s="373"/>
      <c r="BN79" s="373"/>
      <c r="BO79" s="373"/>
      <c r="BP79" s="373"/>
      <c r="BQ79" s="373"/>
      <c r="BR79" s="373"/>
      <c r="BS79" s="373"/>
      <c r="BT79" s="373"/>
      <c r="BU79" s="373"/>
      <c r="BV79" s="373"/>
    </row>
    <row r="80" spans="63:74" x14ac:dyDescent="0.2">
      <c r="BK80" s="373"/>
      <c r="BL80" s="373"/>
      <c r="BM80" s="373"/>
      <c r="BN80" s="373"/>
      <c r="BO80" s="373"/>
      <c r="BP80" s="373"/>
      <c r="BQ80" s="373"/>
      <c r="BR80" s="373"/>
      <c r="BS80" s="373"/>
      <c r="BT80" s="373"/>
      <c r="BU80" s="373"/>
      <c r="BV80" s="373"/>
    </row>
    <row r="81" spans="63:74" x14ac:dyDescent="0.2">
      <c r="BK81" s="373"/>
      <c r="BL81" s="373"/>
      <c r="BM81" s="373"/>
      <c r="BN81" s="373"/>
      <c r="BO81" s="373"/>
      <c r="BP81" s="373"/>
      <c r="BQ81" s="373"/>
      <c r="BR81" s="373"/>
      <c r="BS81" s="373"/>
      <c r="BT81" s="373"/>
      <c r="BU81" s="373"/>
      <c r="BV81" s="373"/>
    </row>
    <row r="82" spans="63:74" x14ac:dyDescent="0.2">
      <c r="BK82" s="373"/>
      <c r="BL82" s="373"/>
      <c r="BM82" s="373"/>
      <c r="BN82" s="373"/>
      <c r="BO82" s="373"/>
      <c r="BP82" s="373"/>
      <c r="BQ82" s="373"/>
      <c r="BR82" s="373"/>
      <c r="BS82" s="373"/>
      <c r="BT82" s="373"/>
      <c r="BU82" s="373"/>
      <c r="BV82" s="373"/>
    </row>
    <row r="83" spans="63:74" x14ac:dyDescent="0.2">
      <c r="BK83" s="373"/>
      <c r="BL83" s="373"/>
      <c r="BM83" s="373"/>
      <c r="BN83" s="373"/>
      <c r="BO83" s="373"/>
      <c r="BP83" s="373"/>
      <c r="BQ83" s="373"/>
      <c r="BR83" s="373"/>
      <c r="BS83" s="373"/>
      <c r="BT83" s="373"/>
      <c r="BU83" s="373"/>
      <c r="BV83" s="373"/>
    </row>
    <row r="84" spans="63:74" x14ac:dyDescent="0.2">
      <c r="BK84" s="373"/>
      <c r="BL84" s="373"/>
      <c r="BM84" s="373"/>
      <c r="BN84" s="373"/>
      <c r="BO84" s="373"/>
      <c r="BP84" s="373"/>
      <c r="BQ84" s="373"/>
      <c r="BR84" s="373"/>
      <c r="BS84" s="373"/>
      <c r="BT84" s="373"/>
      <c r="BU84" s="373"/>
      <c r="BV84" s="373"/>
    </row>
    <row r="85" spans="63:74" x14ac:dyDescent="0.2">
      <c r="BK85" s="373"/>
      <c r="BL85" s="373"/>
      <c r="BM85" s="373"/>
      <c r="BN85" s="373"/>
      <c r="BO85" s="373"/>
      <c r="BP85" s="373"/>
      <c r="BQ85" s="373"/>
      <c r="BR85" s="373"/>
      <c r="BS85" s="373"/>
      <c r="BT85" s="373"/>
      <c r="BU85" s="373"/>
      <c r="BV85" s="373"/>
    </row>
    <row r="86" spans="63:74" x14ac:dyDescent="0.2">
      <c r="BK86" s="373"/>
      <c r="BL86" s="373"/>
      <c r="BM86" s="373"/>
      <c r="BN86" s="373"/>
      <c r="BO86" s="373"/>
      <c r="BP86" s="373"/>
      <c r="BQ86" s="373"/>
      <c r="BR86" s="373"/>
      <c r="BS86" s="373"/>
      <c r="BT86" s="373"/>
      <c r="BU86" s="373"/>
      <c r="BV86" s="373"/>
    </row>
    <row r="87" spans="63:74" x14ac:dyDescent="0.2">
      <c r="BK87" s="373"/>
      <c r="BL87" s="373"/>
      <c r="BM87" s="373"/>
      <c r="BN87" s="373"/>
      <c r="BO87" s="373"/>
      <c r="BP87" s="373"/>
      <c r="BQ87" s="373"/>
      <c r="BR87" s="373"/>
      <c r="BS87" s="373"/>
      <c r="BT87" s="373"/>
      <c r="BU87" s="373"/>
      <c r="BV87" s="373"/>
    </row>
    <row r="88" spans="63:74" x14ac:dyDescent="0.2">
      <c r="BK88" s="373"/>
      <c r="BL88" s="373"/>
      <c r="BM88" s="373"/>
      <c r="BN88" s="373"/>
      <c r="BO88" s="373"/>
      <c r="BP88" s="373"/>
      <c r="BQ88" s="373"/>
      <c r="BR88" s="373"/>
      <c r="BS88" s="373"/>
      <c r="BT88" s="373"/>
      <c r="BU88" s="373"/>
      <c r="BV88" s="373"/>
    </row>
    <row r="89" spans="63:74" x14ac:dyDescent="0.2">
      <c r="BK89" s="373"/>
      <c r="BL89" s="373"/>
      <c r="BM89" s="373"/>
      <c r="BN89" s="373"/>
      <c r="BO89" s="373"/>
      <c r="BP89" s="373"/>
      <c r="BQ89" s="373"/>
      <c r="BR89" s="373"/>
      <c r="BS89" s="373"/>
      <c r="BT89" s="373"/>
      <c r="BU89" s="373"/>
      <c r="BV89" s="373"/>
    </row>
    <row r="90" spans="63:74" x14ac:dyDescent="0.2">
      <c r="BK90" s="373"/>
      <c r="BL90" s="373"/>
      <c r="BM90" s="373"/>
      <c r="BN90" s="373"/>
      <c r="BO90" s="373"/>
      <c r="BP90" s="373"/>
      <c r="BQ90" s="373"/>
      <c r="BR90" s="373"/>
      <c r="BS90" s="373"/>
      <c r="BT90" s="373"/>
      <c r="BU90" s="373"/>
      <c r="BV90" s="373"/>
    </row>
    <row r="91" spans="63:74" x14ac:dyDescent="0.2">
      <c r="BK91" s="373"/>
      <c r="BL91" s="373"/>
      <c r="BM91" s="373"/>
      <c r="BN91" s="373"/>
      <c r="BO91" s="373"/>
      <c r="BP91" s="373"/>
      <c r="BQ91" s="373"/>
      <c r="BR91" s="373"/>
      <c r="BS91" s="373"/>
      <c r="BT91" s="373"/>
      <c r="BU91" s="373"/>
      <c r="BV91" s="373"/>
    </row>
    <row r="92" spans="63:74" x14ac:dyDescent="0.2">
      <c r="BK92" s="373"/>
      <c r="BL92" s="373"/>
      <c r="BM92" s="373"/>
      <c r="BN92" s="373"/>
      <c r="BO92" s="373"/>
      <c r="BP92" s="373"/>
      <c r="BQ92" s="373"/>
      <c r="BR92" s="373"/>
      <c r="BS92" s="373"/>
      <c r="BT92" s="373"/>
      <c r="BU92" s="373"/>
      <c r="BV92" s="373"/>
    </row>
    <row r="93" spans="63:74" x14ac:dyDescent="0.2">
      <c r="BK93" s="373"/>
      <c r="BL93" s="373"/>
      <c r="BM93" s="373"/>
      <c r="BN93" s="373"/>
      <c r="BO93" s="373"/>
      <c r="BP93" s="373"/>
      <c r="BQ93" s="373"/>
      <c r="BR93" s="373"/>
      <c r="BS93" s="373"/>
      <c r="BT93" s="373"/>
      <c r="BU93" s="373"/>
      <c r="BV93" s="373"/>
    </row>
    <row r="94" spans="63:74" x14ac:dyDescent="0.2">
      <c r="BK94" s="373"/>
      <c r="BL94" s="373"/>
      <c r="BM94" s="373"/>
      <c r="BN94" s="373"/>
      <c r="BO94" s="373"/>
      <c r="BP94" s="373"/>
      <c r="BQ94" s="373"/>
      <c r="BR94" s="373"/>
      <c r="BS94" s="373"/>
      <c r="BT94" s="373"/>
      <c r="BU94" s="373"/>
      <c r="BV94" s="373"/>
    </row>
    <row r="95" spans="63:74" x14ac:dyDescent="0.2">
      <c r="BK95" s="373"/>
      <c r="BL95" s="373"/>
      <c r="BM95" s="373"/>
      <c r="BN95" s="373"/>
      <c r="BO95" s="373"/>
      <c r="BP95" s="373"/>
      <c r="BQ95" s="373"/>
      <c r="BR95" s="373"/>
      <c r="BS95" s="373"/>
      <c r="BT95" s="373"/>
      <c r="BU95" s="373"/>
      <c r="BV95" s="373"/>
    </row>
    <row r="96" spans="63:74" x14ac:dyDescent="0.2">
      <c r="BK96" s="373"/>
      <c r="BL96" s="373"/>
      <c r="BM96" s="373"/>
      <c r="BN96" s="373"/>
      <c r="BO96" s="373"/>
      <c r="BP96" s="373"/>
      <c r="BQ96" s="373"/>
      <c r="BR96" s="373"/>
      <c r="BS96" s="373"/>
      <c r="BT96" s="373"/>
      <c r="BU96" s="373"/>
      <c r="BV96" s="373"/>
    </row>
    <row r="97" spans="63:74" x14ac:dyDescent="0.2">
      <c r="BK97" s="373"/>
      <c r="BL97" s="373"/>
      <c r="BM97" s="373"/>
      <c r="BN97" s="373"/>
      <c r="BO97" s="373"/>
      <c r="BP97" s="373"/>
      <c r="BQ97" s="373"/>
      <c r="BR97" s="373"/>
      <c r="BS97" s="373"/>
      <c r="BT97" s="373"/>
      <c r="BU97" s="373"/>
      <c r="BV97" s="373"/>
    </row>
    <row r="98" spans="63:74" x14ac:dyDescent="0.2">
      <c r="BK98" s="373"/>
      <c r="BL98" s="373"/>
      <c r="BM98" s="373"/>
      <c r="BN98" s="373"/>
      <c r="BO98" s="373"/>
      <c r="BP98" s="373"/>
      <c r="BQ98" s="373"/>
      <c r="BR98" s="373"/>
      <c r="BS98" s="373"/>
      <c r="BT98" s="373"/>
      <c r="BU98" s="373"/>
      <c r="BV98" s="373"/>
    </row>
    <row r="99" spans="63:74" x14ac:dyDescent="0.2">
      <c r="BK99" s="373"/>
      <c r="BL99" s="373"/>
      <c r="BM99" s="373"/>
      <c r="BN99" s="373"/>
      <c r="BO99" s="373"/>
      <c r="BP99" s="373"/>
      <c r="BQ99" s="373"/>
      <c r="BR99" s="373"/>
      <c r="BS99" s="373"/>
      <c r="BT99" s="373"/>
      <c r="BU99" s="373"/>
      <c r="BV99" s="373"/>
    </row>
    <row r="100" spans="63:74" x14ac:dyDescent="0.2">
      <c r="BK100" s="373"/>
      <c r="BL100" s="373"/>
      <c r="BM100" s="373"/>
      <c r="BN100" s="373"/>
      <c r="BO100" s="373"/>
      <c r="BP100" s="373"/>
      <c r="BQ100" s="373"/>
      <c r="BR100" s="373"/>
      <c r="BS100" s="373"/>
      <c r="BT100" s="373"/>
      <c r="BU100" s="373"/>
      <c r="BV100" s="373"/>
    </row>
    <row r="101" spans="63:74" x14ac:dyDescent="0.2">
      <c r="BK101" s="373"/>
      <c r="BL101" s="373"/>
      <c r="BM101" s="373"/>
      <c r="BN101" s="373"/>
      <c r="BO101" s="373"/>
      <c r="BP101" s="373"/>
      <c r="BQ101" s="373"/>
      <c r="BR101" s="373"/>
      <c r="BS101" s="373"/>
      <c r="BT101" s="373"/>
      <c r="BU101" s="373"/>
      <c r="BV101" s="373"/>
    </row>
    <row r="102" spans="63:74" x14ac:dyDescent="0.2">
      <c r="BK102" s="373"/>
      <c r="BL102" s="373"/>
      <c r="BM102" s="373"/>
      <c r="BN102" s="373"/>
      <c r="BO102" s="373"/>
      <c r="BP102" s="373"/>
      <c r="BQ102" s="373"/>
      <c r="BR102" s="373"/>
      <c r="BS102" s="373"/>
      <c r="BT102" s="373"/>
      <c r="BU102" s="373"/>
      <c r="BV102" s="373"/>
    </row>
    <row r="103" spans="63:74" x14ac:dyDescent="0.2">
      <c r="BK103" s="373"/>
      <c r="BL103" s="373"/>
      <c r="BM103" s="373"/>
      <c r="BN103" s="373"/>
      <c r="BO103" s="373"/>
      <c r="BP103" s="373"/>
      <c r="BQ103" s="373"/>
      <c r="BR103" s="373"/>
      <c r="BS103" s="373"/>
      <c r="BT103" s="373"/>
      <c r="BU103" s="373"/>
      <c r="BV103" s="373"/>
    </row>
    <row r="104" spans="63:74" x14ac:dyDescent="0.2">
      <c r="BK104" s="373"/>
      <c r="BL104" s="373"/>
      <c r="BM104" s="373"/>
      <c r="BN104" s="373"/>
      <c r="BO104" s="373"/>
      <c r="BP104" s="373"/>
      <c r="BQ104" s="373"/>
      <c r="BR104" s="373"/>
      <c r="BS104" s="373"/>
      <c r="BT104" s="373"/>
      <c r="BU104" s="373"/>
      <c r="BV104" s="373"/>
    </row>
    <row r="105" spans="63:74" x14ac:dyDescent="0.2">
      <c r="BK105" s="373"/>
      <c r="BL105" s="373"/>
      <c r="BM105" s="373"/>
      <c r="BN105" s="373"/>
      <c r="BO105" s="373"/>
      <c r="BP105" s="373"/>
      <c r="BQ105" s="373"/>
      <c r="BR105" s="373"/>
      <c r="BS105" s="373"/>
      <c r="BT105" s="373"/>
      <c r="BU105" s="373"/>
      <c r="BV105" s="373"/>
    </row>
    <row r="106" spans="63:74" x14ac:dyDescent="0.2">
      <c r="BK106" s="373"/>
      <c r="BL106" s="373"/>
      <c r="BM106" s="373"/>
      <c r="BN106" s="373"/>
      <c r="BO106" s="373"/>
      <c r="BP106" s="373"/>
      <c r="BQ106" s="373"/>
      <c r="BR106" s="373"/>
      <c r="BS106" s="373"/>
      <c r="BT106" s="373"/>
      <c r="BU106" s="373"/>
      <c r="BV106" s="373"/>
    </row>
    <row r="107" spans="63:74" x14ac:dyDescent="0.2">
      <c r="BK107" s="373"/>
      <c r="BL107" s="373"/>
      <c r="BM107" s="373"/>
      <c r="BN107" s="373"/>
      <c r="BO107" s="373"/>
      <c r="BP107" s="373"/>
      <c r="BQ107" s="373"/>
      <c r="BR107" s="373"/>
      <c r="BS107" s="373"/>
      <c r="BT107" s="373"/>
      <c r="BU107" s="373"/>
      <c r="BV107" s="373"/>
    </row>
    <row r="108" spans="63:74" x14ac:dyDescent="0.2">
      <c r="BK108" s="373"/>
      <c r="BL108" s="373"/>
      <c r="BM108" s="373"/>
      <c r="BN108" s="373"/>
      <c r="BO108" s="373"/>
      <c r="BP108" s="373"/>
      <c r="BQ108" s="373"/>
      <c r="BR108" s="373"/>
      <c r="BS108" s="373"/>
      <c r="BT108" s="373"/>
      <c r="BU108" s="373"/>
      <c r="BV108" s="373"/>
    </row>
    <row r="109" spans="63:74" x14ac:dyDescent="0.2">
      <c r="BK109" s="373"/>
      <c r="BL109" s="373"/>
      <c r="BM109" s="373"/>
      <c r="BN109" s="373"/>
      <c r="BO109" s="373"/>
      <c r="BP109" s="373"/>
      <c r="BQ109" s="373"/>
      <c r="BR109" s="373"/>
      <c r="BS109" s="373"/>
      <c r="BT109" s="373"/>
      <c r="BU109" s="373"/>
      <c r="BV109" s="373"/>
    </row>
    <row r="110" spans="63:74" x14ac:dyDescent="0.2">
      <c r="BK110" s="373"/>
      <c r="BL110" s="373"/>
      <c r="BM110" s="373"/>
      <c r="BN110" s="373"/>
      <c r="BO110" s="373"/>
      <c r="BP110" s="373"/>
      <c r="BQ110" s="373"/>
      <c r="BR110" s="373"/>
      <c r="BS110" s="373"/>
      <c r="BT110" s="373"/>
      <c r="BU110" s="373"/>
      <c r="BV110" s="373"/>
    </row>
    <row r="111" spans="63:74" x14ac:dyDescent="0.2">
      <c r="BK111" s="373"/>
      <c r="BL111" s="373"/>
      <c r="BM111" s="373"/>
      <c r="BN111" s="373"/>
      <c r="BO111" s="373"/>
      <c r="BP111" s="373"/>
      <c r="BQ111" s="373"/>
      <c r="BR111" s="373"/>
      <c r="BS111" s="373"/>
      <c r="BT111" s="373"/>
      <c r="BU111" s="373"/>
      <c r="BV111" s="373"/>
    </row>
    <row r="112" spans="63:74" x14ac:dyDescent="0.2">
      <c r="BK112" s="373"/>
      <c r="BL112" s="373"/>
      <c r="BM112" s="373"/>
      <c r="BN112" s="373"/>
      <c r="BO112" s="373"/>
      <c r="BP112" s="373"/>
      <c r="BQ112" s="373"/>
      <c r="BR112" s="373"/>
      <c r="BS112" s="373"/>
      <c r="BT112" s="373"/>
      <c r="BU112" s="373"/>
      <c r="BV112" s="373"/>
    </row>
    <row r="113" spans="63:74" x14ac:dyDescent="0.2">
      <c r="BK113" s="373"/>
      <c r="BL113" s="373"/>
      <c r="BM113" s="373"/>
      <c r="BN113" s="373"/>
      <c r="BO113" s="373"/>
      <c r="BP113" s="373"/>
      <c r="BQ113" s="373"/>
      <c r="BR113" s="373"/>
      <c r="BS113" s="373"/>
      <c r="BT113" s="373"/>
      <c r="BU113" s="373"/>
      <c r="BV113" s="373"/>
    </row>
    <row r="114" spans="63:74" x14ac:dyDescent="0.2">
      <c r="BK114" s="373"/>
      <c r="BL114" s="373"/>
      <c r="BM114" s="373"/>
      <c r="BN114" s="373"/>
      <c r="BO114" s="373"/>
      <c r="BP114" s="373"/>
      <c r="BQ114" s="373"/>
      <c r="BR114" s="373"/>
      <c r="BS114" s="373"/>
      <c r="BT114" s="373"/>
      <c r="BU114" s="373"/>
      <c r="BV114" s="373"/>
    </row>
    <row r="115" spans="63:74" x14ac:dyDescent="0.2">
      <c r="BK115" s="373"/>
      <c r="BL115" s="373"/>
      <c r="BM115" s="373"/>
      <c r="BN115" s="373"/>
      <c r="BO115" s="373"/>
      <c r="BP115" s="373"/>
      <c r="BQ115" s="373"/>
      <c r="BR115" s="373"/>
      <c r="BS115" s="373"/>
      <c r="BT115" s="373"/>
      <c r="BU115" s="373"/>
      <c r="BV115" s="373"/>
    </row>
    <row r="116" spans="63:74" x14ac:dyDescent="0.2">
      <c r="BK116" s="373"/>
      <c r="BL116" s="373"/>
      <c r="BM116" s="373"/>
      <c r="BN116" s="373"/>
      <c r="BO116" s="373"/>
      <c r="BP116" s="373"/>
      <c r="BQ116" s="373"/>
      <c r="BR116" s="373"/>
      <c r="BS116" s="373"/>
      <c r="BT116" s="373"/>
      <c r="BU116" s="373"/>
      <c r="BV116" s="373"/>
    </row>
    <row r="117" spans="63:74" x14ac:dyDescent="0.2">
      <c r="BK117" s="373"/>
      <c r="BL117" s="373"/>
      <c r="BM117" s="373"/>
      <c r="BN117" s="373"/>
      <c r="BO117" s="373"/>
      <c r="BP117" s="373"/>
      <c r="BQ117" s="373"/>
      <c r="BR117" s="373"/>
      <c r="BS117" s="373"/>
      <c r="BT117" s="373"/>
      <c r="BU117" s="373"/>
      <c r="BV117" s="373"/>
    </row>
    <row r="118" spans="63:74" x14ac:dyDescent="0.2">
      <c r="BK118" s="373"/>
      <c r="BL118" s="373"/>
      <c r="BM118" s="373"/>
      <c r="BN118" s="373"/>
      <c r="BO118" s="373"/>
      <c r="BP118" s="373"/>
      <c r="BQ118" s="373"/>
      <c r="BR118" s="373"/>
      <c r="BS118" s="373"/>
      <c r="BT118" s="373"/>
      <c r="BU118" s="373"/>
      <c r="BV118" s="373"/>
    </row>
    <row r="119" spans="63:74" x14ac:dyDescent="0.2">
      <c r="BK119" s="373"/>
      <c r="BL119" s="373"/>
      <c r="BM119" s="373"/>
      <c r="BN119" s="373"/>
      <c r="BO119" s="373"/>
      <c r="BP119" s="373"/>
      <c r="BQ119" s="373"/>
      <c r="BR119" s="373"/>
      <c r="BS119" s="373"/>
      <c r="BT119" s="373"/>
      <c r="BU119" s="373"/>
      <c r="BV119" s="373"/>
    </row>
    <row r="120" spans="63:74" x14ac:dyDescent="0.2">
      <c r="BK120" s="373"/>
      <c r="BL120" s="373"/>
      <c r="BM120" s="373"/>
      <c r="BN120" s="373"/>
      <c r="BO120" s="373"/>
      <c r="BP120" s="373"/>
      <c r="BQ120" s="373"/>
      <c r="BR120" s="373"/>
      <c r="BS120" s="373"/>
      <c r="BT120" s="373"/>
      <c r="BU120" s="373"/>
      <c r="BV120" s="373"/>
    </row>
    <row r="121" spans="63:74" x14ac:dyDescent="0.2">
      <c r="BK121" s="373"/>
      <c r="BL121" s="373"/>
      <c r="BM121" s="373"/>
      <c r="BN121" s="373"/>
      <c r="BO121" s="373"/>
      <c r="BP121" s="373"/>
      <c r="BQ121" s="373"/>
      <c r="BR121" s="373"/>
      <c r="BS121" s="373"/>
      <c r="BT121" s="373"/>
      <c r="BU121" s="373"/>
      <c r="BV121" s="373"/>
    </row>
    <row r="122" spans="63:74" x14ac:dyDescent="0.2">
      <c r="BK122" s="373"/>
      <c r="BL122" s="373"/>
      <c r="BM122" s="373"/>
      <c r="BN122" s="373"/>
      <c r="BO122" s="373"/>
      <c r="BP122" s="373"/>
      <c r="BQ122" s="373"/>
      <c r="BR122" s="373"/>
      <c r="BS122" s="373"/>
      <c r="BT122" s="373"/>
      <c r="BU122" s="373"/>
      <c r="BV122" s="373"/>
    </row>
    <row r="123" spans="63:74" x14ac:dyDescent="0.2">
      <c r="BK123" s="373"/>
      <c r="BL123" s="373"/>
      <c r="BM123" s="373"/>
      <c r="BN123" s="373"/>
      <c r="BO123" s="373"/>
      <c r="BP123" s="373"/>
      <c r="BQ123" s="373"/>
      <c r="BR123" s="373"/>
      <c r="BS123" s="373"/>
      <c r="BT123" s="373"/>
      <c r="BU123" s="373"/>
      <c r="BV123" s="373"/>
    </row>
    <row r="124" spans="63:74" x14ac:dyDescent="0.2">
      <c r="BK124" s="373"/>
      <c r="BL124" s="373"/>
      <c r="BM124" s="373"/>
      <c r="BN124" s="373"/>
      <c r="BO124" s="373"/>
      <c r="BP124" s="373"/>
      <c r="BQ124" s="373"/>
      <c r="BR124" s="373"/>
      <c r="BS124" s="373"/>
      <c r="BT124" s="373"/>
      <c r="BU124" s="373"/>
      <c r="BV124" s="373"/>
    </row>
    <row r="125" spans="63:74" x14ac:dyDescent="0.2">
      <c r="BK125" s="373"/>
      <c r="BL125" s="373"/>
      <c r="BM125" s="373"/>
      <c r="BN125" s="373"/>
      <c r="BO125" s="373"/>
      <c r="BP125" s="373"/>
      <c r="BQ125" s="373"/>
      <c r="BR125" s="373"/>
      <c r="BS125" s="373"/>
      <c r="BT125" s="373"/>
      <c r="BU125" s="373"/>
      <c r="BV125" s="373"/>
    </row>
    <row r="126" spans="63:74" x14ac:dyDescent="0.2">
      <c r="BK126" s="373"/>
      <c r="BL126" s="373"/>
      <c r="BM126" s="373"/>
      <c r="BN126" s="373"/>
      <c r="BO126" s="373"/>
      <c r="BP126" s="373"/>
      <c r="BQ126" s="373"/>
      <c r="BR126" s="373"/>
      <c r="BS126" s="373"/>
      <c r="BT126" s="373"/>
      <c r="BU126" s="373"/>
      <c r="BV126" s="373"/>
    </row>
    <row r="127" spans="63:74" x14ac:dyDescent="0.2">
      <c r="BK127" s="373"/>
      <c r="BL127" s="373"/>
      <c r="BM127" s="373"/>
      <c r="BN127" s="373"/>
      <c r="BO127" s="373"/>
      <c r="BP127" s="373"/>
      <c r="BQ127" s="373"/>
      <c r="BR127" s="373"/>
      <c r="BS127" s="373"/>
      <c r="BT127" s="373"/>
      <c r="BU127" s="373"/>
      <c r="BV127" s="373"/>
    </row>
    <row r="128" spans="63:74" x14ac:dyDescent="0.2">
      <c r="BK128" s="373"/>
      <c r="BL128" s="373"/>
      <c r="BM128" s="373"/>
      <c r="BN128" s="373"/>
      <c r="BO128" s="373"/>
      <c r="BP128" s="373"/>
      <c r="BQ128" s="373"/>
      <c r="BR128" s="373"/>
      <c r="BS128" s="373"/>
      <c r="BT128" s="373"/>
      <c r="BU128" s="373"/>
      <c r="BV128" s="373"/>
    </row>
    <row r="129" spans="63:74" x14ac:dyDescent="0.2">
      <c r="BK129" s="373"/>
      <c r="BL129" s="373"/>
      <c r="BM129" s="373"/>
      <c r="BN129" s="373"/>
      <c r="BO129" s="373"/>
      <c r="BP129" s="373"/>
      <c r="BQ129" s="373"/>
      <c r="BR129" s="373"/>
      <c r="BS129" s="373"/>
      <c r="BT129" s="373"/>
      <c r="BU129" s="373"/>
      <c r="BV129" s="373"/>
    </row>
    <row r="130" spans="63:74" x14ac:dyDescent="0.2">
      <c r="BK130" s="373"/>
      <c r="BL130" s="373"/>
      <c r="BM130" s="373"/>
      <c r="BN130" s="373"/>
      <c r="BO130" s="373"/>
      <c r="BP130" s="373"/>
      <c r="BQ130" s="373"/>
      <c r="BR130" s="373"/>
      <c r="BS130" s="373"/>
      <c r="BT130" s="373"/>
      <c r="BU130" s="373"/>
      <c r="BV130" s="373"/>
    </row>
    <row r="131" spans="63:74" x14ac:dyDescent="0.2">
      <c r="BK131" s="373"/>
      <c r="BL131" s="373"/>
      <c r="BM131" s="373"/>
      <c r="BN131" s="373"/>
      <c r="BO131" s="373"/>
      <c r="BP131" s="373"/>
      <c r="BQ131" s="373"/>
      <c r="BR131" s="373"/>
      <c r="BS131" s="373"/>
      <c r="BT131" s="373"/>
      <c r="BU131" s="373"/>
      <c r="BV131" s="373"/>
    </row>
    <row r="132" spans="63:74" x14ac:dyDescent="0.2">
      <c r="BK132" s="373"/>
      <c r="BL132" s="373"/>
      <c r="BM132" s="373"/>
      <c r="BN132" s="373"/>
      <c r="BO132" s="373"/>
      <c r="BP132" s="373"/>
      <c r="BQ132" s="373"/>
      <c r="BR132" s="373"/>
      <c r="BS132" s="373"/>
      <c r="BT132" s="373"/>
      <c r="BU132" s="373"/>
      <c r="BV132" s="373"/>
    </row>
    <row r="133" spans="63:74" x14ac:dyDescent="0.2">
      <c r="BK133" s="373"/>
      <c r="BL133" s="373"/>
      <c r="BM133" s="373"/>
      <c r="BN133" s="373"/>
      <c r="BO133" s="373"/>
      <c r="BP133" s="373"/>
      <c r="BQ133" s="373"/>
      <c r="BR133" s="373"/>
      <c r="BS133" s="373"/>
      <c r="BT133" s="373"/>
      <c r="BU133" s="373"/>
      <c r="BV133" s="373"/>
    </row>
    <row r="134" spans="63:74" x14ac:dyDescent="0.2">
      <c r="BK134" s="373"/>
      <c r="BL134" s="373"/>
      <c r="BM134" s="373"/>
      <c r="BN134" s="373"/>
      <c r="BO134" s="373"/>
      <c r="BP134" s="373"/>
      <c r="BQ134" s="373"/>
      <c r="BR134" s="373"/>
      <c r="BS134" s="373"/>
      <c r="BT134" s="373"/>
      <c r="BU134" s="373"/>
      <c r="BV134" s="373"/>
    </row>
    <row r="135" spans="63:74" x14ac:dyDescent="0.2">
      <c r="BK135" s="373"/>
      <c r="BL135" s="373"/>
      <c r="BM135" s="373"/>
      <c r="BN135" s="373"/>
      <c r="BO135" s="373"/>
      <c r="BP135" s="373"/>
      <c r="BQ135" s="373"/>
      <c r="BR135" s="373"/>
      <c r="BS135" s="373"/>
      <c r="BT135" s="373"/>
      <c r="BU135" s="373"/>
      <c r="BV135" s="373"/>
    </row>
    <row r="136" spans="63:74" x14ac:dyDescent="0.2">
      <c r="BK136" s="373"/>
      <c r="BL136" s="373"/>
      <c r="BM136" s="373"/>
      <c r="BN136" s="373"/>
      <c r="BO136" s="373"/>
      <c r="BP136" s="373"/>
      <c r="BQ136" s="373"/>
      <c r="BR136" s="373"/>
      <c r="BS136" s="373"/>
      <c r="BT136" s="373"/>
      <c r="BU136" s="373"/>
      <c r="BV136" s="373"/>
    </row>
    <row r="137" spans="63:74" x14ac:dyDescent="0.2">
      <c r="BK137" s="373"/>
      <c r="BL137" s="373"/>
      <c r="BM137" s="373"/>
      <c r="BN137" s="373"/>
      <c r="BO137" s="373"/>
      <c r="BP137" s="373"/>
      <c r="BQ137" s="373"/>
      <c r="BR137" s="373"/>
      <c r="BS137" s="373"/>
      <c r="BT137" s="373"/>
      <c r="BU137" s="373"/>
      <c r="BV137" s="373"/>
    </row>
    <row r="138" spans="63:74" x14ac:dyDescent="0.2">
      <c r="BK138" s="373"/>
      <c r="BL138" s="373"/>
      <c r="BM138" s="373"/>
      <c r="BN138" s="373"/>
      <c r="BO138" s="373"/>
      <c r="BP138" s="373"/>
      <c r="BQ138" s="373"/>
      <c r="BR138" s="373"/>
      <c r="BS138" s="373"/>
      <c r="BT138" s="373"/>
      <c r="BU138" s="373"/>
      <c r="BV138" s="373"/>
    </row>
    <row r="139" spans="63:74" x14ac:dyDescent="0.2">
      <c r="BK139" s="373"/>
      <c r="BL139" s="373"/>
      <c r="BM139" s="373"/>
      <c r="BN139" s="373"/>
      <c r="BO139" s="373"/>
      <c r="BP139" s="373"/>
      <c r="BQ139" s="373"/>
      <c r="BR139" s="373"/>
      <c r="BS139" s="373"/>
      <c r="BT139" s="373"/>
      <c r="BU139" s="373"/>
      <c r="BV139" s="373"/>
    </row>
    <row r="140" spans="63:74" x14ac:dyDescent="0.2">
      <c r="BK140" s="373"/>
      <c r="BL140" s="373"/>
      <c r="BM140" s="373"/>
      <c r="BN140" s="373"/>
      <c r="BO140" s="373"/>
      <c r="BP140" s="373"/>
      <c r="BQ140" s="373"/>
      <c r="BR140" s="373"/>
      <c r="BS140" s="373"/>
      <c r="BT140" s="373"/>
      <c r="BU140" s="373"/>
      <c r="BV140" s="373"/>
    </row>
    <row r="141" spans="63:74" x14ac:dyDescent="0.2">
      <c r="BK141" s="373"/>
      <c r="BL141" s="373"/>
      <c r="BM141" s="373"/>
      <c r="BN141" s="373"/>
      <c r="BO141" s="373"/>
      <c r="BP141" s="373"/>
      <c r="BQ141" s="373"/>
      <c r="BR141" s="373"/>
      <c r="BS141" s="373"/>
      <c r="BT141" s="373"/>
      <c r="BU141" s="373"/>
      <c r="BV141" s="373"/>
    </row>
    <row r="142" spans="63:74" x14ac:dyDescent="0.2">
      <c r="BK142" s="373"/>
      <c r="BL142" s="373"/>
      <c r="BM142" s="373"/>
      <c r="BN142" s="373"/>
      <c r="BO142" s="373"/>
      <c r="BP142" s="373"/>
      <c r="BQ142" s="373"/>
      <c r="BR142" s="373"/>
      <c r="BS142" s="373"/>
      <c r="BT142" s="373"/>
      <c r="BU142" s="373"/>
      <c r="BV142" s="373"/>
    </row>
  </sheetData>
  <mergeCells count="20">
    <mergeCell ref="B50:Q50"/>
    <mergeCell ref="B51:Q51"/>
    <mergeCell ref="B47:Q47"/>
    <mergeCell ref="B48:Q48"/>
    <mergeCell ref="A1:A2"/>
    <mergeCell ref="B1:AL1"/>
    <mergeCell ref="B49:Q49"/>
    <mergeCell ref="B42:Q42"/>
    <mergeCell ref="B46:Q46"/>
    <mergeCell ref="B43:Q43"/>
    <mergeCell ref="B40:Q40"/>
    <mergeCell ref="B41:Q41"/>
    <mergeCell ref="B44:Q44"/>
    <mergeCell ref="B45:Q45"/>
    <mergeCell ref="AM3:AX3"/>
    <mergeCell ref="AY3:BJ3"/>
    <mergeCell ref="BK3:BV3"/>
    <mergeCell ref="C3:N3"/>
    <mergeCell ref="O3:Z3"/>
    <mergeCell ref="AA3:AL3"/>
  </mergeCells>
  <phoneticPr fontId="6" type="noConversion"/>
  <hyperlinks>
    <hyperlink ref="A1:A2" location="Contents!A1" display="Table of Contents"/>
  </hyperlinks>
  <pageMargins left="0.25" right="0.25" top="0.25" bottom="0.25" header="0.5" footer="0.5"/>
  <pageSetup scale="2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AP5" activePane="bottomRight" state="frozen"/>
      <selection activeCell="BF63" sqref="BF63"/>
      <selection pane="topRight" activeCell="BF63" sqref="BF63"/>
      <selection pane="bottomLeft" activeCell="BF63" sqref="BF63"/>
      <selection pane="bottomRight" activeCell="B1" sqref="B1:AL1"/>
    </sheetView>
  </sheetViews>
  <sheetFormatPr defaultColWidth="8.5703125" defaultRowHeight="11.25" x14ac:dyDescent="0.2"/>
  <cols>
    <col min="1" max="1" width="17.42578125" style="159" customWidth="1"/>
    <col min="2" max="2" width="30.140625" style="152" customWidth="1"/>
    <col min="3" max="50" width="6.5703125" style="152" customWidth="1"/>
    <col min="51" max="55" width="6.5703125" style="445" customWidth="1"/>
    <col min="56" max="58" width="6.5703125" style="572" customWidth="1"/>
    <col min="59" max="62" width="6.5703125" style="445" customWidth="1"/>
    <col min="63" max="74" width="6.5703125" style="152" customWidth="1"/>
    <col min="75" max="16384" width="8.5703125" style="152"/>
  </cols>
  <sheetData>
    <row r="1" spans="1:74" ht="12.75" x14ac:dyDescent="0.2">
      <c r="A1" s="758" t="s">
        <v>792</v>
      </c>
      <c r="B1" s="773" t="s">
        <v>1339</v>
      </c>
      <c r="C1" s="755"/>
      <c r="D1" s="755"/>
      <c r="E1" s="755"/>
      <c r="F1" s="755"/>
      <c r="G1" s="755"/>
      <c r="H1" s="755"/>
      <c r="I1" s="755"/>
      <c r="J1" s="755"/>
      <c r="K1" s="755"/>
      <c r="L1" s="755"/>
      <c r="M1" s="755"/>
      <c r="N1" s="755"/>
      <c r="O1" s="755"/>
      <c r="P1" s="755"/>
      <c r="Q1" s="755"/>
      <c r="R1" s="755"/>
      <c r="S1" s="755"/>
      <c r="T1" s="755"/>
      <c r="U1" s="755"/>
      <c r="V1" s="755"/>
      <c r="W1" s="755"/>
      <c r="X1" s="755"/>
      <c r="Y1" s="755"/>
      <c r="Z1" s="755"/>
      <c r="AA1" s="755"/>
      <c r="AB1" s="755"/>
      <c r="AC1" s="755"/>
      <c r="AD1" s="755"/>
      <c r="AE1" s="755"/>
      <c r="AF1" s="755"/>
      <c r="AG1" s="755"/>
      <c r="AH1" s="755"/>
      <c r="AI1" s="755"/>
      <c r="AJ1" s="755"/>
      <c r="AK1" s="755"/>
      <c r="AL1" s="755"/>
    </row>
    <row r="2" spans="1:74" ht="12.75" x14ac:dyDescent="0.2">
      <c r="A2" s="759"/>
      <c r="B2" s="486" t="str">
        <f>"U.S. Energy Information Administration  |  Short-Term Energy Outlook  - "&amp;Dates!D1</f>
        <v>U.S. Energy Information Administration  |  Short-Term Energy Outlook  - March 2022</v>
      </c>
      <c r="C2" s="489"/>
      <c r="D2" s="489"/>
      <c r="E2" s="489"/>
      <c r="F2" s="489"/>
      <c r="G2" s="489"/>
      <c r="H2" s="489"/>
      <c r="I2" s="489"/>
      <c r="J2" s="706"/>
    </row>
    <row r="3" spans="1:74" s="12" customFormat="1" ht="12.75" x14ac:dyDescent="0.2">
      <c r="A3" s="14"/>
      <c r="B3" s="705"/>
      <c r="C3" s="761">
        <f>Dates!D3</f>
        <v>2018</v>
      </c>
      <c r="D3" s="752"/>
      <c r="E3" s="752"/>
      <c r="F3" s="752"/>
      <c r="G3" s="752"/>
      <c r="H3" s="752"/>
      <c r="I3" s="752"/>
      <c r="J3" s="752"/>
      <c r="K3" s="752"/>
      <c r="L3" s="752"/>
      <c r="M3" s="752"/>
      <c r="N3" s="753"/>
      <c r="O3" s="761">
        <f>C3+1</f>
        <v>2019</v>
      </c>
      <c r="P3" s="762"/>
      <c r="Q3" s="762"/>
      <c r="R3" s="762"/>
      <c r="S3" s="762"/>
      <c r="T3" s="762"/>
      <c r="U3" s="762"/>
      <c r="V3" s="762"/>
      <c r="W3" s="762"/>
      <c r="X3" s="752"/>
      <c r="Y3" s="752"/>
      <c r="Z3" s="753"/>
      <c r="AA3" s="749">
        <f>O3+1</f>
        <v>2020</v>
      </c>
      <c r="AB3" s="752"/>
      <c r="AC3" s="752"/>
      <c r="AD3" s="752"/>
      <c r="AE3" s="752"/>
      <c r="AF3" s="752"/>
      <c r="AG3" s="752"/>
      <c r="AH3" s="752"/>
      <c r="AI3" s="752"/>
      <c r="AJ3" s="752"/>
      <c r="AK3" s="752"/>
      <c r="AL3" s="753"/>
      <c r="AM3" s="749">
        <f>AA3+1</f>
        <v>2021</v>
      </c>
      <c r="AN3" s="752"/>
      <c r="AO3" s="752"/>
      <c r="AP3" s="752"/>
      <c r="AQ3" s="752"/>
      <c r="AR3" s="752"/>
      <c r="AS3" s="752"/>
      <c r="AT3" s="752"/>
      <c r="AU3" s="752"/>
      <c r="AV3" s="752"/>
      <c r="AW3" s="752"/>
      <c r="AX3" s="753"/>
      <c r="AY3" s="749">
        <f>AM3+1</f>
        <v>2022</v>
      </c>
      <c r="AZ3" s="750"/>
      <c r="BA3" s="750"/>
      <c r="BB3" s="750"/>
      <c r="BC3" s="750"/>
      <c r="BD3" s="750"/>
      <c r="BE3" s="750"/>
      <c r="BF3" s="750"/>
      <c r="BG3" s="750"/>
      <c r="BH3" s="750"/>
      <c r="BI3" s="750"/>
      <c r="BJ3" s="751"/>
      <c r="BK3" s="749">
        <f>AY3+1</f>
        <v>2023</v>
      </c>
      <c r="BL3" s="752"/>
      <c r="BM3" s="752"/>
      <c r="BN3" s="752"/>
      <c r="BO3" s="752"/>
      <c r="BP3" s="752"/>
      <c r="BQ3" s="752"/>
      <c r="BR3" s="752"/>
      <c r="BS3" s="752"/>
      <c r="BT3" s="752"/>
      <c r="BU3" s="752"/>
      <c r="BV3" s="753"/>
    </row>
    <row r="4" spans="1:74" s="12" customFormat="1" x14ac:dyDescent="0.2">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 customHeight="1" x14ac:dyDescent="0.2">
      <c r="B5" s="246" t="s">
        <v>1383</v>
      </c>
      <c r="C5" s="244"/>
      <c r="D5" s="244"/>
      <c r="E5" s="244"/>
      <c r="F5" s="244"/>
      <c r="G5" s="244"/>
      <c r="H5" s="244"/>
      <c r="I5" s="244"/>
      <c r="J5" s="244"/>
      <c r="K5" s="244"/>
      <c r="L5" s="244"/>
      <c r="M5" s="244"/>
      <c r="N5" s="244"/>
      <c r="O5" s="244"/>
      <c r="P5" s="244"/>
      <c r="Q5" s="244"/>
      <c r="R5" s="244"/>
      <c r="S5" s="244"/>
      <c r="T5" s="244"/>
      <c r="U5" s="244"/>
      <c r="V5" s="244"/>
      <c r="W5" s="244"/>
      <c r="X5" s="244"/>
      <c r="Y5" s="244"/>
      <c r="Z5" s="244"/>
      <c r="AA5" s="244"/>
      <c r="AB5" s="244"/>
      <c r="AC5" s="244"/>
      <c r="AD5" s="244"/>
      <c r="AE5" s="244"/>
      <c r="AF5" s="244"/>
      <c r="AG5" s="244"/>
      <c r="AH5" s="244"/>
      <c r="AI5" s="244"/>
      <c r="AJ5" s="244"/>
      <c r="AK5" s="244"/>
      <c r="AL5" s="244"/>
      <c r="AM5" s="244"/>
      <c r="AN5" s="244"/>
      <c r="AO5" s="244"/>
      <c r="AP5" s="244"/>
      <c r="AQ5" s="244"/>
      <c r="AR5" s="244"/>
      <c r="AS5" s="244"/>
      <c r="AT5" s="244"/>
      <c r="AU5" s="244"/>
      <c r="AV5" s="244"/>
      <c r="AW5" s="244"/>
      <c r="AX5" s="244"/>
      <c r="AY5" s="368"/>
      <c r="AZ5" s="368"/>
      <c r="BA5" s="368"/>
      <c r="BB5" s="368"/>
      <c r="BC5" s="368"/>
      <c r="BD5" s="244"/>
      <c r="BE5" s="244"/>
      <c r="BF5" s="244"/>
      <c r="BG5" s="244"/>
      <c r="BH5" s="244"/>
      <c r="BI5" s="244"/>
      <c r="BJ5" s="368"/>
      <c r="BK5" s="368"/>
      <c r="BL5" s="368"/>
      <c r="BM5" s="368"/>
      <c r="BN5" s="368"/>
      <c r="BO5" s="368"/>
      <c r="BP5" s="368"/>
      <c r="BQ5" s="368"/>
      <c r="BR5" s="368"/>
      <c r="BS5" s="368"/>
      <c r="BT5" s="368"/>
      <c r="BU5" s="368"/>
      <c r="BV5" s="368"/>
    </row>
    <row r="6" spans="1:74" ht="11.1" customHeight="1" x14ac:dyDescent="0.2">
      <c r="A6" s="159" t="s">
        <v>294</v>
      </c>
      <c r="B6" s="170" t="s">
        <v>243</v>
      </c>
      <c r="C6" s="244">
        <v>28.559159031</v>
      </c>
      <c r="D6" s="244">
        <v>29.022310662999999</v>
      </c>
      <c r="E6" s="244">
        <v>29.298575307</v>
      </c>
      <c r="F6" s="244">
        <v>29.167350643999999</v>
      </c>
      <c r="G6" s="244">
        <v>28.982241373000001</v>
      </c>
      <c r="H6" s="244">
        <v>29.289624290999999</v>
      </c>
      <c r="I6" s="244">
        <v>30.045262672</v>
      </c>
      <c r="J6" s="244">
        <v>30.796535681000002</v>
      </c>
      <c r="K6" s="244">
        <v>30.133887334000001</v>
      </c>
      <c r="L6" s="244">
        <v>30.776360653000001</v>
      </c>
      <c r="M6" s="244">
        <v>31.26332601</v>
      </c>
      <c r="N6" s="244">
        <v>31.362427079</v>
      </c>
      <c r="O6" s="244">
        <v>30.697686889</v>
      </c>
      <c r="P6" s="244">
        <v>30.691202119</v>
      </c>
      <c r="Q6" s="244">
        <v>30.988307710000001</v>
      </c>
      <c r="R6" s="244">
        <v>31.340229150999999</v>
      </c>
      <c r="S6" s="244">
        <v>31.042490237999999</v>
      </c>
      <c r="T6" s="244">
        <v>31.004368718999999</v>
      </c>
      <c r="U6" s="244">
        <v>30.958023869000002</v>
      </c>
      <c r="V6" s="244">
        <v>31.497353881999999</v>
      </c>
      <c r="W6" s="244">
        <v>31.5995545</v>
      </c>
      <c r="X6" s="244">
        <v>32.053877149999998</v>
      </c>
      <c r="Y6" s="244">
        <v>32.882157755999998</v>
      </c>
      <c r="Z6" s="244">
        <v>33.062882273</v>
      </c>
      <c r="AA6" s="244">
        <v>32.966618222000001</v>
      </c>
      <c r="AB6" s="244">
        <v>32.833531505000003</v>
      </c>
      <c r="AC6" s="244">
        <v>32.789085071000002</v>
      </c>
      <c r="AD6" s="244">
        <v>30.457992411999999</v>
      </c>
      <c r="AE6" s="244">
        <v>27.6620457</v>
      </c>
      <c r="AF6" s="244">
        <v>29.197801888000001</v>
      </c>
      <c r="AG6" s="244">
        <v>30.151856909999999</v>
      </c>
      <c r="AH6" s="244">
        <v>29.499105543999999</v>
      </c>
      <c r="AI6" s="244">
        <v>29.644035361</v>
      </c>
      <c r="AJ6" s="244">
        <v>29.660044194000001</v>
      </c>
      <c r="AK6" s="244">
        <v>30.86807756</v>
      </c>
      <c r="AL6" s="244">
        <v>30.910757504999999</v>
      </c>
      <c r="AM6" s="244">
        <v>30.952863342000001</v>
      </c>
      <c r="AN6" s="244">
        <v>28.109177741</v>
      </c>
      <c r="AO6" s="244">
        <v>30.956317110000001</v>
      </c>
      <c r="AP6" s="244">
        <v>30.670236228</v>
      </c>
      <c r="AQ6" s="244">
        <v>30.829052597</v>
      </c>
      <c r="AR6" s="244">
        <v>30.716238259000001</v>
      </c>
      <c r="AS6" s="244">
        <v>31.387389723999998</v>
      </c>
      <c r="AT6" s="244">
        <v>31.224047068000001</v>
      </c>
      <c r="AU6" s="244">
        <v>30.572727441000001</v>
      </c>
      <c r="AV6" s="244">
        <v>32.036251462000003</v>
      </c>
      <c r="AW6" s="244">
        <v>32.359576101999998</v>
      </c>
      <c r="AX6" s="244">
        <v>32.371199322999999</v>
      </c>
      <c r="AY6" s="244">
        <v>32.287961367999998</v>
      </c>
      <c r="AZ6" s="244">
        <v>32.207610004000003</v>
      </c>
      <c r="BA6" s="368">
        <v>32.296860045999999</v>
      </c>
      <c r="BB6" s="368">
        <v>32.592497797999997</v>
      </c>
      <c r="BC6" s="368">
        <v>32.593758866000002</v>
      </c>
      <c r="BD6" s="368">
        <v>32.752601480999999</v>
      </c>
      <c r="BE6" s="368">
        <v>32.798702247999998</v>
      </c>
      <c r="BF6" s="368">
        <v>33.077724308999997</v>
      </c>
      <c r="BG6" s="368">
        <v>33.041985111000002</v>
      </c>
      <c r="BH6" s="368">
        <v>33.379154237000002</v>
      </c>
      <c r="BI6" s="368">
        <v>33.878348926999998</v>
      </c>
      <c r="BJ6" s="368">
        <v>33.947197742</v>
      </c>
      <c r="BK6" s="368">
        <v>34.070942109000001</v>
      </c>
      <c r="BL6" s="368">
        <v>34.130632317</v>
      </c>
      <c r="BM6" s="368">
        <v>34.178543920000003</v>
      </c>
      <c r="BN6" s="368">
        <v>34.384871105000002</v>
      </c>
      <c r="BO6" s="368">
        <v>34.369098524000002</v>
      </c>
      <c r="BP6" s="368">
        <v>34.352531587000001</v>
      </c>
      <c r="BQ6" s="368">
        <v>34.383062821999999</v>
      </c>
      <c r="BR6" s="368">
        <v>34.555602503000003</v>
      </c>
      <c r="BS6" s="368">
        <v>34.364892855000001</v>
      </c>
      <c r="BT6" s="368">
        <v>34.655115948000002</v>
      </c>
      <c r="BU6" s="368">
        <v>34.966756422000003</v>
      </c>
      <c r="BV6" s="368">
        <v>34.911026804999999</v>
      </c>
    </row>
    <row r="7" spans="1:74" ht="11.1" customHeight="1" x14ac:dyDescent="0.2">
      <c r="A7" s="159" t="s">
        <v>290</v>
      </c>
      <c r="B7" s="170" t="s">
        <v>244</v>
      </c>
      <c r="C7" s="244">
        <v>16.376404097000002</v>
      </c>
      <c r="D7" s="244">
        <v>16.820689142999999</v>
      </c>
      <c r="E7" s="244">
        <v>17.200582129000001</v>
      </c>
      <c r="F7" s="244">
        <v>17.302271666999999</v>
      </c>
      <c r="G7" s="244">
        <v>17.333264871000001</v>
      </c>
      <c r="H7" s="244">
        <v>17.570022999999999</v>
      </c>
      <c r="I7" s="244">
        <v>17.965068161000001</v>
      </c>
      <c r="J7" s="244">
        <v>18.655013418999999</v>
      </c>
      <c r="K7" s="244">
        <v>18.627123000000001</v>
      </c>
      <c r="L7" s="244">
        <v>18.596662128999998</v>
      </c>
      <c r="M7" s="244">
        <v>19.029067667</v>
      </c>
      <c r="N7" s="244">
        <v>19.088370903000001</v>
      </c>
      <c r="O7" s="244">
        <v>18.846938677000001</v>
      </c>
      <c r="P7" s="244">
        <v>18.701322142999999</v>
      </c>
      <c r="Q7" s="244">
        <v>18.958039065000001</v>
      </c>
      <c r="R7" s="244">
        <v>19.311767332999999</v>
      </c>
      <c r="S7" s="244">
        <v>19.386287257999999</v>
      </c>
      <c r="T7" s="244">
        <v>19.419684</v>
      </c>
      <c r="U7" s="244">
        <v>19.034112677</v>
      </c>
      <c r="V7" s="244">
        <v>19.675837419</v>
      </c>
      <c r="W7" s="244">
        <v>19.841575333000002</v>
      </c>
      <c r="X7" s="244">
        <v>20.087994354999999</v>
      </c>
      <c r="Y7" s="244">
        <v>20.434486332999999</v>
      </c>
      <c r="Z7" s="244">
        <v>20.407756194000001</v>
      </c>
      <c r="AA7" s="244">
        <v>20.501295419000002</v>
      </c>
      <c r="AB7" s="244">
        <v>20.165836896999998</v>
      </c>
      <c r="AC7" s="244">
        <v>20.307890258</v>
      </c>
      <c r="AD7" s="244">
        <v>18.476443332999999</v>
      </c>
      <c r="AE7" s="244">
        <v>16.244517515999998</v>
      </c>
      <c r="AF7" s="244">
        <v>17.629517666999998</v>
      </c>
      <c r="AG7" s="244">
        <v>18.490621935</v>
      </c>
      <c r="AH7" s="244">
        <v>18.050619419</v>
      </c>
      <c r="AI7" s="244">
        <v>18.341911667000002</v>
      </c>
      <c r="AJ7" s="244">
        <v>17.883735065</v>
      </c>
      <c r="AK7" s="244">
        <v>18.672963299999999</v>
      </c>
      <c r="AL7" s="244">
        <v>18.316612644999999</v>
      </c>
      <c r="AM7" s="244">
        <v>18.399102676999998</v>
      </c>
      <c r="AN7" s="244">
        <v>15.864344714</v>
      </c>
      <c r="AO7" s="244">
        <v>18.415308065000001</v>
      </c>
      <c r="AP7" s="244">
        <v>18.900270432999999</v>
      </c>
      <c r="AQ7" s="244">
        <v>19.188214290000001</v>
      </c>
      <c r="AR7" s="244">
        <v>19.065178166999999</v>
      </c>
      <c r="AS7" s="244">
        <v>19.125231742</v>
      </c>
      <c r="AT7" s="244">
        <v>19.085599194</v>
      </c>
      <c r="AU7" s="244">
        <v>18.609448232999998</v>
      </c>
      <c r="AV7" s="244">
        <v>19.671673968</v>
      </c>
      <c r="AW7" s="244">
        <v>20.031704832999999</v>
      </c>
      <c r="AX7" s="244">
        <v>19.886096290000001</v>
      </c>
      <c r="AY7" s="244">
        <v>19.688428351999999</v>
      </c>
      <c r="AZ7" s="244">
        <v>19.552256802999999</v>
      </c>
      <c r="BA7" s="368">
        <v>19.733208900000001</v>
      </c>
      <c r="BB7" s="368">
        <v>19.976649099999999</v>
      </c>
      <c r="BC7" s="368">
        <v>20.092424099999999</v>
      </c>
      <c r="BD7" s="368">
        <v>20.240296099999998</v>
      </c>
      <c r="BE7" s="368">
        <v>20.348300099999999</v>
      </c>
      <c r="BF7" s="368">
        <v>20.649173300000001</v>
      </c>
      <c r="BG7" s="368">
        <v>20.708508200000001</v>
      </c>
      <c r="BH7" s="368">
        <v>20.764361900000001</v>
      </c>
      <c r="BI7" s="368">
        <v>21.183281699999998</v>
      </c>
      <c r="BJ7" s="368">
        <v>21.2466878</v>
      </c>
      <c r="BK7" s="368">
        <v>21.169772699999999</v>
      </c>
      <c r="BL7" s="368">
        <v>21.2161574</v>
      </c>
      <c r="BM7" s="368">
        <v>21.2929812</v>
      </c>
      <c r="BN7" s="368">
        <v>21.4750084</v>
      </c>
      <c r="BO7" s="368">
        <v>21.579072799999999</v>
      </c>
      <c r="BP7" s="368">
        <v>21.5400411</v>
      </c>
      <c r="BQ7" s="368">
        <v>21.5758203</v>
      </c>
      <c r="BR7" s="368">
        <v>21.836993799999998</v>
      </c>
      <c r="BS7" s="368">
        <v>21.737637800000002</v>
      </c>
      <c r="BT7" s="368">
        <v>21.769967999999999</v>
      </c>
      <c r="BU7" s="368">
        <v>22.081556899999999</v>
      </c>
      <c r="BV7" s="368">
        <v>22.077021999999999</v>
      </c>
    </row>
    <row r="8" spans="1:74" ht="11.1" customHeight="1" x14ac:dyDescent="0.2">
      <c r="A8" s="159" t="s">
        <v>291</v>
      </c>
      <c r="B8" s="170" t="s">
        <v>265</v>
      </c>
      <c r="C8" s="244">
        <v>5.1999483</v>
      </c>
      <c r="D8" s="244">
        <v>5.3609483000000004</v>
      </c>
      <c r="E8" s="244">
        <v>5.3999483000000001</v>
      </c>
      <c r="F8" s="244">
        <v>5.0339482999999996</v>
      </c>
      <c r="G8" s="244">
        <v>5.1849483000000003</v>
      </c>
      <c r="H8" s="244">
        <v>5.1129483000000002</v>
      </c>
      <c r="I8" s="244">
        <v>5.3269482999999997</v>
      </c>
      <c r="J8" s="244">
        <v>5.6129483000000002</v>
      </c>
      <c r="K8" s="244">
        <v>5.1899483000000002</v>
      </c>
      <c r="L8" s="244">
        <v>5.5059483</v>
      </c>
      <c r="M8" s="244">
        <v>5.6029483000000004</v>
      </c>
      <c r="N8" s="244">
        <v>5.6329482999999998</v>
      </c>
      <c r="O8" s="244">
        <v>5.3671309999999997</v>
      </c>
      <c r="P8" s="244">
        <v>5.3881309999999996</v>
      </c>
      <c r="Q8" s="244">
        <v>5.4731310000000004</v>
      </c>
      <c r="R8" s="244">
        <v>5.517131</v>
      </c>
      <c r="S8" s="244">
        <v>5.3421310000000002</v>
      </c>
      <c r="T8" s="244">
        <v>5.4791309999999998</v>
      </c>
      <c r="U8" s="244">
        <v>5.4751310000000002</v>
      </c>
      <c r="V8" s="244">
        <v>5.5021310000000003</v>
      </c>
      <c r="W8" s="244">
        <v>5.3591309999999996</v>
      </c>
      <c r="X8" s="244">
        <v>5.4301310000000003</v>
      </c>
      <c r="Y8" s="244">
        <v>5.6231309999999999</v>
      </c>
      <c r="Z8" s="244">
        <v>5.7681310000000003</v>
      </c>
      <c r="AA8" s="244">
        <v>5.5714041999999999</v>
      </c>
      <c r="AB8" s="244">
        <v>5.6874041999999996</v>
      </c>
      <c r="AC8" s="244">
        <v>5.5974041999999997</v>
      </c>
      <c r="AD8" s="244">
        <v>4.9664042000000004</v>
      </c>
      <c r="AE8" s="244">
        <v>4.7114041999999996</v>
      </c>
      <c r="AF8" s="244">
        <v>4.9804041999999997</v>
      </c>
      <c r="AG8" s="244">
        <v>4.9444042000000001</v>
      </c>
      <c r="AH8" s="244">
        <v>4.8364041999999996</v>
      </c>
      <c r="AI8" s="244">
        <v>4.9684042000000002</v>
      </c>
      <c r="AJ8" s="244">
        <v>5.2554042000000001</v>
      </c>
      <c r="AK8" s="244">
        <v>5.5844041999999998</v>
      </c>
      <c r="AL8" s="244">
        <v>5.7274041999999996</v>
      </c>
      <c r="AM8" s="244">
        <v>5.7197851000000002</v>
      </c>
      <c r="AN8" s="244">
        <v>5.5137850999999998</v>
      </c>
      <c r="AO8" s="244">
        <v>5.6177850999999999</v>
      </c>
      <c r="AP8" s="244">
        <v>5.2427850999999999</v>
      </c>
      <c r="AQ8" s="244">
        <v>5.3347851000000004</v>
      </c>
      <c r="AR8" s="244">
        <v>5.5237850999999996</v>
      </c>
      <c r="AS8" s="244">
        <v>5.6507851000000002</v>
      </c>
      <c r="AT8" s="244">
        <v>5.4665697707999996</v>
      </c>
      <c r="AU8" s="244">
        <v>5.3385697708000004</v>
      </c>
      <c r="AV8" s="244">
        <v>5.7025697708000003</v>
      </c>
      <c r="AW8" s="244">
        <v>5.7545697707999999</v>
      </c>
      <c r="AX8" s="244">
        <v>5.8113504847000002</v>
      </c>
      <c r="AY8" s="244">
        <v>5.8994994388000004</v>
      </c>
      <c r="AZ8" s="244">
        <v>5.8741153553999998</v>
      </c>
      <c r="BA8" s="368">
        <v>5.8309246126999996</v>
      </c>
      <c r="BB8" s="368">
        <v>5.8453668231</v>
      </c>
      <c r="BC8" s="368">
        <v>5.8158974791000002</v>
      </c>
      <c r="BD8" s="368">
        <v>5.8336274315000001</v>
      </c>
      <c r="BE8" s="368">
        <v>5.8165126575999997</v>
      </c>
      <c r="BF8" s="368">
        <v>5.8471761096000003</v>
      </c>
      <c r="BG8" s="368">
        <v>5.8797676861000001</v>
      </c>
      <c r="BH8" s="368">
        <v>5.8717291546999997</v>
      </c>
      <c r="BI8" s="368">
        <v>5.8827050183000003</v>
      </c>
      <c r="BJ8" s="368">
        <v>5.8390154706999997</v>
      </c>
      <c r="BK8" s="368">
        <v>5.9465695149000002</v>
      </c>
      <c r="BL8" s="368">
        <v>5.9205669892000001</v>
      </c>
      <c r="BM8" s="368">
        <v>5.8759922419999997</v>
      </c>
      <c r="BN8" s="368">
        <v>5.8902810370000003</v>
      </c>
      <c r="BO8" s="368">
        <v>5.8597845792000003</v>
      </c>
      <c r="BP8" s="368">
        <v>5.8766329034</v>
      </c>
      <c r="BQ8" s="368">
        <v>5.8586802875000004</v>
      </c>
      <c r="BR8" s="368">
        <v>5.8883787975999997</v>
      </c>
      <c r="BS8" s="368">
        <v>5.9199950317000001</v>
      </c>
      <c r="BT8" s="368">
        <v>5.9108874990000002</v>
      </c>
      <c r="BU8" s="368">
        <v>5.9209360430000002</v>
      </c>
      <c r="BV8" s="368">
        <v>5.8768514981999997</v>
      </c>
    </row>
    <row r="9" spans="1:74" ht="11.1" customHeight="1" x14ac:dyDescent="0.2">
      <c r="A9" s="159" t="s">
        <v>292</v>
      </c>
      <c r="B9" s="170" t="s">
        <v>274</v>
      </c>
      <c r="C9" s="244">
        <v>2.1976059999999999</v>
      </c>
      <c r="D9" s="244">
        <v>2.1607059999999998</v>
      </c>
      <c r="E9" s="244">
        <v>2.1236060000000001</v>
      </c>
      <c r="F9" s="244">
        <v>2.1561059999999999</v>
      </c>
      <c r="G9" s="244">
        <v>2.1217060000000001</v>
      </c>
      <c r="H9" s="244">
        <v>2.1030060000000002</v>
      </c>
      <c r="I9" s="244">
        <v>2.1009060000000002</v>
      </c>
      <c r="J9" s="244">
        <v>2.066106</v>
      </c>
      <c r="K9" s="244">
        <v>2.0751059999999999</v>
      </c>
      <c r="L9" s="244">
        <v>1.999306</v>
      </c>
      <c r="M9" s="244">
        <v>1.9264060000000001</v>
      </c>
      <c r="N9" s="244">
        <v>1.9236979999999999</v>
      </c>
      <c r="O9" s="244">
        <v>1.8580444</v>
      </c>
      <c r="P9" s="244">
        <v>1.9388444</v>
      </c>
      <c r="Q9" s="244">
        <v>1.9323444000000001</v>
      </c>
      <c r="R9" s="244">
        <v>1.9123444000000001</v>
      </c>
      <c r="S9" s="244">
        <v>1.8960444000000001</v>
      </c>
      <c r="T9" s="244">
        <v>1.9000444000000001</v>
      </c>
      <c r="U9" s="244">
        <v>1.8969444</v>
      </c>
      <c r="V9" s="244">
        <v>1.9252444</v>
      </c>
      <c r="W9" s="244">
        <v>1.9531444</v>
      </c>
      <c r="X9" s="244">
        <v>1.8985444</v>
      </c>
      <c r="Y9" s="244">
        <v>1.9360444000000001</v>
      </c>
      <c r="Z9" s="244">
        <v>1.9518443999999999</v>
      </c>
      <c r="AA9" s="244">
        <v>1.9912847</v>
      </c>
      <c r="AB9" s="244">
        <v>1.9943846999999999</v>
      </c>
      <c r="AC9" s="244">
        <v>2.0108847000000001</v>
      </c>
      <c r="AD9" s="244">
        <v>1.9956847</v>
      </c>
      <c r="AE9" s="244">
        <v>1.9110847</v>
      </c>
      <c r="AF9" s="244">
        <v>1.8951846999999999</v>
      </c>
      <c r="AG9" s="244">
        <v>1.8790846999999999</v>
      </c>
      <c r="AH9" s="244">
        <v>1.9207847</v>
      </c>
      <c r="AI9" s="244">
        <v>1.9221847000000001</v>
      </c>
      <c r="AJ9" s="244">
        <v>1.8871846999999999</v>
      </c>
      <c r="AK9" s="244">
        <v>1.8867847</v>
      </c>
      <c r="AL9" s="244">
        <v>1.9119847000000001</v>
      </c>
      <c r="AM9" s="244">
        <v>1.9014853</v>
      </c>
      <c r="AN9" s="244">
        <v>1.9274853000000001</v>
      </c>
      <c r="AO9" s="244">
        <v>1.9521853</v>
      </c>
      <c r="AP9" s="244">
        <v>1.9481853</v>
      </c>
      <c r="AQ9" s="244">
        <v>1.9467852999999999</v>
      </c>
      <c r="AR9" s="244">
        <v>1.9409852999999999</v>
      </c>
      <c r="AS9" s="244">
        <v>1.9313853000000001</v>
      </c>
      <c r="AT9" s="244">
        <v>1.8633573745000001</v>
      </c>
      <c r="AU9" s="244">
        <v>1.8997573745</v>
      </c>
      <c r="AV9" s="244">
        <v>1.9128573744999999</v>
      </c>
      <c r="AW9" s="244">
        <v>1.9317573745000001</v>
      </c>
      <c r="AX9" s="244">
        <v>1.9295303165</v>
      </c>
      <c r="AY9" s="244">
        <v>1.9293404540000001</v>
      </c>
      <c r="AZ9" s="244">
        <v>1.9592288891</v>
      </c>
      <c r="BA9" s="368">
        <v>1.9457449815000001</v>
      </c>
      <c r="BB9" s="368">
        <v>1.9326650737</v>
      </c>
      <c r="BC9" s="368">
        <v>1.9336674017</v>
      </c>
      <c r="BD9" s="368">
        <v>1.9187738488999999</v>
      </c>
      <c r="BE9" s="368">
        <v>1.906032261</v>
      </c>
      <c r="BF9" s="368">
        <v>1.8933763619999999</v>
      </c>
      <c r="BG9" s="368">
        <v>1.8820852303</v>
      </c>
      <c r="BH9" s="368">
        <v>1.8683411084999999</v>
      </c>
      <c r="BI9" s="368">
        <v>1.856219463</v>
      </c>
      <c r="BJ9" s="368">
        <v>1.8441736589</v>
      </c>
      <c r="BK9" s="368">
        <v>1.9140911429</v>
      </c>
      <c r="BL9" s="368">
        <v>1.9017982416999999</v>
      </c>
      <c r="BM9" s="368">
        <v>1.8888900271</v>
      </c>
      <c r="BN9" s="368">
        <v>1.8762535855</v>
      </c>
      <c r="BO9" s="368">
        <v>1.8638175735</v>
      </c>
      <c r="BP9" s="368">
        <v>1.8517162163000001</v>
      </c>
      <c r="BQ9" s="368">
        <v>1.8393684910000001</v>
      </c>
      <c r="BR9" s="368">
        <v>1.8271780422999999</v>
      </c>
      <c r="BS9" s="368">
        <v>1.8151788098999999</v>
      </c>
      <c r="BT9" s="368">
        <v>1.8029790019</v>
      </c>
      <c r="BU9" s="368">
        <v>1.7913032461</v>
      </c>
      <c r="BV9" s="368">
        <v>1.7797803678999999</v>
      </c>
    </row>
    <row r="10" spans="1:74" ht="11.1" customHeight="1" x14ac:dyDescent="0.2">
      <c r="A10" s="159" t="s">
        <v>293</v>
      </c>
      <c r="B10" s="170" t="s">
        <v>268</v>
      </c>
      <c r="C10" s="244">
        <v>4.7852006346999998</v>
      </c>
      <c r="D10" s="244">
        <v>4.6799672197</v>
      </c>
      <c r="E10" s="244">
        <v>4.5744388775000004</v>
      </c>
      <c r="F10" s="244">
        <v>4.6750246771999997</v>
      </c>
      <c r="G10" s="244">
        <v>4.3423222016</v>
      </c>
      <c r="H10" s="244">
        <v>4.5036469907000001</v>
      </c>
      <c r="I10" s="244">
        <v>4.6523402103000002</v>
      </c>
      <c r="J10" s="244">
        <v>4.4624679614999998</v>
      </c>
      <c r="K10" s="244">
        <v>4.2417100342999996</v>
      </c>
      <c r="L10" s="244">
        <v>4.6744442241000002</v>
      </c>
      <c r="M10" s="244">
        <v>4.7049040434</v>
      </c>
      <c r="N10" s="244">
        <v>4.7174098753999996</v>
      </c>
      <c r="O10" s="244">
        <v>4.6255728112999996</v>
      </c>
      <c r="P10" s="244">
        <v>4.6629045761999999</v>
      </c>
      <c r="Q10" s="244">
        <v>4.6247932455000003</v>
      </c>
      <c r="R10" s="244">
        <v>4.5989864179</v>
      </c>
      <c r="S10" s="244">
        <v>4.4180275795000004</v>
      </c>
      <c r="T10" s="244">
        <v>4.2055093191999999</v>
      </c>
      <c r="U10" s="244">
        <v>4.5518357913000003</v>
      </c>
      <c r="V10" s="244">
        <v>4.3941410625000001</v>
      </c>
      <c r="W10" s="244">
        <v>4.4457037666000003</v>
      </c>
      <c r="X10" s="244">
        <v>4.6372073949999999</v>
      </c>
      <c r="Y10" s="244">
        <v>4.8884960223</v>
      </c>
      <c r="Z10" s="244">
        <v>4.9351506797000004</v>
      </c>
      <c r="AA10" s="244">
        <v>4.9026339022999998</v>
      </c>
      <c r="AB10" s="244">
        <v>4.9859057088999998</v>
      </c>
      <c r="AC10" s="244">
        <v>4.8729059127000003</v>
      </c>
      <c r="AD10" s="244">
        <v>5.0194601790000002</v>
      </c>
      <c r="AE10" s="244">
        <v>4.7950392837000004</v>
      </c>
      <c r="AF10" s="244">
        <v>4.6926953212000004</v>
      </c>
      <c r="AG10" s="244">
        <v>4.8377460742</v>
      </c>
      <c r="AH10" s="244">
        <v>4.6912972243000004</v>
      </c>
      <c r="AI10" s="244">
        <v>4.4115347947999997</v>
      </c>
      <c r="AJ10" s="244">
        <v>4.6337202296999997</v>
      </c>
      <c r="AK10" s="244">
        <v>4.7239253596999999</v>
      </c>
      <c r="AL10" s="244">
        <v>4.95475596</v>
      </c>
      <c r="AM10" s="244">
        <v>4.9324902650000002</v>
      </c>
      <c r="AN10" s="244">
        <v>4.8035626269999998</v>
      </c>
      <c r="AO10" s="244">
        <v>4.9710386455000002</v>
      </c>
      <c r="AP10" s="244">
        <v>4.5789953949999997</v>
      </c>
      <c r="AQ10" s="244">
        <v>4.3592679062000004</v>
      </c>
      <c r="AR10" s="244">
        <v>4.1862896923999999</v>
      </c>
      <c r="AS10" s="244">
        <v>4.6799875824999999</v>
      </c>
      <c r="AT10" s="244">
        <v>4.8085207288999996</v>
      </c>
      <c r="AU10" s="244">
        <v>4.7249520627999999</v>
      </c>
      <c r="AV10" s="244">
        <v>4.7491503491999998</v>
      </c>
      <c r="AW10" s="244">
        <v>4.6415441234000001</v>
      </c>
      <c r="AX10" s="244">
        <v>4.7442222314000002</v>
      </c>
      <c r="AY10" s="244">
        <v>4.7706931226</v>
      </c>
      <c r="AZ10" s="244">
        <v>4.8220089558000003</v>
      </c>
      <c r="BA10" s="368">
        <v>4.7869815513000002</v>
      </c>
      <c r="BB10" s="368">
        <v>4.8378168011999998</v>
      </c>
      <c r="BC10" s="368">
        <v>4.7517698848999999</v>
      </c>
      <c r="BD10" s="368">
        <v>4.7599041006</v>
      </c>
      <c r="BE10" s="368">
        <v>4.7278572296999997</v>
      </c>
      <c r="BF10" s="368">
        <v>4.6879985376000004</v>
      </c>
      <c r="BG10" s="368">
        <v>4.5716239945000003</v>
      </c>
      <c r="BH10" s="368">
        <v>4.8747220738000001</v>
      </c>
      <c r="BI10" s="368">
        <v>4.9561427459000003</v>
      </c>
      <c r="BJ10" s="368">
        <v>5.0173208120000004</v>
      </c>
      <c r="BK10" s="368">
        <v>5.0405087512</v>
      </c>
      <c r="BL10" s="368">
        <v>5.0921096856999997</v>
      </c>
      <c r="BM10" s="368">
        <v>5.1206804512000001</v>
      </c>
      <c r="BN10" s="368">
        <v>5.1433280829000001</v>
      </c>
      <c r="BO10" s="368">
        <v>5.0664235711999996</v>
      </c>
      <c r="BP10" s="368">
        <v>5.0841413676</v>
      </c>
      <c r="BQ10" s="368">
        <v>5.1091937431999996</v>
      </c>
      <c r="BR10" s="368">
        <v>5.0030518626999996</v>
      </c>
      <c r="BS10" s="368">
        <v>4.8920812133</v>
      </c>
      <c r="BT10" s="368">
        <v>5.1712814468000001</v>
      </c>
      <c r="BU10" s="368">
        <v>5.1729602328000004</v>
      </c>
      <c r="BV10" s="368">
        <v>5.1773729389999996</v>
      </c>
    </row>
    <row r="11" spans="1:74" ht="11.1" customHeight="1" x14ac:dyDescent="0.2">
      <c r="A11" s="159" t="s">
        <v>300</v>
      </c>
      <c r="B11" s="170" t="s">
        <v>269</v>
      </c>
      <c r="C11" s="244">
        <v>70.161569705000005</v>
      </c>
      <c r="D11" s="244">
        <v>70.012424498000001</v>
      </c>
      <c r="E11" s="244">
        <v>70.057879240999995</v>
      </c>
      <c r="F11" s="244">
        <v>70.351598535999997</v>
      </c>
      <c r="G11" s="244">
        <v>70.528096759999997</v>
      </c>
      <c r="H11" s="244">
        <v>70.937163190000007</v>
      </c>
      <c r="I11" s="244">
        <v>70.977668008999999</v>
      </c>
      <c r="J11" s="244">
        <v>70.765205170000002</v>
      </c>
      <c r="K11" s="244">
        <v>71.144916585000004</v>
      </c>
      <c r="L11" s="244">
        <v>71.405041503999996</v>
      </c>
      <c r="M11" s="244">
        <v>71.011644778000004</v>
      </c>
      <c r="N11" s="244">
        <v>70.276481817000004</v>
      </c>
      <c r="O11" s="244">
        <v>69.334616476999997</v>
      </c>
      <c r="P11" s="244">
        <v>69.113888908999996</v>
      </c>
      <c r="Q11" s="244">
        <v>68.856923889000001</v>
      </c>
      <c r="R11" s="244">
        <v>68.773400559999999</v>
      </c>
      <c r="S11" s="244">
        <v>68.868199434999994</v>
      </c>
      <c r="T11" s="244">
        <v>69.348488531000001</v>
      </c>
      <c r="U11" s="244">
        <v>68.888696749000005</v>
      </c>
      <c r="V11" s="244">
        <v>69.454670858</v>
      </c>
      <c r="W11" s="244">
        <v>67.515920761000004</v>
      </c>
      <c r="X11" s="244">
        <v>68.929761608000007</v>
      </c>
      <c r="Y11" s="244">
        <v>68.798576143999995</v>
      </c>
      <c r="Z11" s="244">
        <v>68.281460879999997</v>
      </c>
      <c r="AA11" s="244">
        <v>68.089888955000006</v>
      </c>
      <c r="AB11" s="244">
        <v>67.119302394000002</v>
      </c>
      <c r="AC11" s="244">
        <v>67.447523408999999</v>
      </c>
      <c r="AD11" s="244">
        <v>69.177229409999995</v>
      </c>
      <c r="AE11" s="244">
        <v>60.495736753999999</v>
      </c>
      <c r="AF11" s="244">
        <v>59.073602825000002</v>
      </c>
      <c r="AG11" s="244">
        <v>59.895600835000003</v>
      </c>
      <c r="AH11" s="244">
        <v>61.525086721999998</v>
      </c>
      <c r="AI11" s="244">
        <v>61.435150208000003</v>
      </c>
      <c r="AJ11" s="244">
        <v>61.702413194999998</v>
      </c>
      <c r="AK11" s="244">
        <v>62.129629936000001</v>
      </c>
      <c r="AL11" s="244">
        <v>61.999315011999997</v>
      </c>
      <c r="AM11" s="244">
        <v>62.750395517000001</v>
      </c>
      <c r="AN11" s="244">
        <v>62.139226329000003</v>
      </c>
      <c r="AO11" s="244">
        <v>62.593134902000003</v>
      </c>
      <c r="AP11" s="244">
        <v>63.159435045999999</v>
      </c>
      <c r="AQ11" s="244">
        <v>63.984864219999999</v>
      </c>
      <c r="AR11" s="244">
        <v>64.580979373999995</v>
      </c>
      <c r="AS11" s="244">
        <v>65.514493060000007</v>
      </c>
      <c r="AT11" s="244">
        <v>65.129264887000005</v>
      </c>
      <c r="AU11" s="244">
        <v>65.936387831999994</v>
      </c>
      <c r="AV11" s="244">
        <v>65.902109738999997</v>
      </c>
      <c r="AW11" s="244">
        <v>66.185168415000007</v>
      </c>
      <c r="AX11" s="244">
        <v>66.037735295999994</v>
      </c>
      <c r="AY11" s="244">
        <v>66.766918743000005</v>
      </c>
      <c r="AZ11" s="244">
        <v>67.555072025000001</v>
      </c>
      <c r="BA11" s="368">
        <v>67.749658772999993</v>
      </c>
      <c r="BB11" s="368">
        <v>67.831149201000002</v>
      </c>
      <c r="BC11" s="368">
        <v>68.133749692999999</v>
      </c>
      <c r="BD11" s="368">
        <v>68.105228570999998</v>
      </c>
      <c r="BE11" s="368">
        <v>68.568112713999994</v>
      </c>
      <c r="BF11" s="368">
        <v>68.647720950999997</v>
      </c>
      <c r="BG11" s="368">
        <v>68.708235040999995</v>
      </c>
      <c r="BH11" s="368">
        <v>68.439729693000004</v>
      </c>
      <c r="BI11" s="368">
        <v>68.352237380000005</v>
      </c>
      <c r="BJ11" s="368">
        <v>68.198595952999995</v>
      </c>
      <c r="BK11" s="368">
        <v>68.110091499000006</v>
      </c>
      <c r="BL11" s="368">
        <v>68.078522703000004</v>
      </c>
      <c r="BM11" s="368">
        <v>68.026956937999998</v>
      </c>
      <c r="BN11" s="368">
        <v>68.357622047999996</v>
      </c>
      <c r="BO11" s="368">
        <v>68.636953040999998</v>
      </c>
      <c r="BP11" s="368">
        <v>68.884664705000006</v>
      </c>
      <c r="BQ11" s="368">
        <v>68.906814521000001</v>
      </c>
      <c r="BR11" s="368">
        <v>68.842334801000007</v>
      </c>
      <c r="BS11" s="368">
        <v>68.983844520000005</v>
      </c>
      <c r="BT11" s="368">
        <v>68.677205134999994</v>
      </c>
      <c r="BU11" s="368">
        <v>68.502350092</v>
      </c>
      <c r="BV11" s="368">
        <v>68.323965928000007</v>
      </c>
    </row>
    <row r="12" spans="1:74" ht="11.1" customHeight="1" x14ac:dyDescent="0.2">
      <c r="A12" s="159" t="s">
        <v>295</v>
      </c>
      <c r="B12" s="170" t="s">
        <v>876</v>
      </c>
      <c r="C12" s="244">
        <v>37.061125353000001</v>
      </c>
      <c r="D12" s="244">
        <v>36.966165336000003</v>
      </c>
      <c r="E12" s="244">
        <v>36.797285242999997</v>
      </c>
      <c r="F12" s="244">
        <v>36.761690999999999</v>
      </c>
      <c r="G12" s="244">
        <v>36.643128347999998</v>
      </c>
      <c r="H12" s="244">
        <v>36.643881350000001</v>
      </c>
      <c r="I12" s="244">
        <v>36.690222976999998</v>
      </c>
      <c r="J12" s="244">
        <v>36.933116933999997</v>
      </c>
      <c r="K12" s="244">
        <v>37.066265352000002</v>
      </c>
      <c r="L12" s="244">
        <v>37.235981889999998</v>
      </c>
      <c r="M12" s="244">
        <v>36.991636358999997</v>
      </c>
      <c r="N12" s="244">
        <v>36.217964352000003</v>
      </c>
      <c r="O12" s="244">
        <v>35.637610487000003</v>
      </c>
      <c r="P12" s="244">
        <v>35.582177100999999</v>
      </c>
      <c r="Q12" s="244">
        <v>35.116177139999998</v>
      </c>
      <c r="R12" s="244">
        <v>35.174581504000002</v>
      </c>
      <c r="S12" s="244">
        <v>34.846140536</v>
      </c>
      <c r="T12" s="244">
        <v>34.931660727000001</v>
      </c>
      <c r="U12" s="244">
        <v>34.513918799000002</v>
      </c>
      <c r="V12" s="244">
        <v>34.717573160000001</v>
      </c>
      <c r="W12" s="244">
        <v>32.958558426000003</v>
      </c>
      <c r="X12" s="244">
        <v>34.401565783000002</v>
      </c>
      <c r="Y12" s="244">
        <v>34.295515207000001</v>
      </c>
      <c r="Z12" s="244">
        <v>34.232991894000001</v>
      </c>
      <c r="AA12" s="244">
        <v>33.944331175000002</v>
      </c>
      <c r="AB12" s="244">
        <v>33.229412322000002</v>
      </c>
      <c r="AC12" s="244">
        <v>33.438591027000001</v>
      </c>
      <c r="AD12" s="244">
        <v>35.496158651000002</v>
      </c>
      <c r="AE12" s="244">
        <v>29.378981158999999</v>
      </c>
      <c r="AF12" s="244">
        <v>27.423176156</v>
      </c>
      <c r="AG12" s="244">
        <v>28.008979061000002</v>
      </c>
      <c r="AH12" s="244">
        <v>29.012965336000001</v>
      </c>
      <c r="AI12" s="244">
        <v>29.130853693999999</v>
      </c>
      <c r="AJ12" s="244">
        <v>29.459282815000002</v>
      </c>
      <c r="AK12" s="244">
        <v>30.234244963999998</v>
      </c>
      <c r="AL12" s="244">
        <v>30.431687197999999</v>
      </c>
      <c r="AM12" s="244">
        <v>30.608400660000001</v>
      </c>
      <c r="AN12" s="244">
        <v>30.115158188999999</v>
      </c>
      <c r="AO12" s="244">
        <v>30.281925082000001</v>
      </c>
      <c r="AP12" s="244">
        <v>30.361959235</v>
      </c>
      <c r="AQ12" s="244">
        <v>30.860035027999999</v>
      </c>
      <c r="AR12" s="244">
        <v>31.413076066999999</v>
      </c>
      <c r="AS12" s="244">
        <v>32.154076066999998</v>
      </c>
      <c r="AT12" s="244">
        <v>32.148692394000001</v>
      </c>
      <c r="AU12" s="244">
        <v>32.555456431000003</v>
      </c>
      <c r="AV12" s="244">
        <v>32.834720468</v>
      </c>
      <c r="AW12" s="244">
        <v>33.119259825999997</v>
      </c>
      <c r="AX12" s="244">
        <v>33.341491912999999</v>
      </c>
      <c r="AY12" s="244">
        <v>33.432157818</v>
      </c>
      <c r="AZ12" s="244">
        <v>34.116096214999999</v>
      </c>
      <c r="BA12" s="368">
        <v>34.452246367000001</v>
      </c>
      <c r="BB12" s="368">
        <v>34.605204035</v>
      </c>
      <c r="BC12" s="368">
        <v>34.509881063999998</v>
      </c>
      <c r="BD12" s="368">
        <v>34.328800819999998</v>
      </c>
      <c r="BE12" s="368">
        <v>34.569274405999998</v>
      </c>
      <c r="BF12" s="368">
        <v>34.589143976999999</v>
      </c>
      <c r="BG12" s="368">
        <v>34.553080563000002</v>
      </c>
      <c r="BH12" s="368">
        <v>34.648533567999998</v>
      </c>
      <c r="BI12" s="368">
        <v>34.711502062999998</v>
      </c>
      <c r="BJ12" s="368">
        <v>34.767777195999997</v>
      </c>
      <c r="BK12" s="368">
        <v>34.841499139</v>
      </c>
      <c r="BL12" s="368">
        <v>34.754301558000002</v>
      </c>
      <c r="BM12" s="368">
        <v>34.736450994999998</v>
      </c>
      <c r="BN12" s="368">
        <v>34.649321788999998</v>
      </c>
      <c r="BO12" s="368">
        <v>34.623915955000001</v>
      </c>
      <c r="BP12" s="368">
        <v>34.622833276999998</v>
      </c>
      <c r="BQ12" s="368">
        <v>34.638324564000001</v>
      </c>
      <c r="BR12" s="368">
        <v>34.637972998999999</v>
      </c>
      <c r="BS12" s="368">
        <v>34.591854214000001</v>
      </c>
      <c r="BT12" s="368">
        <v>34.562069768999997</v>
      </c>
      <c r="BU12" s="368">
        <v>34.605038389000001</v>
      </c>
      <c r="BV12" s="368">
        <v>34.671429269000001</v>
      </c>
    </row>
    <row r="13" spans="1:74" ht="11.1" customHeight="1" x14ac:dyDescent="0.2">
      <c r="A13" s="159" t="s">
        <v>296</v>
      </c>
      <c r="B13" s="170" t="s">
        <v>275</v>
      </c>
      <c r="C13" s="244">
        <v>31.756</v>
      </c>
      <c r="D13" s="244">
        <v>31.585999999999999</v>
      </c>
      <c r="E13" s="244">
        <v>31.408999999999999</v>
      </c>
      <c r="F13" s="244">
        <v>31.343</v>
      </c>
      <c r="G13" s="244">
        <v>31.228000000000002</v>
      </c>
      <c r="H13" s="244">
        <v>31.228999999999999</v>
      </c>
      <c r="I13" s="244">
        <v>31.286000000000001</v>
      </c>
      <c r="J13" s="244">
        <v>31.53</v>
      </c>
      <c r="K13" s="244">
        <v>31.666</v>
      </c>
      <c r="L13" s="244">
        <v>31.841000000000001</v>
      </c>
      <c r="M13" s="244">
        <v>31.596</v>
      </c>
      <c r="N13" s="244">
        <v>30.815999999999999</v>
      </c>
      <c r="O13" s="244">
        <v>30.155999999999999</v>
      </c>
      <c r="P13" s="244">
        <v>30.091000000000001</v>
      </c>
      <c r="Q13" s="244">
        <v>29.594999999999999</v>
      </c>
      <c r="R13" s="244">
        <v>29.655000000000001</v>
      </c>
      <c r="S13" s="244">
        <v>29.335000000000001</v>
      </c>
      <c r="T13" s="244">
        <v>29.425000000000001</v>
      </c>
      <c r="U13" s="244">
        <v>29.004999999999999</v>
      </c>
      <c r="V13" s="244">
        <v>29.245000000000001</v>
      </c>
      <c r="W13" s="244">
        <v>27.684999999999999</v>
      </c>
      <c r="X13" s="244">
        <v>29.145</v>
      </c>
      <c r="Y13" s="244">
        <v>29.004586</v>
      </c>
      <c r="Z13" s="244">
        <v>28.905000000000001</v>
      </c>
      <c r="AA13" s="244">
        <v>28.67</v>
      </c>
      <c r="AB13" s="244">
        <v>27.95</v>
      </c>
      <c r="AC13" s="244">
        <v>28.19</v>
      </c>
      <c r="AD13" s="244">
        <v>30.175000000000001</v>
      </c>
      <c r="AE13" s="244">
        <v>24.31</v>
      </c>
      <c r="AF13" s="244">
        <v>22.35</v>
      </c>
      <c r="AG13" s="244">
        <v>22.975000000000001</v>
      </c>
      <c r="AH13" s="244">
        <v>23.94</v>
      </c>
      <c r="AI13" s="244">
        <v>23.975000000000001</v>
      </c>
      <c r="AJ13" s="244">
        <v>24.32</v>
      </c>
      <c r="AK13" s="244">
        <v>25.07</v>
      </c>
      <c r="AL13" s="244">
        <v>25.254999999999999</v>
      </c>
      <c r="AM13" s="244">
        <v>25.315000000000001</v>
      </c>
      <c r="AN13" s="244">
        <v>24.875</v>
      </c>
      <c r="AO13" s="244">
        <v>25.024999999999999</v>
      </c>
      <c r="AP13" s="244">
        <v>24.995000000000001</v>
      </c>
      <c r="AQ13" s="244">
        <v>25.462</v>
      </c>
      <c r="AR13" s="244">
        <v>26.015000000000001</v>
      </c>
      <c r="AS13" s="244">
        <v>26.72</v>
      </c>
      <c r="AT13" s="244">
        <v>26.704999999999998</v>
      </c>
      <c r="AU13" s="244">
        <v>27.105</v>
      </c>
      <c r="AV13" s="244">
        <v>27.375</v>
      </c>
      <c r="AW13" s="244">
        <v>27.745000000000001</v>
      </c>
      <c r="AX13" s="244">
        <v>27.86</v>
      </c>
      <c r="AY13" s="244">
        <v>27.81</v>
      </c>
      <c r="AZ13" s="244">
        <v>28.58</v>
      </c>
      <c r="BA13" s="368">
        <v>28.942854000000001</v>
      </c>
      <c r="BB13" s="368">
        <v>29.176514000000001</v>
      </c>
      <c r="BC13" s="368">
        <v>29.085173000000001</v>
      </c>
      <c r="BD13" s="368">
        <v>28.883832999999999</v>
      </c>
      <c r="BE13" s="368">
        <v>29.092293999999999</v>
      </c>
      <c r="BF13" s="368">
        <v>29.091152000000001</v>
      </c>
      <c r="BG13" s="368">
        <v>29.089811999999998</v>
      </c>
      <c r="BH13" s="368">
        <v>29.198526999999999</v>
      </c>
      <c r="BI13" s="368">
        <v>29.197132</v>
      </c>
      <c r="BJ13" s="368">
        <v>29.175791</v>
      </c>
      <c r="BK13" s="368">
        <v>29.238451000000001</v>
      </c>
      <c r="BL13" s="368">
        <v>29.237110999999999</v>
      </c>
      <c r="BM13" s="368">
        <v>29.245771000000001</v>
      </c>
      <c r="BN13" s="368">
        <v>29.239429999999999</v>
      </c>
      <c r="BO13" s="368">
        <v>29.21809</v>
      </c>
      <c r="BP13" s="368">
        <v>29.196750000000002</v>
      </c>
      <c r="BQ13" s="368">
        <v>29.180409000000001</v>
      </c>
      <c r="BR13" s="368">
        <v>29.159068999999999</v>
      </c>
      <c r="BS13" s="368">
        <v>29.147729000000002</v>
      </c>
      <c r="BT13" s="368">
        <v>29.131388999999999</v>
      </c>
      <c r="BU13" s="368">
        <v>29.110047999999999</v>
      </c>
      <c r="BV13" s="368">
        <v>29.098707999999998</v>
      </c>
    </row>
    <row r="14" spans="1:74" ht="11.1" customHeight="1" x14ac:dyDescent="0.2">
      <c r="A14" s="159" t="s">
        <v>374</v>
      </c>
      <c r="B14" s="170" t="s">
        <v>1018</v>
      </c>
      <c r="C14" s="244">
        <v>5.3051253526000002</v>
      </c>
      <c r="D14" s="244">
        <v>5.3801653364000002</v>
      </c>
      <c r="E14" s="244">
        <v>5.3882852428000003</v>
      </c>
      <c r="F14" s="244">
        <v>5.4186909998999999</v>
      </c>
      <c r="G14" s="244">
        <v>5.4151283477999996</v>
      </c>
      <c r="H14" s="244">
        <v>5.4148813499999999</v>
      </c>
      <c r="I14" s="244">
        <v>5.4042229764999998</v>
      </c>
      <c r="J14" s="244">
        <v>5.4031169342999998</v>
      </c>
      <c r="K14" s="244">
        <v>5.4002653516999999</v>
      </c>
      <c r="L14" s="244">
        <v>5.3949818904000004</v>
      </c>
      <c r="M14" s="244">
        <v>5.3956363585</v>
      </c>
      <c r="N14" s="244">
        <v>5.4019643524000003</v>
      </c>
      <c r="O14" s="244">
        <v>5.4816104869000002</v>
      </c>
      <c r="P14" s="244">
        <v>5.4911771009999999</v>
      </c>
      <c r="Q14" s="244">
        <v>5.5211771398999998</v>
      </c>
      <c r="R14" s="244">
        <v>5.5195815044999996</v>
      </c>
      <c r="S14" s="244">
        <v>5.5111405364000001</v>
      </c>
      <c r="T14" s="244">
        <v>5.5066607264999998</v>
      </c>
      <c r="U14" s="244">
        <v>5.5089187994</v>
      </c>
      <c r="V14" s="244">
        <v>5.4725731598999996</v>
      </c>
      <c r="W14" s="244">
        <v>5.2735584255000001</v>
      </c>
      <c r="X14" s="244">
        <v>5.2565657825000001</v>
      </c>
      <c r="Y14" s="244">
        <v>5.2909292072999996</v>
      </c>
      <c r="Z14" s="244">
        <v>5.3279918941000002</v>
      </c>
      <c r="AA14" s="244">
        <v>5.2743311747000003</v>
      </c>
      <c r="AB14" s="244">
        <v>5.2794123214999997</v>
      </c>
      <c r="AC14" s="244">
        <v>5.2485910270999998</v>
      </c>
      <c r="AD14" s="244">
        <v>5.3211586505000001</v>
      </c>
      <c r="AE14" s="244">
        <v>5.0689811584999998</v>
      </c>
      <c r="AF14" s="244">
        <v>5.0731761559999997</v>
      </c>
      <c r="AG14" s="244">
        <v>5.0339790612000002</v>
      </c>
      <c r="AH14" s="244">
        <v>5.0729653361000002</v>
      </c>
      <c r="AI14" s="244">
        <v>5.1558536939000001</v>
      </c>
      <c r="AJ14" s="244">
        <v>5.1392828150999996</v>
      </c>
      <c r="AK14" s="244">
        <v>5.1642449644999999</v>
      </c>
      <c r="AL14" s="244">
        <v>5.1766871983999998</v>
      </c>
      <c r="AM14" s="244">
        <v>5.2934006598999996</v>
      </c>
      <c r="AN14" s="244">
        <v>5.2401581888999997</v>
      </c>
      <c r="AO14" s="244">
        <v>5.2569250823000004</v>
      </c>
      <c r="AP14" s="244">
        <v>5.3669592348000004</v>
      </c>
      <c r="AQ14" s="244">
        <v>5.3980350282999998</v>
      </c>
      <c r="AR14" s="244">
        <v>5.3980760667999999</v>
      </c>
      <c r="AS14" s="244">
        <v>5.4340760668000003</v>
      </c>
      <c r="AT14" s="244">
        <v>5.4436923936000001</v>
      </c>
      <c r="AU14" s="244">
        <v>5.4504564310000001</v>
      </c>
      <c r="AV14" s="244">
        <v>5.4597204684999996</v>
      </c>
      <c r="AW14" s="244">
        <v>5.3742598256000003</v>
      </c>
      <c r="AX14" s="244">
        <v>5.4814919130000002</v>
      </c>
      <c r="AY14" s="244">
        <v>5.6221578183999998</v>
      </c>
      <c r="AZ14" s="244">
        <v>5.5360962153999997</v>
      </c>
      <c r="BA14" s="368">
        <v>5.5093923665000002</v>
      </c>
      <c r="BB14" s="368">
        <v>5.4286900351999998</v>
      </c>
      <c r="BC14" s="368">
        <v>5.4247080639999998</v>
      </c>
      <c r="BD14" s="368">
        <v>5.4449678196000004</v>
      </c>
      <c r="BE14" s="368">
        <v>5.4769804055</v>
      </c>
      <c r="BF14" s="368">
        <v>5.4979919766999998</v>
      </c>
      <c r="BG14" s="368">
        <v>5.4632685633999998</v>
      </c>
      <c r="BH14" s="368">
        <v>5.4500065678</v>
      </c>
      <c r="BI14" s="368">
        <v>5.5143700627000003</v>
      </c>
      <c r="BJ14" s="368">
        <v>5.5919861957999997</v>
      </c>
      <c r="BK14" s="368">
        <v>5.6030481392000002</v>
      </c>
      <c r="BL14" s="368">
        <v>5.5171905583000003</v>
      </c>
      <c r="BM14" s="368">
        <v>5.4906799954999999</v>
      </c>
      <c r="BN14" s="368">
        <v>5.4098917889000004</v>
      </c>
      <c r="BO14" s="368">
        <v>5.4058259549000001</v>
      </c>
      <c r="BP14" s="368">
        <v>5.426083277</v>
      </c>
      <c r="BQ14" s="368">
        <v>5.4579155639000003</v>
      </c>
      <c r="BR14" s="368">
        <v>5.4789039988999999</v>
      </c>
      <c r="BS14" s="368">
        <v>5.4441252142999996</v>
      </c>
      <c r="BT14" s="368">
        <v>5.4306807691000003</v>
      </c>
      <c r="BU14" s="368">
        <v>5.4949903893999998</v>
      </c>
      <c r="BV14" s="368">
        <v>5.5727212693999997</v>
      </c>
    </row>
    <row r="15" spans="1:74" ht="11.1" customHeight="1" x14ac:dyDescent="0.2">
      <c r="A15" s="159" t="s">
        <v>297</v>
      </c>
      <c r="B15" s="170" t="s">
        <v>270</v>
      </c>
      <c r="C15" s="244">
        <v>14.343159795</v>
      </c>
      <c r="D15" s="244">
        <v>14.390647676</v>
      </c>
      <c r="E15" s="244">
        <v>14.371139921999999</v>
      </c>
      <c r="F15" s="244">
        <v>14.303486484</v>
      </c>
      <c r="G15" s="244">
        <v>14.363204344</v>
      </c>
      <c r="H15" s="244">
        <v>14.462325565</v>
      </c>
      <c r="I15" s="244">
        <v>14.607786399</v>
      </c>
      <c r="J15" s="244">
        <v>14.393754811000001</v>
      </c>
      <c r="K15" s="244">
        <v>14.709335158</v>
      </c>
      <c r="L15" s="244">
        <v>14.759176102</v>
      </c>
      <c r="M15" s="244">
        <v>14.806994917999999</v>
      </c>
      <c r="N15" s="244">
        <v>14.924772368999999</v>
      </c>
      <c r="O15" s="244">
        <v>14.837954785999999</v>
      </c>
      <c r="P15" s="244">
        <v>14.823304715000001</v>
      </c>
      <c r="Q15" s="244">
        <v>14.724437601</v>
      </c>
      <c r="R15" s="244">
        <v>14.325808903</v>
      </c>
      <c r="S15" s="244">
        <v>14.230156799</v>
      </c>
      <c r="T15" s="244">
        <v>14.590736582</v>
      </c>
      <c r="U15" s="244">
        <v>14.559604910999999</v>
      </c>
      <c r="V15" s="244">
        <v>14.570983744999999</v>
      </c>
      <c r="W15" s="244">
        <v>14.506041986</v>
      </c>
      <c r="X15" s="244">
        <v>14.524658632</v>
      </c>
      <c r="Y15" s="244">
        <v>14.667089384000001</v>
      </c>
      <c r="Z15" s="244">
        <v>14.692631726</v>
      </c>
      <c r="AA15" s="244">
        <v>14.718707057</v>
      </c>
      <c r="AB15" s="244">
        <v>14.713710345999999</v>
      </c>
      <c r="AC15" s="244">
        <v>14.687552857</v>
      </c>
      <c r="AD15" s="244">
        <v>14.738056647000001</v>
      </c>
      <c r="AE15" s="244">
        <v>12.475313534</v>
      </c>
      <c r="AF15" s="244">
        <v>12.269700253</v>
      </c>
      <c r="AG15" s="244">
        <v>12.320117146999999</v>
      </c>
      <c r="AH15" s="244">
        <v>12.868314719000001</v>
      </c>
      <c r="AI15" s="244">
        <v>12.892282700000001</v>
      </c>
      <c r="AJ15" s="244">
        <v>13.032673224</v>
      </c>
      <c r="AK15" s="244">
        <v>13.129098533000001</v>
      </c>
      <c r="AL15" s="244">
        <v>13.164657507999999</v>
      </c>
      <c r="AM15" s="244">
        <v>13.302184284999999</v>
      </c>
      <c r="AN15" s="244">
        <v>13.356949762999999</v>
      </c>
      <c r="AO15" s="244">
        <v>13.473792583</v>
      </c>
      <c r="AP15" s="244">
        <v>13.622057369</v>
      </c>
      <c r="AQ15" s="244">
        <v>13.625338530000001</v>
      </c>
      <c r="AR15" s="244">
        <v>13.594163505999999</v>
      </c>
      <c r="AS15" s="244">
        <v>13.658531633000001</v>
      </c>
      <c r="AT15" s="244">
        <v>13.367866595000001</v>
      </c>
      <c r="AU15" s="244">
        <v>13.727637538</v>
      </c>
      <c r="AV15" s="244">
        <v>14.124787889</v>
      </c>
      <c r="AW15" s="244">
        <v>14.276694578000001</v>
      </c>
      <c r="AX15" s="244">
        <v>14.291444711</v>
      </c>
      <c r="AY15" s="244">
        <v>14.341771068</v>
      </c>
      <c r="AZ15" s="244">
        <v>14.441632418999999</v>
      </c>
      <c r="BA15" s="368">
        <v>14.177575512000001</v>
      </c>
      <c r="BB15" s="368">
        <v>13.679571234999999</v>
      </c>
      <c r="BC15" s="368">
        <v>13.627356907999999</v>
      </c>
      <c r="BD15" s="368">
        <v>13.686251566999999</v>
      </c>
      <c r="BE15" s="368">
        <v>13.8072213</v>
      </c>
      <c r="BF15" s="368">
        <v>13.824584439000001</v>
      </c>
      <c r="BG15" s="368">
        <v>13.867706485999999</v>
      </c>
      <c r="BH15" s="368">
        <v>13.868201334</v>
      </c>
      <c r="BI15" s="368">
        <v>13.945446125</v>
      </c>
      <c r="BJ15" s="368">
        <v>13.938327534000001</v>
      </c>
      <c r="BK15" s="368">
        <v>13.962378736</v>
      </c>
      <c r="BL15" s="368">
        <v>13.958342239</v>
      </c>
      <c r="BM15" s="368">
        <v>13.891751701</v>
      </c>
      <c r="BN15" s="368">
        <v>13.879615083999999</v>
      </c>
      <c r="BO15" s="368">
        <v>13.699523573</v>
      </c>
      <c r="BP15" s="368">
        <v>13.898783043</v>
      </c>
      <c r="BQ15" s="368">
        <v>13.893322721000001</v>
      </c>
      <c r="BR15" s="368">
        <v>13.758706576</v>
      </c>
      <c r="BS15" s="368">
        <v>13.810713703999999</v>
      </c>
      <c r="BT15" s="368">
        <v>13.850648117</v>
      </c>
      <c r="BU15" s="368">
        <v>13.936810124999999</v>
      </c>
      <c r="BV15" s="368">
        <v>13.939862421000001</v>
      </c>
    </row>
    <row r="16" spans="1:74" ht="11.1" customHeight="1" x14ac:dyDescent="0.2">
      <c r="A16" s="159" t="s">
        <v>298</v>
      </c>
      <c r="B16" s="170" t="s">
        <v>271</v>
      </c>
      <c r="C16" s="244">
        <v>4.7535229000000001</v>
      </c>
      <c r="D16" s="244">
        <v>4.7085229000000002</v>
      </c>
      <c r="E16" s="244">
        <v>4.7725229000000002</v>
      </c>
      <c r="F16" s="244">
        <v>4.7595229000000003</v>
      </c>
      <c r="G16" s="244">
        <v>4.7465229000000004</v>
      </c>
      <c r="H16" s="244">
        <v>4.8435229</v>
      </c>
      <c r="I16" s="244">
        <v>4.7015228999999996</v>
      </c>
      <c r="J16" s="244">
        <v>4.7365228999999998</v>
      </c>
      <c r="K16" s="244">
        <v>4.6665229000000004</v>
      </c>
      <c r="L16" s="244">
        <v>4.7635228999999999</v>
      </c>
      <c r="M16" s="244">
        <v>4.7565229000000002</v>
      </c>
      <c r="N16" s="244">
        <v>4.8245228999999998</v>
      </c>
      <c r="O16" s="244">
        <v>4.8443651000000001</v>
      </c>
      <c r="P16" s="244">
        <v>4.8133651000000004</v>
      </c>
      <c r="Q16" s="244">
        <v>4.9293651000000001</v>
      </c>
      <c r="R16" s="244">
        <v>4.8583651000000003</v>
      </c>
      <c r="S16" s="244">
        <v>4.8583651000000003</v>
      </c>
      <c r="T16" s="244">
        <v>4.9553650999999999</v>
      </c>
      <c r="U16" s="244">
        <v>4.8733651</v>
      </c>
      <c r="V16" s="244">
        <v>4.8503651000000003</v>
      </c>
      <c r="W16" s="244">
        <v>4.8463650999999999</v>
      </c>
      <c r="X16" s="244">
        <v>4.8353650999999997</v>
      </c>
      <c r="Y16" s="244">
        <v>4.8623650999999999</v>
      </c>
      <c r="Z16" s="244">
        <v>4.8253651</v>
      </c>
      <c r="AA16" s="244">
        <v>4.9279381999999998</v>
      </c>
      <c r="AB16" s="244">
        <v>4.8629382000000003</v>
      </c>
      <c r="AC16" s="244">
        <v>4.8769033999999998</v>
      </c>
      <c r="AD16" s="244">
        <v>4.8070301000000004</v>
      </c>
      <c r="AE16" s="244">
        <v>4.8279078000000002</v>
      </c>
      <c r="AF16" s="244">
        <v>4.9183836999999997</v>
      </c>
      <c r="AG16" s="244">
        <v>4.8500211999999996</v>
      </c>
      <c r="AH16" s="244">
        <v>4.8958203999999999</v>
      </c>
      <c r="AI16" s="244">
        <v>4.8951390999999997</v>
      </c>
      <c r="AJ16" s="244">
        <v>4.8358596</v>
      </c>
      <c r="AK16" s="244">
        <v>4.8551390999999997</v>
      </c>
      <c r="AL16" s="244">
        <v>4.7987906000000002</v>
      </c>
      <c r="AM16" s="244">
        <v>4.9963031000000004</v>
      </c>
      <c r="AN16" s="244">
        <v>4.9489343999999997</v>
      </c>
      <c r="AO16" s="244">
        <v>5.0344392999999998</v>
      </c>
      <c r="AP16" s="244">
        <v>5.0040579999999997</v>
      </c>
      <c r="AQ16" s="244">
        <v>5.0242775000000002</v>
      </c>
      <c r="AR16" s="244">
        <v>5.0712774999999999</v>
      </c>
      <c r="AS16" s="244">
        <v>4.9943404999999998</v>
      </c>
      <c r="AT16" s="244">
        <v>5.0033810605999998</v>
      </c>
      <c r="AU16" s="244">
        <v>5.0363810606000001</v>
      </c>
      <c r="AV16" s="244">
        <v>4.9573810606000004</v>
      </c>
      <c r="AW16" s="244">
        <v>4.9653810606000004</v>
      </c>
      <c r="AX16" s="244">
        <v>4.8853405236</v>
      </c>
      <c r="AY16" s="244">
        <v>5.1011484866999997</v>
      </c>
      <c r="AZ16" s="244">
        <v>5.0136370414</v>
      </c>
      <c r="BA16" s="368">
        <v>5.0063946533000001</v>
      </c>
      <c r="BB16" s="368">
        <v>5.0146812919999997</v>
      </c>
      <c r="BC16" s="368">
        <v>5.0371223240000003</v>
      </c>
      <c r="BD16" s="368">
        <v>5.0708843910999999</v>
      </c>
      <c r="BE16" s="368">
        <v>5.0068218955999999</v>
      </c>
      <c r="BF16" s="368">
        <v>5.0420067264000004</v>
      </c>
      <c r="BG16" s="368">
        <v>5.0634248681000003</v>
      </c>
      <c r="BH16" s="368">
        <v>5.0823326366000003</v>
      </c>
      <c r="BI16" s="368">
        <v>5.1018649954999997</v>
      </c>
      <c r="BJ16" s="368">
        <v>5.0582055899</v>
      </c>
      <c r="BK16" s="368">
        <v>5.0706066741000004</v>
      </c>
      <c r="BL16" s="368">
        <v>5.0618772133999999</v>
      </c>
      <c r="BM16" s="368">
        <v>5.0560307680000003</v>
      </c>
      <c r="BN16" s="368">
        <v>5.0637201163999999</v>
      </c>
      <c r="BO16" s="368">
        <v>5.0855555038000002</v>
      </c>
      <c r="BP16" s="368">
        <v>5.1192725901999996</v>
      </c>
      <c r="BQ16" s="368">
        <v>5.0540715084999999</v>
      </c>
      <c r="BR16" s="368">
        <v>5.0890543757</v>
      </c>
      <c r="BS16" s="368">
        <v>5.1100692539999999</v>
      </c>
      <c r="BT16" s="368">
        <v>5.1276730712000003</v>
      </c>
      <c r="BU16" s="368">
        <v>5.1458205140000004</v>
      </c>
      <c r="BV16" s="368">
        <v>5.1030762280999999</v>
      </c>
    </row>
    <row r="17" spans="1:74" ht="11.1" customHeight="1" x14ac:dyDescent="0.2">
      <c r="A17" s="159" t="s">
        <v>299</v>
      </c>
      <c r="B17" s="170" t="s">
        <v>273</v>
      </c>
      <c r="C17" s="244">
        <v>14.003761657</v>
      </c>
      <c r="D17" s="244">
        <v>13.947088586</v>
      </c>
      <c r="E17" s="244">
        <v>14.116931176</v>
      </c>
      <c r="F17" s="244">
        <v>14.526898151999999</v>
      </c>
      <c r="G17" s="244">
        <v>14.775241168000001</v>
      </c>
      <c r="H17" s="244">
        <v>14.987433375</v>
      </c>
      <c r="I17" s="244">
        <v>14.978135734</v>
      </c>
      <c r="J17" s="244">
        <v>14.701810524000001</v>
      </c>
      <c r="K17" s="244">
        <v>14.702793176</v>
      </c>
      <c r="L17" s="244">
        <v>14.646360611</v>
      </c>
      <c r="M17" s="244">
        <v>14.456490602000001</v>
      </c>
      <c r="N17" s="244">
        <v>14.309222195</v>
      </c>
      <c r="O17" s="244">
        <v>14.014686104000001</v>
      </c>
      <c r="P17" s="244">
        <v>13.895041993</v>
      </c>
      <c r="Q17" s="244">
        <v>14.086944047999999</v>
      </c>
      <c r="R17" s="244">
        <v>14.414645051999999</v>
      </c>
      <c r="S17" s="244">
        <v>14.933536999999999</v>
      </c>
      <c r="T17" s="244">
        <v>14.870726122000001</v>
      </c>
      <c r="U17" s="244">
        <v>14.941807939</v>
      </c>
      <c r="V17" s="244">
        <v>15.315748853000001</v>
      </c>
      <c r="W17" s="244">
        <v>15.204955249999999</v>
      </c>
      <c r="X17" s="244">
        <v>15.168172093000001</v>
      </c>
      <c r="Y17" s="244">
        <v>14.973606452</v>
      </c>
      <c r="Z17" s="244">
        <v>14.530472159</v>
      </c>
      <c r="AA17" s="244">
        <v>14.498912524</v>
      </c>
      <c r="AB17" s="244">
        <v>14.313241526000001</v>
      </c>
      <c r="AC17" s="244">
        <v>14.444476125</v>
      </c>
      <c r="AD17" s="244">
        <v>14.135984013</v>
      </c>
      <c r="AE17" s="244">
        <v>13.813534261999999</v>
      </c>
      <c r="AF17" s="244">
        <v>14.462342716</v>
      </c>
      <c r="AG17" s="244">
        <v>14.716483427</v>
      </c>
      <c r="AH17" s="244">
        <v>14.747986266</v>
      </c>
      <c r="AI17" s="244">
        <v>14.516874714</v>
      </c>
      <c r="AJ17" s="244">
        <v>14.374597554999999</v>
      </c>
      <c r="AK17" s="244">
        <v>13.911147337999999</v>
      </c>
      <c r="AL17" s="244">
        <v>13.604179706</v>
      </c>
      <c r="AM17" s="244">
        <v>13.843507472000001</v>
      </c>
      <c r="AN17" s="244">
        <v>13.718183977000001</v>
      </c>
      <c r="AO17" s="244">
        <v>13.802977937</v>
      </c>
      <c r="AP17" s="244">
        <v>14.171360441999999</v>
      </c>
      <c r="AQ17" s="244">
        <v>14.475213161999999</v>
      </c>
      <c r="AR17" s="244">
        <v>14.502462301</v>
      </c>
      <c r="AS17" s="244">
        <v>14.70754486</v>
      </c>
      <c r="AT17" s="244">
        <v>14.609324837999999</v>
      </c>
      <c r="AU17" s="244">
        <v>14.616912803</v>
      </c>
      <c r="AV17" s="244">
        <v>13.98522032</v>
      </c>
      <c r="AW17" s="244">
        <v>13.82383295</v>
      </c>
      <c r="AX17" s="244">
        <v>13.519458149</v>
      </c>
      <c r="AY17" s="244">
        <v>13.89184137</v>
      </c>
      <c r="AZ17" s="244">
        <v>13.98370635</v>
      </c>
      <c r="BA17" s="368">
        <v>14.113442241</v>
      </c>
      <c r="BB17" s="368">
        <v>14.531692638999999</v>
      </c>
      <c r="BC17" s="368">
        <v>14.959389398000001</v>
      </c>
      <c r="BD17" s="368">
        <v>15.019291793000001</v>
      </c>
      <c r="BE17" s="368">
        <v>15.184795113</v>
      </c>
      <c r="BF17" s="368">
        <v>15.191985809</v>
      </c>
      <c r="BG17" s="368">
        <v>15.224023123</v>
      </c>
      <c r="BH17" s="368">
        <v>14.840662155</v>
      </c>
      <c r="BI17" s="368">
        <v>14.593424196000001</v>
      </c>
      <c r="BJ17" s="368">
        <v>14.434285633</v>
      </c>
      <c r="BK17" s="368">
        <v>14.235606948999999</v>
      </c>
      <c r="BL17" s="368">
        <v>14.304001693</v>
      </c>
      <c r="BM17" s="368">
        <v>14.342723474</v>
      </c>
      <c r="BN17" s="368">
        <v>14.764965059</v>
      </c>
      <c r="BO17" s="368">
        <v>15.227958009</v>
      </c>
      <c r="BP17" s="368">
        <v>15.243775794999999</v>
      </c>
      <c r="BQ17" s="368">
        <v>15.321095726999999</v>
      </c>
      <c r="BR17" s="368">
        <v>15.35660085</v>
      </c>
      <c r="BS17" s="368">
        <v>15.471207348</v>
      </c>
      <c r="BT17" s="368">
        <v>15.136814178</v>
      </c>
      <c r="BU17" s="368">
        <v>14.814681064</v>
      </c>
      <c r="BV17" s="368">
        <v>14.609598009999999</v>
      </c>
    </row>
    <row r="18" spans="1:74" ht="11.1" customHeight="1" x14ac:dyDescent="0.2">
      <c r="A18" s="159" t="s">
        <v>301</v>
      </c>
      <c r="B18" s="170" t="s">
        <v>1385</v>
      </c>
      <c r="C18" s="244">
        <v>98.720728735999998</v>
      </c>
      <c r="D18" s="244">
        <v>99.034735161</v>
      </c>
      <c r="E18" s="244">
        <v>99.356454546999998</v>
      </c>
      <c r="F18" s="244">
        <v>99.518949180000007</v>
      </c>
      <c r="G18" s="244">
        <v>99.510338133000005</v>
      </c>
      <c r="H18" s="244">
        <v>100.22678748</v>
      </c>
      <c r="I18" s="244">
        <v>101.02293068</v>
      </c>
      <c r="J18" s="244">
        <v>101.56174085000001</v>
      </c>
      <c r="K18" s="244">
        <v>101.27880392</v>
      </c>
      <c r="L18" s="244">
        <v>102.18140216</v>
      </c>
      <c r="M18" s="244">
        <v>102.27497079</v>
      </c>
      <c r="N18" s="244">
        <v>101.6389089</v>
      </c>
      <c r="O18" s="244">
        <v>100.03230336999999</v>
      </c>
      <c r="P18" s="244">
        <v>99.805091028999996</v>
      </c>
      <c r="Q18" s="244">
        <v>99.845231599000002</v>
      </c>
      <c r="R18" s="244">
        <v>100.11362971</v>
      </c>
      <c r="S18" s="244">
        <v>99.910689672999993</v>
      </c>
      <c r="T18" s="244">
        <v>100.35285725</v>
      </c>
      <c r="U18" s="244">
        <v>99.846720618000006</v>
      </c>
      <c r="V18" s="244">
        <v>100.95202474</v>
      </c>
      <c r="W18" s="244">
        <v>99.115475261</v>
      </c>
      <c r="X18" s="244">
        <v>100.98363876000001</v>
      </c>
      <c r="Y18" s="244">
        <v>101.68073390000001</v>
      </c>
      <c r="Z18" s="244">
        <v>101.34434315</v>
      </c>
      <c r="AA18" s="244">
        <v>101.05650718</v>
      </c>
      <c r="AB18" s="244">
        <v>99.952833898999998</v>
      </c>
      <c r="AC18" s="244">
        <v>100.23660848</v>
      </c>
      <c r="AD18" s="244">
        <v>99.635221822999995</v>
      </c>
      <c r="AE18" s="244">
        <v>88.157782453999999</v>
      </c>
      <c r="AF18" s="244">
        <v>88.271404712999995</v>
      </c>
      <c r="AG18" s="244">
        <v>90.047457745000003</v>
      </c>
      <c r="AH18" s="244">
        <v>91.024192266</v>
      </c>
      <c r="AI18" s="244">
        <v>91.079185569000003</v>
      </c>
      <c r="AJ18" s="244">
        <v>91.362457388999999</v>
      </c>
      <c r="AK18" s="244">
        <v>92.997707496000004</v>
      </c>
      <c r="AL18" s="244">
        <v>92.910072517000003</v>
      </c>
      <c r="AM18" s="244">
        <v>93.703258859000002</v>
      </c>
      <c r="AN18" s="244">
        <v>90.248404070000007</v>
      </c>
      <c r="AO18" s="244">
        <v>93.549452012000003</v>
      </c>
      <c r="AP18" s="244">
        <v>93.829671274999995</v>
      </c>
      <c r="AQ18" s="244">
        <v>94.813916817000006</v>
      </c>
      <c r="AR18" s="244">
        <v>95.297217633000002</v>
      </c>
      <c r="AS18" s="244">
        <v>96.901882784999998</v>
      </c>
      <c r="AT18" s="244">
        <v>96.353311954999995</v>
      </c>
      <c r="AU18" s="244">
        <v>96.509115273999996</v>
      </c>
      <c r="AV18" s="244">
        <v>97.938361201000006</v>
      </c>
      <c r="AW18" s="244">
        <v>98.544744516999998</v>
      </c>
      <c r="AX18" s="244">
        <v>98.408934618999993</v>
      </c>
      <c r="AY18" s="244">
        <v>99.054880109999999</v>
      </c>
      <c r="AZ18" s="244">
        <v>99.762682029000004</v>
      </c>
      <c r="BA18" s="368">
        <v>100.04651882</v>
      </c>
      <c r="BB18" s="368">
        <v>100.423647</v>
      </c>
      <c r="BC18" s="368">
        <v>100.72750856</v>
      </c>
      <c r="BD18" s="368">
        <v>100.85783005</v>
      </c>
      <c r="BE18" s="368">
        <v>101.36681496</v>
      </c>
      <c r="BF18" s="368">
        <v>101.72544526</v>
      </c>
      <c r="BG18" s="368">
        <v>101.75022015</v>
      </c>
      <c r="BH18" s="368">
        <v>101.81888393</v>
      </c>
      <c r="BI18" s="368">
        <v>102.23058631000001</v>
      </c>
      <c r="BJ18" s="368">
        <v>102.14579369</v>
      </c>
      <c r="BK18" s="368">
        <v>102.18103361</v>
      </c>
      <c r="BL18" s="368">
        <v>102.20915502</v>
      </c>
      <c r="BM18" s="368">
        <v>102.20550086</v>
      </c>
      <c r="BN18" s="368">
        <v>102.74249315</v>
      </c>
      <c r="BO18" s="368">
        <v>103.00605156</v>
      </c>
      <c r="BP18" s="368">
        <v>103.23719629</v>
      </c>
      <c r="BQ18" s="368">
        <v>103.28987734</v>
      </c>
      <c r="BR18" s="368">
        <v>103.3979373</v>
      </c>
      <c r="BS18" s="368">
        <v>103.34873736999999</v>
      </c>
      <c r="BT18" s="368">
        <v>103.33232108</v>
      </c>
      <c r="BU18" s="368">
        <v>103.46910651</v>
      </c>
      <c r="BV18" s="368">
        <v>103.23499273</v>
      </c>
    </row>
    <row r="19" spans="1:74" ht="11.1" customHeight="1" x14ac:dyDescent="0.2">
      <c r="B19" s="170"/>
      <c r="C19" s="244"/>
      <c r="D19" s="244"/>
      <c r="E19" s="244"/>
      <c r="F19" s="244"/>
      <c r="G19" s="244"/>
      <c r="H19" s="244"/>
      <c r="I19" s="244"/>
      <c r="J19" s="244"/>
      <c r="K19" s="244"/>
      <c r="L19" s="244"/>
      <c r="M19" s="244"/>
      <c r="N19" s="244"/>
      <c r="O19" s="244"/>
      <c r="P19" s="244"/>
      <c r="Q19" s="244"/>
      <c r="R19" s="244"/>
      <c r="S19" s="244"/>
      <c r="T19" s="244"/>
      <c r="U19" s="244"/>
      <c r="V19" s="244"/>
      <c r="W19" s="244"/>
      <c r="X19" s="244"/>
      <c r="Y19" s="244"/>
      <c r="Z19" s="244"/>
      <c r="AA19" s="244"/>
      <c r="AB19" s="244"/>
      <c r="AC19" s="244"/>
      <c r="AD19" s="244"/>
      <c r="AE19" s="244"/>
      <c r="AF19" s="244"/>
      <c r="AG19" s="244"/>
      <c r="AH19" s="244"/>
      <c r="AI19" s="244"/>
      <c r="AJ19" s="244"/>
      <c r="AK19" s="244"/>
      <c r="AL19" s="244"/>
      <c r="AM19" s="244"/>
      <c r="AN19" s="244"/>
      <c r="AO19" s="244"/>
      <c r="AP19" s="244"/>
      <c r="AQ19" s="244"/>
      <c r="AR19" s="244"/>
      <c r="AS19" s="244"/>
      <c r="AT19" s="244"/>
      <c r="AU19" s="244"/>
      <c r="AV19" s="244"/>
      <c r="AW19" s="244"/>
      <c r="AX19" s="244"/>
      <c r="AY19" s="244"/>
      <c r="AZ19" s="244"/>
      <c r="BA19" s="368"/>
      <c r="BB19" s="368"/>
      <c r="BC19" s="368"/>
      <c r="BD19" s="368"/>
      <c r="BE19" s="368"/>
      <c r="BF19" s="368"/>
      <c r="BG19" s="368"/>
      <c r="BH19" s="368"/>
      <c r="BI19" s="368"/>
      <c r="BJ19" s="368"/>
      <c r="BK19" s="368"/>
      <c r="BL19" s="368"/>
      <c r="BM19" s="368"/>
      <c r="BN19" s="368"/>
      <c r="BO19" s="368"/>
      <c r="BP19" s="368"/>
      <c r="BQ19" s="368"/>
      <c r="BR19" s="368"/>
      <c r="BS19" s="368"/>
      <c r="BT19" s="368"/>
      <c r="BU19" s="368"/>
      <c r="BV19" s="368"/>
    </row>
    <row r="20" spans="1:74" ht="11.1" customHeight="1" x14ac:dyDescent="0.2">
      <c r="A20" s="159" t="s">
        <v>375</v>
      </c>
      <c r="B20" s="170" t="s">
        <v>1386</v>
      </c>
      <c r="C20" s="244">
        <v>61.659603384</v>
      </c>
      <c r="D20" s="244">
        <v>62.068569824000001</v>
      </c>
      <c r="E20" s="244">
        <v>62.559169304000001</v>
      </c>
      <c r="F20" s="244">
        <v>62.757258180000001</v>
      </c>
      <c r="G20" s="244">
        <v>62.867209785</v>
      </c>
      <c r="H20" s="244">
        <v>63.582906131000001</v>
      </c>
      <c r="I20" s="244">
        <v>64.332707705000004</v>
      </c>
      <c r="J20" s="244">
        <v>64.628623915999995</v>
      </c>
      <c r="K20" s="244">
        <v>64.212538567999999</v>
      </c>
      <c r="L20" s="244">
        <v>64.945420265999999</v>
      </c>
      <c r="M20" s="244">
        <v>65.283334429000007</v>
      </c>
      <c r="N20" s="244">
        <v>65.420944543000005</v>
      </c>
      <c r="O20" s="244">
        <v>64.394692879000004</v>
      </c>
      <c r="P20" s="244">
        <v>64.222913927999997</v>
      </c>
      <c r="Q20" s="244">
        <v>64.729054458999997</v>
      </c>
      <c r="R20" s="244">
        <v>64.939048205999995</v>
      </c>
      <c r="S20" s="244">
        <v>65.064549137</v>
      </c>
      <c r="T20" s="244">
        <v>65.421196523999996</v>
      </c>
      <c r="U20" s="244">
        <v>65.332801818999997</v>
      </c>
      <c r="V20" s="244">
        <v>66.234451579999998</v>
      </c>
      <c r="W20" s="244">
        <v>66.156916835999994</v>
      </c>
      <c r="X20" s="244">
        <v>66.582072975000003</v>
      </c>
      <c r="Y20" s="244">
        <v>67.385218691999995</v>
      </c>
      <c r="Z20" s="244">
        <v>67.111351259000003</v>
      </c>
      <c r="AA20" s="244">
        <v>67.112176001999998</v>
      </c>
      <c r="AB20" s="244">
        <v>66.723421578</v>
      </c>
      <c r="AC20" s="244">
        <v>66.798017451999996</v>
      </c>
      <c r="AD20" s="244">
        <v>64.139063171999993</v>
      </c>
      <c r="AE20" s="244">
        <v>58.778801295999997</v>
      </c>
      <c r="AF20" s="244">
        <v>60.848228556999999</v>
      </c>
      <c r="AG20" s="244">
        <v>62.038478683000001</v>
      </c>
      <c r="AH20" s="244">
        <v>62.011226929000003</v>
      </c>
      <c r="AI20" s="244">
        <v>61.948331875999997</v>
      </c>
      <c r="AJ20" s="244">
        <v>61.903174573999998</v>
      </c>
      <c r="AK20" s="244">
        <v>62.763462531999998</v>
      </c>
      <c r="AL20" s="244">
        <v>62.478385318999997</v>
      </c>
      <c r="AM20" s="244">
        <v>63.094858199999997</v>
      </c>
      <c r="AN20" s="244">
        <v>60.133245881000001</v>
      </c>
      <c r="AO20" s="244">
        <v>63.267526930000002</v>
      </c>
      <c r="AP20" s="244">
        <v>63.467712040000002</v>
      </c>
      <c r="AQ20" s="244">
        <v>63.953881789</v>
      </c>
      <c r="AR20" s="244">
        <v>63.884141565999997</v>
      </c>
      <c r="AS20" s="244">
        <v>64.747806718000007</v>
      </c>
      <c r="AT20" s="244">
        <v>64.204619562000005</v>
      </c>
      <c r="AU20" s="244">
        <v>63.953658842999999</v>
      </c>
      <c r="AV20" s="244">
        <v>65.103640732000002</v>
      </c>
      <c r="AW20" s="244">
        <v>65.425484690999994</v>
      </c>
      <c r="AX20" s="244">
        <v>65.067442705999994</v>
      </c>
      <c r="AY20" s="244">
        <v>65.622722292000006</v>
      </c>
      <c r="AZ20" s="244">
        <v>65.646585813000002</v>
      </c>
      <c r="BA20" s="368">
        <v>65.594272451999998</v>
      </c>
      <c r="BB20" s="368">
        <v>65.818442963999999</v>
      </c>
      <c r="BC20" s="368">
        <v>66.217627495000002</v>
      </c>
      <c r="BD20" s="368">
        <v>66.529029233000003</v>
      </c>
      <c r="BE20" s="368">
        <v>66.797540557000005</v>
      </c>
      <c r="BF20" s="368">
        <v>67.136301282999995</v>
      </c>
      <c r="BG20" s="368">
        <v>67.197139587999999</v>
      </c>
      <c r="BH20" s="368">
        <v>67.170350361999994</v>
      </c>
      <c r="BI20" s="368">
        <v>67.519084243999998</v>
      </c>
      <c r="BJ20" s="368">
        <v>67.378016497999994</v>
      </c>
      <c r="BK20" s="368">
        <v>67.339534467999997</v>
      </c>
      <c r="BL20" s="368">
        <v>67.454853462000003</v>
      </c>
      <c r="BM20" s="368">
        <v>67.469049862999995</v>
      </c>
      <c r="BN20" s="368">
        <v>68.093171364</v>
      </c>
      <c r="BO20" s="368">
        <v>68.382135610000006</v>
      </c>
      <c r="BP20" s="368">
        <v>68.614363014999995</v>
      </c>
      <c r="BQ20" s="368">
        <v>68.651552777999996</v>
      </c>
      <c r="BR20" s="368">
        <v>68.759964304999997</v>
      </c>
      <c r="BS20" s="368">
        <v>68.756883161000005</v>
      </c>
      <c r="BT20" s="368">
        <v>68.770251314000006</v>
      </c>
      <c r="BU20" s="368">
        <v>68.864068125000003</v>
      </c>
      <c r="BV20" s="368">
        <v>68.563563463999998</v>
      </c>
    </row>
    <row r="21" spans="1:74" ht="11.1" customHeight="1" x14ac:dyDescent="0.2">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443"/>
      <c r="BB21" s="443"/>
      <c r="BC21" s="443"/>
      <c r="BD21" s="443"/>
      <c r="BE21" s="443"/>
      <c r="BF21" s="443"/>
      <c r="BG21" s="443"/>
      <c r="BH21" s="443"/>
      <c r="BI21" s="443"/>
      <c r="BJ21" s="369"/>
      <c r="BK21" s="369"/>
      <c r="BL21" s="369"/>
      <c r="BM21" s="369"/>
      <c r="BN21" s="369"/>
      <c r="BO21" s="369"/>
      <c r="BP21" s="369"/>
      <c r="BQ21" s="369"/>
      <c r="BR21" s="369"/>
      <c r="BS21" s="369"/>
      <c r="BT21" s="369"/>
      <c r="BU21" s="369"/>
      <c r="BV21" s="369"/>
    </row>
    <row r="22" spans="1:74" ht="11.1" customHeight="1" x14ac:dyDescent="0.2">
      <c r="B22" s="246" t="s">
        <v>1019</v>
      </c>
      <c r="C22" s="244"/>
      <c r="D22" s="244"/>
      <c r="E22" s="244"/>
      <c r="F22" s="244"/>
      <c r="G22" s="244"/>
      <c r="H22" s="244"/>
      <c r="I22" s="244"/>
      <c r="J22" s="244"/>
      <c r="K22" s="244"/>
      <c r="L22" s="244"/>
      <c r="M22" s="244"/>
      <c r="N22" s="244"/>
      <c r="O22" s="244"/>
      <c r="P22" s="244"/>
      <c r="Q22" s="244"/>
      <c r="R22" s="244"/>
      <c r="S22" s="244"/>
      <c r="T22" s="244"/>
      <c r="U22" s="244"/>
      <c r="V22" s="244"/>
      <c r="W22" s="244"/>
      <c r="X22" s="244"/>
      <c r="Y22" s="244"/>
      <c r="Z22" s="244"/>
      <c r="AA22" s="244"/>
      <c r="AB22" s="244"/>
      <c r="AC22" s="244"/>
      <c r="AD22" s="244"/>
      <c r="AE22" s="244"/>
      <c r="AF22" s="244"/>
      <c r="AG22" s="244"/>
      <c r="AH22" s="244"/>
      <c r="AI22" s="244"/>
      <c r="AJ22" s="244"/>
      <c r="AK22" s="244"/>
      <c r="AL22" s="244"/>
      <c r="AM22" s="244"/>
      <c r="AN22" s="244"/>
      <c r="AO22" s="244"/>
      <c r="AP22" s="244"/>
      <c r="AQ22" s="244"/>
      <c r="AR22" s="244"/>
      <c r="AS22" s="244"/>
      <c r="AT22" s="244"/>
      <c r="AU22" s="244"/>
      <c r="AV22" s="244"/>
      <c r="AW22" s="244"/>
      <c r="AX22" s="244"/>
      <c r="AY22" s="244"/>
      <c r="AZ22" s="244"/>
      <c r="BA22" s="368"/>
      <c r="BB22" s="368"/>
      <c r="BC22" s="368"/>
      <c r="BD22" s="368"/>
      <c r="BE22" s="368"/>
      <c r="BF22" s="368"/>
      <c r="BG22" s="368"/>
      <c r="BH22" s="368"/>
      <c r="BI22" s="368"/>
      <c r="BJ22" s="368"/>
      <c r="BK22" s="368"/>
      <c r="BL22" s="368"/>
      <c r="BM22" s="368"/>
      <c r="BN22" s="368"/>
      <c r="BO22" s="368"/>
      <c r="BP22" s="368"/>
      <c r="BQ22" s="368"/>
      <c r="BR22" s="368"/>
      <c r="BS22" s="368"/>
      <c r="BT22" s="368"/>
      <c r="BU22" s="368"/>
      <c r="BV22" s="368"/>
    </row>
    <row r="23" spans="1:74" ht="11.1" customHeight="1" x14ac:dyDescent="0.2">
      <c r="A23" s="159" t="s">
        <v>282</v>
      </c>
      <c r="B23" s="170" t="s">
        <v>243</v>
      </c>
      <c r="C23" s="244">
        <v>47.391382468000003</v>
      </c>
      <c r="D23" s="244">
        <v>48.234169217000002</v>
      </c>
      <c r="E23" s="244">
        <v>48.127320365000003</v>
      </c>
      <c r="F23" s="244">
        <v>46.972063839</v>
      </c>
      <c r="G23" s="244">
        <v>47.058419534999999</v>
      </c>
      <c r="H23" s="244">
        <v>47.681694110999999</v>
      </c>
      <c r="I23" s="244">
        <v>48.342946452</v>
      </c>
      <c r="J23" s="244">
        <v>48.993330864999997</v>
      </c>
      <c r="K23" s="244">
        <v>47.328573112999997</v>
      </c>
      <c r="L23" s="244">
        <v>48.145262387000002</v>
      </c>
      <c r="M23" s="244">
        <v>48.063748160000003</v>
      </c>
      <c r="N23" s="244">
        <v>47.105597606000003</v>
      </c>
      <c r="O23" s="244">
        <v>47.729927295000003</v>
      </c>
      <c r="P23" s="244">
        <v>48.106296942999997</v>
      </c>
      <c r="Q23" s="244">
        <v>46.649814067999998</v>
      </c>
      <c r="R23" s="244">
        <v>47.603550433999999</v>
      </c>
      <c r="S23" s="244">
        <v>46.598660858000002</v>
      </c>
      <c r="T23" s="244">
        <v>47.417969460000002</v>
      </c>
      <c r="U23" s="244">
        <v>48.555198773999997</v>
      </c>
      <c r="V23" s="244">
        <v>48.885144908000001</v>
      </c>
      <c r="W23" s="244">
        <v>47.481009544999999</v>
      </c>
      <c r="X23" s="244">
        <v>47.843914218999998</v>
      </c>
      <c r="Y23" s="244">
        <v>47.932913032000002</v>
      </c>
      <c r="Z23" s="244">
        <v>47.891697311999998</v>
      </c>
      <c r="AA23" s="244">
        <v>46.064151195000001</v>
      </c>
      <c r="AB23" s="244">
        <v>47.250380864</v>
      </c>
      <c r="AC23" s="244">
        <v>43.300915052999997</v>
      </c>
      <c r="AD23" s="244">
        <v>34.948544445000003</v>
      </c>
      <c r="AE23" s="244">
        <v>37.149930974999997</v>
      </c>
      <c r="AF23" s="244">
        <v>40.337873270000003</v>
      </c>
      <c r="AG23" s="244">
        <v>42.194220020000003</v>
      </c>
      <c r="AH23" s="244">
        <v>41.965220219000003</v>
      </c>
      <c r="AI23" s="244">
        <v>42.675283065999999</v>
      </c>
      <c r="AJ23" s="244">
        <v>42.684186789000002</v>
      </c>
      <c r="AK23" s="244">
        <v>42.735874916999997</v>
      </c>
      <c r="AL23" s="244">
        <v>43.113643078000003</v>
      </c>
      <c r="AM23" s="244">
        <v>41.391824636000003</v>
      </c>
      <c r="AN23" s="244">
        <v>41.693854489000003</v>
      </c>
      <c r="AO23" s="244">
        <v>43.758792909</v>
      </c>
      <c r="AP23" s="244">
        <v>43.039278564</v>
      </c>
      <c r="AQ23" s="244">
        <v>43.343608138999997</v>
      </c>
      <c r="AR23" s="244">
        <v>45.625075160999998</v>
      </c>
      <c r="AS23" s="244">
        <v>45.231124641999997</v>
      </c>
      <c r="AT23" s="244">
        <v>45.695479980000002</v>
      </c>
      <c r="AU23" s="244">
        <v>46.240707675000003</v>
      </c>
      <c r="AV23" s="244">
        <v>45.776562198999997</v>
      </c>
      <c r="AW23" s="244">
        <v>46.640958359000003</v>
      </c>
      <c r="AX23" s="244">
        <v>46.562069700999999</v>
      </c>
      <c r="AY23" s="244">
        <v>45.645552047000002</v>
      </c>
      <c r="AZ23" s="244">
        <v>46.721162575999998</v>
      </c>
      <c r="BA23" s="368">
        <v>45.709053511999997</v>
      </c>
      <c r="BB23" s="368">
        <v>45.197228123000002</v>
      </c>
      <c r="BC23" s="368">
        <v>45.099624372000001</v>
      </c>
      <c r="BD23" s="368">
        <v>45.943189408000002</v>
      </c>
      <c r="BE23" s="368">
        <v>46.197344502</v>
      </c>
      <c r="BF23" s="368">
        <v>46.435610513999997</v>
      </c>
      <c r="BG23" s="368">
        <v>46.024953510000003</v>
      </c>
      <c r="BH23" s="368">
        <v>46.213394469000001</v>
      </c>
      <c r="BI23" s="368">
        <v>46.506106008000003</v>
      </c>
      <c r="BJ23" s="368">
        <v>46.767209028000003</v>
      </c>
      <c r="BK23" s="368">
        <v>45.315238379</v>
      </c>
      <c r="BL23" s="368">
        <v>46.644614965000002</v>
      </c>
      <c r="BM23" s="368">
        <v>45.996193486000003</v>
      </c>
      <c r="BN23" s="368">
        <v>45.637327513999999</v>
      </c>
      <c r="BO23" s="368">
        <v>45.433936168999999</v>
      </c>
      <c r="BP23" s="368">
        <v>46.292652453000002</v>
      </c>
      <c r="BQ23" s="368">
        <v>46.505540392999997</v>
      </c>
      <c r="BR23" s="368">
        <v>46.801075222000001</v>
      </c>
      <c r="BS23" s="368">
        <v>46.456472869000002</v>
      </c>
      <c r="BT23" s="368">
        <v>46.670785782999999</v>
      </c>
      <c r="BU23" s="368">
        <v>46.756849355999996</v>
      </c>
      <c r="BV23" s="368">
        <v>47.230155799999999</v>
      </c>
    </row>
    <row r="24" spans="1:74" ht="11.1" customHeight="1" x14ac:dyDescent="0.2">
      <c r="A24" s="159" t="s">
        <v>276</v>
      </c>
      <c r="B24" s="170" t="s">
        <v>244</v>
      </c>
      <c r="C24" s="244">
        <v>20.564366</v>
      </c>
      <c r="D24" s="244">
        <v>19.693135000000002</v>
      </c>
      <c r="E24" s="244">
        <v>20.731231000000001</v>
      </c>
      <c r="F24" s="244">
        <v>20.038354000000002</v>
      </c>
      <c r="G24" s="244">
        <v>20.251204999999999</v>
      </c>
      <c r="H24" s="244">
        <v>20.770271000000001</v>
      </c>
      <c r="I24" s="244">
        <v>20.671374</v>
      </c>
      <c r="J24" s="244">
        <v>21.356102</v>
      </c>
      <c r="K24" s="244">
        <v>20.084109000000002</v>
      </c>
      <c r="L24" s="244">
        <v>20.785793000000002</v>
      </c>
      <c r="M24" s="244">
        <v>20.774214000000001</v>
      </c>
      <c r="N24" s="244">
        <v>20.327480999999999</v>
      </c>
      <c r="O24" s="244">
        <v>20.614982999999999</v>
      </c>
      <c r="P24" s="244">
        <v>20.283868999999999</v>
      </c>
      <c r="Q24" s="244">
        <v>20.176247</v>
      </c>
      <c r="R24" s="244">
        <v>20.332601</v>
      </c>
      <c r="S24" s="244">
        <v>20.387087999999999</v>
      </c>
      <c r="T24" s="244">
        <v>20.653979</v>
      </c>
      <c r="U24" s="244">
        <v>20.734573999999999</v>
      </c>
      <c r="V24" s="244">
        <v>21.157913000000001</v>
      </c>
      <c r="W24" s="244">
        <v>20.248483</v>
      </c>
      <c r="X24" s="244">
        <v>20.713985999999998</v>
      </c>
      <c r="Y24" s="244">
        <v>20.736152000000001</v>
      </c>
      <c r="Z24" s="244">
        <v>20.442869000000002</v>
      </c>
      <c r="AA24" s="244">
        <v>19.933388999999998</v>
      </c>
      <c r="AB24" s="244">
        <v>20.132254</v>
      </c>
      <c r="AC24" s="244">
        <v>18.462842999999999</v>
      </c>
      <c r="AD24" s="244">
        <v>14.548507000000001</v>
      </c>
      <c r="AE24" s="244">
        <v>16.078187</v>
      </c>
      <c r="AF24" s="244">
        <v>17.578064000000001</v>
      </c>
      <c r="AG24" s="244">
        <v>18.381074000000002</v>
      </c>
      <c r="AH24" s="244">
        <v>18.557877999999999</v>
      </c>
      <c r="AI24" s="244">
        <v>18.414832000000001</v>
      </c>
      <c r="AJ24" s="244">
        <v>18.613651999999998</v>
      </c>
      <c r="AK24" s="244">
        <v>18.742522999999998</v>
      </c>
      <c r="AL24" s="244">
        <v>18.801691999999999</v>
      </c>
      <c r="AM24" s="244">
        <v>18.595400999999999</v>
      </c>
      <c r="AN24" s="244">
        <v>17.444201</v>
      </c>
      <c r="AO24" s="244">
        <v>19.203831999999998</v>
      </c>
      <c r="AP24" s="244">
        <v>19.459365999999999</v>
      </c>
      <c r="AQ24" s="244">
        <v>20.093637999999999</v>
      </c>
      <c r="AR24" s="244">
        <v>20.537154000000001</v>
      </c>
      <c r="AS24" s="244">
        <v>19.894012</v>
      </c>
      <c r="AT24" s="244">
        <v>20.510584000000001</v>
      </c>
      <c r="AU24" s="244">
        <v>20.223537</v>
      </c>
      <c r="AV24" s="244">
        <v>19.891591999999999</v>
      </c>
      <c r="AW24" s="244">
        <v>20.594621</v>
      </c>
      <c r="AX24" s="244">
        <v>20.764406999999999</v>
      </c>
      <c r="AY24" s="244">
        <v>20.622310028000001</v>
      </c>
      <c r="AZ24" s="244">
        <v>20.357562505000001</v>
      </c>
      <c r="BA24" s="368">
        <v>20.147570000000002</v>
      </c>
      <c r="BB24" s="368">
        <v>20.322900000000001</v>
      </c>
      <c r="BC24" s="368">
        <v>20.584849999999999</v>
      </c>
      <c r="BD24" s="368">
        <v>20.831099999999999</v>
      </c>
      <c r="BE24" s="368">
        <v>20.84656</v>
      </c>
      <c r="BF24" s="368">
        <v>20.99625</v>
      </c>
      <c r="BG24" s="368">
        <v>20.469139999999999</v>
      </c>
      <c r="BH24" s="368">
        <v>20.745930000000001</v>
      </c>
      <c r="BI24" s="368">
        <v>20.95973</v>
      </c>
      <c r="BJ24" s="368">
        <v>20.863379999999999</v>
      </c>
      <c r="BK24" s="368">
        <v>20.322559999999999</v>
      </c>
      <c r="BL24" s="368">
        <v>20.29588</v>
      </c>
      <c r="BM24" s="368">
        <v>20.455190000000002</v>
      </c>
      <c r="BN24" s="368">
        <v>20.64556</v>
      </c>
      <c r="BO24" s="368">
        <v>20.858499999999999</v>
      </c>
      <c r="BP24" s="368">
        <v>21.083259999999999</v>
      </c>
      <c r="BQ24" s="368">
        <v>21.059709999999999</v>
      </c>
      <c r="BR24" s="368">
        <v>21.257159999999999</v>
      </c>
      <c r="BS24" s="368">
        <v>20.776859999999999</v>
      </c>
      <c r="BT24" s="368">
        <v>21.05885</v>
      </c>
      <c r="BU24" s="368">
        <v>21.160080000000001</v>
      </c>
      <c r="BV24" s="368">
        <v>21.120010000000001</v>
      </c>
    </row>
    <row r="25" spans="1:74" ht="11.1" customHeight="1" x14ac:dyDescent="0.2">
      <c r="A25" s="159" t="s">
        <v>277</v>
      </c>
      <c r="B25" s="170" t="s">
        <v>264</v>
      </c>
      <c r="C25" s="244">
        <v>0.12827453204</v>
      </c>
      <c r="D25" s="244">
        <v>0.12521278815</v>
      </c>
      <c r="E25" s="244">
        <v>0.13337968752000001</v>
      </c>
      <c r="F25" s="244">
        <v>0.13440983946999999</v>
      </c>
      <c r="G25" s="244">
        <v>0.14021453464</v>
      </c>
      <c r="H25" s="244">
        <v>0.14258977808000001</v>
      </c>
      <c r="I25" s="244">
        <v>0.15476600008999999</v>
      </c>
      <c r="J25" s="244">
        <v>0.15535789759999999</v>
      </c>
      <c r="K25" s="244">
        <v>0.15626411346999999</v>
      </c>
      <c r="L25" s="244">
        <v>0.14672745110999999</v>
      </c>
      <c r="M25" s="244">
        <v>0.14520082639000001</v>
      </c>
      <c r="N25" s="244">
        <v>0.147310154</v>
      </c>
      <c r="O25" s="244">
        <v>0.11026945589999999</v>
      </c>
      <c r="P25" s="244">
        <v>0.10793922869</v>
      </c>
      <c r="Q25" s="244">
        <v>0.11433190668</v>
      </c>
      <c r="R25" s="244">
        <v>0.11515276731</v>
      </c>
      <c r="S25" s="244">
        <v>0.11941695451000001</v>
      </c>
      <c r="T25" s="244">
        <v>0.12134012625</v>
      </c>
      <c r="U25" s="244">
        <v>0.13108009626</v>
      </c>
      <c r="V25" s="244">
        <v>0.13110781078</v>
      </c>
      <c r="W25" s="244">
        <v>0.13163321126999999</v>
      </c>
      <c r="X25" s="244">
        <v>0.12379660653000001</v>
      </c>
      <c r="Y25" s="244">
        <v>0.12253469822</v>
      </c>
      <c r="Z25" s="244">
        <v>0.12430669911</v>
      </c>
      <c r="AA25" s="244">
        <v>0.165073743</v>
      </c>
      <c r="AB25" s="244">
        <v>0.16210738099999999</v>
      </c>
      <c r="AC25" s="244">
        <v>0.208908021</v>
      </c>
      <c r="AD25" s="244">
        <v>0.13950811199999999</v>
      </c>
      <c r="AE25" s="244">
        <v>0.18051168500000001</v>
      </c>
      <c r="AF25" s="244">
        <v>0.17154927</v>
      </c>
      <c r="AG25" s="244">
        <v>0.166162633</v>
      </c>
      <c r="AH25" s="244">
        <v>0.18062341300000001</v>
      </c>
      <c r="AI25" s="244">
        <v>0.15751306600000001</v>
      </c>
      <c r="AJ25" s="244">
        <v>0.20170740200000001</v>
      </c>
      <c r="AK25" s="244">
        <v>0.17903725000000001</v>
      </c>
      <c r="AL25" s="244">
        <v>0.14822849699999999</v>
      </c>
      <c r="AM25" s="244">
        <v>0.179853701</v>
      </c>
      <c r="AN25" s="244">
        <v>0.17918134599999999</v>
      </c>
      <c r="AO25" s="244">
        <v>0.23351878000000001</v>
      </c>
      <c r="AP25" s="244">
        <v>0.14832256399999999</v>
      </c>
      <c r="AQ25" s="244">
        <v>0.19774181599999999</v>
      </c>
      <c r="AR25" s="244">
        <v>0.18635149400000001</v>
      </c>
      <c r="AS25" s="244">
        <v>0.18005273899999999</v>
      </c>
      <c r="AT25" s="244">
        <v>0.19763207699999999</v>
      </c>
      <c r="AU25" s="244">
        <v>0.169577008</v>
      </c>
      <c r="AV25" s="244">
        <v>0.22385961800000001</v>
      </c>
      <c r="AW25" s="244">
        <v>0.18189102600000001</v>
      </c>
      <c r="AX25" s="244">
        <v>0.15218565100000001</v>
      </c>
      <c r="AY25" s="244">
        <v>0.184457764</v>
      </c>
      <c r="AZ25" s="244">
        <v>0.1833457</v>
      </c>
      <c r="BA25" s="368">
        <v>0.23849937600000001</v>
      </c>
      <c r="BB25" s="368">
        <v>0.15137447700000001</v>
      </c>
      <c r="BC25" s="368">
        <v>0.201476184</v>
      </c>
      <c r="BD25" s="368">
        <v>0.190196169</v>
      </c>
      <c r="BE25" s="368">
        <v>0.184034805</v>
      </c>
      <c r="BF25" s="368">
        <v>0.20188300200000001</v>
      </c>
      <c r="BG25" s="368">
        <v>0.17326629599999999</v>
      </c>
      <c r="BH25" s="368">
        <v>0.22798517400000001</v>
      </c>
      <c r="BI25" s="368">
        <v>0.20045770099999999</v>
      </c>
      <c r="BJ25" s="368">
        <v>0.16273811799999999</v>
      </c>
      <c r="BK25" s="368">
        <v>0.17075889799999999</v>
      </c>
      <c r="BL25" s="368">
        <v>0.167668239</v>
      </c>
      <c r="BM25" s="368">
        <v>0.21606515200000001</v>
      </c>
      <c r="BN25" s="368">
        <v>0.14425215599999999</v>
      </c>
      <c r="BO25" s="368">
        <v>0.186667148</v>
      </c>
      <c r="BP25" s="368">
        <v>0.177392209</v>
      </c>
      <c r="BQ25" s="368">
        <v>0.17181523100000001</v>
      </c>
      <c r="BR25" s="368">
        <v>0.186790716</v>
      </c>
      <c r="BS25" s="368">
        <v>0.16290652799999999</v>
      </c>
      <c r="BT25" s="368">
        <v>0.20864740000000001</v>
      </c>
      <c r="BU25" s="368">
        <v>0.18524816699999999</v>
      </c>
      <c r="BV25" s="368">
        <v>0.153431868</v>
      </c>
    </row>
    <row r="26" spans="1:74" ht="11.1" customHeight="1" x14ac:dyDescent="0.2">
      <c r="A26" s="159" t="s">
        <v>278</v>
      </c>
      <c r="B26" s="170" t="s">
        <v>265</v>
      </c>
      <c r="C26" s="244">
        <v>2.4491290323000001</v>
      </c>
      <c r="D26" s="244">
        <v>2.4758571428999998</v>
      </c>
      <c r="E26" s="244">
        <v>2.3255161289999999</v>
      </c>
      <c r="F26" s="244">
        <v>2.3452999999999999</v>
      </c>
      <c r="G26" s="244">
        <v>2.4980645160999999</v>
      </c>
      <c r="H26" s="244">
        <v>2.4637666667000002</v>
      </c>
      <c r="I26" s="244">
        <v>2.6372258065</v>
      </c>
      <c r="J26" s="244">
        <v>2.6274838709999999</v>
      </c>
      <c r="K26" s="244">
        <v>2.6825999999999999</v>
      </c>
      <c r="L26" s="244">
        <v>2.7259677418999999</v>
      </c>
      <c r="M26" s="244">
        <v>2.6073666666999999</v>
      </c>
      <c r="N26" s="244">
        <v>2.3981935484000001</v>
      </c>
      <c r="O26" s="244">
        <v>2.2885810000000002</v>
      </c>
      <c r="P26" s="244">
        <v>2.3602910000000001</v>
      </c>
      <c r="Q26" s="244">
        <v>2.2280380000000002</v>
      </c>
      <c r="R26" s="244">
        <v>2.323213</v>
      </c>
      <c r="S26" s="244">
        <v>2.3477869999999998</v>
      </c>
      <c r="T26" s="244">
        <v>2.5477789999999998</v>
      </c>
      <c r="U26" s="244">
        <v>2.599113</v>
      </c>
      <c r="V26" s="244">
        <v>2.832519</v>
      </c>
      <c r="W26" s="244">
        <v>2.6829399999999999</v>
      </c>
      <c r="X26" s="244">
        <v>2.629381</v>
      </c>
      <c r="Y26" s="244">
        <v>2.5929359999999999</v>
      </c>
      <c r="Z26" s="244">
        <v>2.647707</v>
      </c>
      <c r="AA26" s="244">
        <v>2.386679</v>
      </c>
      <c r="AB26" s="244">
        <v>2.5965690000000001</v>
      </c>
      <c r="AC26" s="244">
        <v>2.2815409999999998</v>
      </c>
      <c r="AD26" s="244">
        <v>1.7511490000000001</v>
      </c>
      <c r="AE26" s="244">
        <v>1.9701059999999999</v>
      </c>
      <c r="AF26" s="244">
        <v>2.174706</v>
      </c>
      <c r="AG26" s="244">
        <v>2.1930139999999998</v>
      </c>
      <c r="AH26" s="244">
        <v>2.3182659999999999</v>
      </c>
      <c r="AI26" s="244">
        <v>2.2367539999999999</v>
      </c>
      <c r="AJ26" s="244">
        <v>2.060441</v>
      </c>
      <c r="AK26" s="244">
        <v>2.258953</v>
      </c>
      <c r="AL26" s="244">
        <v>2.09273</v>
      </c>
      <c r="AM26" s="244">
        <v>2.0014750000000001</v>
      </c>
      <c r="AN26" s="244">
        <v>2.182188</v>
      </c>
      <c r="AO26" s="244">
        <v>2.1940979999999999</v>
      </c>
      <c r="AP26" s="244">
        <v>2.0568960000000001</v>
      </c>
      <c r="AQ26" s="244">
        <v>2.0485540000000002</v>
      </c>
      <c r="AR26" s="244">
        <v>2.3879649999999999</v>
      </c>
      <c r="AS26" s="244">
        <v>2.3601269999999999</v>
      </c>
      <c r="AT26" s="244">
        <v>2.4269229999999999</v>
      </c>
      <c r="AU26" s="244">
        <v>2.4463149999999998</v>
      </c>
      <c r="AV26" s="244">
        <v>2.346514</v>
      </c>
      <c r="AW26" s="244">
        <v>2.3650479999999998</v>
      </c>
      <c r="AX26" s="244">
        <v>2.3953887210000002</v>
      </c>
      <c r="AY26" s="244">
        <v>2.3098536680000001</v>
      </c>
      <c r="AZ26" s="244">
        <v>2.3390779410000002</v>
      </c>
      <c r="BA26" s="368">
        <v>2.2564453339999999</v>
      </c>
      <c r="BB26" s="368">
        <v>2.2270138419999999</v>
      </c>
      <c r="BC26" s="368">
        <v>2.2943045230000001</v>
      </c>
      <c r="BD26" s="368">
        <v>2.3511840300000002</v>
      </c>
      <c r="BE26" s="368">
        <v>2.3888963310000002</v>
      </c>
      <c r="BF26" s="368">
        <v>2.4470921849999998</v>
      </c>
      <c r="BG26" s="368">
        <v>2.3974778840000002</v>
      </c>
      <c r="BH26" s="368">
        <v>2.372176515</v>
      </c>
      <c r="BI26" s="368">
        <v>2.396306429</v>
      </c>
      <c r="BJ26" s="368">
        <v>2.3987338390000001</v>
      </c>
      <c r="BK26" s="368">
        <v>2.3847339930000002</v>
      </c>
      <c r="BL26" s="368">
        <v>2.430643688</v>
      </c>
      <c r="BM26" s="368">
        <v>2.324340576</v>
      </c>
      <c r="BN26" s="368">
        <v>2.2670094089999999</v>
      </c>
      <c r="BO26" s="368">
        <v>2.3260675759999998</v>
      </c>
      <c r="BP26" s="368">
        <v>2.3853939830000002</v>
      </c>
      <c r="BQ26" s="368">
        <v>2.405931238</v>
      </c>
      <c r="BR26" s="368">
        <v>2.4624966650000002</v>
      </c>
      <c r="BS26" s="368">
        <v>2.4146432820000001</v>
      </c>
      <c r="BT26" s="368">
        <v>2.3888136360000001</v>
      </c>
      <c r="BU26" s="368">
        <v>2.410430888</v>
      </c>
      <c r="BV26" s="368">
        <v>2.4157256669999998</v>
      </c>
    </row>
    <row r="27" spans="1:74" ht="11.1" customHeight="1" x14ac:dyDescent="0.2">
      <c r="A27" s="159" t="s">
        <v>279</v>
      </c>
      <c r="B27" s="170" t="s">
        <v>266</v>
      </c>
      <c r="C27" s="244">
        <v>13.407741935000001</v>
      </c>
      <c r="D27" s="244">
        <v>14.648071429</v>
      </c>
      <c r="E27" s="244">
        <v>14.320096774</v>
      </c>
      <c r="F27" s="244">
        <v>14.279933333000001</v>
      </c>
      <c r="G27" s="244">
        <v>14.096967742</v>
      </c>
      <c r="H27" s="244">
        <v>14.436199999999999</v>
      </c>
      <c r="I27" s="244">
        <v>14.845612902999999</v>
      </c>
      <c r="J27" s="244">
        <v>14.743516129</v>
      </c>
      <c r="K27" s="244">
        <v>14.508966666999999</v>
      </c>
      <c r="L27" s="244">
        <v>14.607612903</v>
      </c>
      <c r="M27" s="244">
        <v>14.1912</v>
      </c>
      <c r="N27" s="244">
        <v>13.643290323</v>
      </c>
      <c r="O27" s="244">
        <v>14.005483870999999</v>
      </c>
      <c r="P27" s="244">
        <v>14.371107143</v>
      </c>
      <c r="Q27" s="244">
        <v>13.926580645</v>
      </c>
      <c r="R27" s="244">
        <v>14.510466666999999</v>
      </c>
      <c r="S27" s="244">
        <v>13.995838709999999</v>
      </c>
      <c r="T27" s="244">
        <v>14.241166667</v>
      </c>
      <c r="U27" s="244">
        <v>14.993612903000001</v>
      </c>
      <c r="V27" s="244">
        <v>14.582096774</v>
      </c>
      <c r="W27" s="244">
        <v>14.606466666999999</v>
      </c>
      <c r="X27" s="244">
        <v>14.575774193999999</v>
      </c>
      <c r="Y27" s="244">
        <v>14.042933333000001</v>
      </c>
      <c r="Z27" s="244">
        <v>13.748354838999999</v>
      </c>
      <c r="AA27" s="244">
        <v>13.390677418999999</v>
      </c>
      <c r="AB27" s="244">
        <v>13.914482759</v>
      </c>
      <c r="AC27" s="244">
        <v>12.726129031999999</v>
      </c>
      <c r="AD27" s="244">
        <v>10.3553</v>
      </c>
      <c r="AE27" s="244">
        <v>10.699935483999999</v>
      </c>
      <c r="AF27" s="244">
        <v>12.001033333000001</v>
      </c>
      <c r="AG27" s="244">
        <v>12.994709676999999</v>
      </c>
      <c r="AH27" s="244">
        <v>12.444258065</v>
      </c>
      <c r="AI27" s="244">
        <v>13.192633333</v>
      </c>
      <c r="AJ27" s="244">
        <v>12.945645161</v>
      </c>
      <c r="AK27" s="244">
        <v>12.330566666999999</v>
      </c>
      <c r="AL27" s="244">
        <v>12.245129031999999</v>
      </c>
      <c r="AM27" s="244">
        <v>11.216193548</v>
      </c>
      <c r="AN27" s="244">
        <v>12.016071429</v>
      </c>
      <c r="AO27" s="244">
        <v>12.510580644999999</v>
      </c>
      <c r="AP27" s="244">
        <v>12.302933333</v>
      </c>
      <c r="AQ27" s="244">
        <v>12.157129032</v>
      </c>
      <c r="AR27" s="244">
        <v>13.406866666999999</v>
      </c>
      <c r="AS27" s="244">
        <v>13.718193548</v>
      </c>
      <c r="AT27" s="244">
        <v>13.604806452</v>
      </c>
      <c r="AU27" s="244">
        <v>14.178833333</v>
      </c>
      <c r="AV27" s="244">
        <v>14.121419355</v>
      </c>
      <c r="AW27" s="244">
        <v>13.741866667</v>
      </c>
      <c r="AX27" s="244">
        <v>13.139870384</v>
      </c>
      <c r="AY27" s="244">
        <v>12.722618883999999</v>
      </c>
      <c r="AZ27" s="244">
        <v>13.632697796</v>
      </c>
      <c r="BA27" s="368">
        <v>13.35497739</v>
      </c>
      <c r="BB27" s="368">
        <v>13.342299117</v>
      </c>
      <c r="BC27" s="368">
        <v>13.015927884</v>
      </c>
      <c r="BD27" s="368">
        <v>13.503414869</v>
      </c>
      <c r="BE27" s="368">
        <v>13.605196398</v>
      </c>
      <c r="BF27" s="368">
        <v>13.440987550999999</v>
      </c>
      <c r="BG27" s="368">
        <v>13.823452301</v>
      </c>
      <c r="BH27" s="368">
        <v>13.593042464</v>
      </c>
      <c r="BI27" s="368">
        <v>13.270758454999999</v>
      </c>
      <c r="BJ27" s="368">
        <v>13.054824914999999</v>
      </c>
      <c r="BK27" s="368">
        <v>12.706331387000001</v>
      </c>
      <c r="BL27" s="368">
        <v>13.586067310000001</v>
      </c>
      <c r="BM27" s="368">
        <v>13.293662423000001</v>
      </c>
      <c r="BN27" s="368">
        <v>13.371444718999999</v>
      </c>
      <c r="BO27" s="368">
        <v>13.058023612</v>
      </c>
      <c r="BP27" s="368">
        <v>13.585330049</v>
      </c>
      <c r="BQ27" s="368">
        <v>13.701870476</v>
      </c>
      <c r="BR27" s="368">
        <v>13.569446352</v>
      </c>
      <c r="BS27" s="368">
        <v>13.943838834999999</v>
      </c>
      <c r="BT27" s="368">
        <v>13.808206877</v>
      </c>
      <c r="BU27" s="368">
        <v>13.383385221999999</v>
      </c>
      <c r="BV27" s="368">
        <v>13.312497612</v>
      </c>
    </row>
    <row r="28" spans="1:74" ht="11.1" customHeight="1" x14ac:dyDescent="0.2">
      <c r="A28" s="159" t="s">
        <v>280</v>
      </c>
      <c r="B28" s="170" t="s">
        <v>267</v>
      </c>
      <c r="C28" s="244">
        <v>4.3147419354999998</v>
      </c>
      <c r="D28" s="244">
        <v>4.6193928571000002</v>
      </c>
      <c r="E28" s="244">
        <v>4.0893548387000003</v>
      </c>
      <c r="F28" s="244">
        <v>3.6787666667000001</v>
      </c>
      <c r="G28" s="244">
        <v>3.5092580645</v>
      </c>
      <c r="H28" s="244">
        <v>3.3130999999999999</v>
      </c>
      <c r="I28" s="244">
        <v>3.5772580645000001</v>
      </c>
      <c r="J28" s="244">
        <v>3.6720322580999998</v>
      </c>
      <c r="K28" s="244">
        <v>3.5715333333000001</v>
      </c>
      <c r="L28" s="244">
        <v>3.6959677419000001</v>
      </c>
      <c r="M28" s="244">
        <v>3.9367000000000001</v>
      </c>
      <c r="N28" s="244">
        <v>4.2710322581</v>
      </c>
      <c r="O28" s="244">
        <v>4.1328064515999996</v>
      </c>
      <c r="P28" s="244">
        <v>4.3856428570999997</v>
      </c>
      <c r="Q28" s="244">
        <v>3.8961935483999999</v>
      </c>
      <c r="R28" s="244">
        <v>3.6628333333</v>
      </c>
      <c r="S28" s="244">
        <v>3.3946774193999998</v>
      </c>
      <c r="T28" s="244">
        <v>3.3889666667</v>
      </c>
      <c r="U28" s="244">
        <v>3.4789677419</v>
      </c>
      <c r="V28" s="244">
        <v>3.5126451613</v>
      </c>
      <c r="W28" s="244">
        <v>3.5642333332999998</v>
      </c>
      <c r="X28" s="244">
        <v>3.4368387096999999</v>
      </c>
      <c r="Y28" s="244">
        <v>3.8273999999999999</v>
      </c>
      <c r="Z28" s="244">
        <v>4.2364193547999998</v>
      </c>
      <c r="AA28" s="244">
        <v>3.7972903225999999</v>
      </c>
      <c r="AB28" s="244">
        <v>4.0369655171999996</v>
      </c>
      <c r="AC28" s="244">
        <v>3.5134516129</v>
      </c>
      <c r="AD28" s="244">
        <v>3.1180333333000001</v>
      </c>
      <c r="AE28" s="244">
        <v>2.7664516129000001</v>
      </c>
      <c r="AF28" s="244">
        <v>2.9001333332999999</v>
      </c>
      <c r="AG28" s="244">
        <v>3.0198387097000001</v>
      </c>
      <c r="AH28" s="244">
        <v>3.0756129032000001</v>
      </c>
      <c r="AI28" s="244">
        <v>3.0994000000000002</v>
      </c>
      <c r="AJ28" s="244">
        <v>3.1923870968000001</v>
      </c>
      <c r="AK28" s="244">
        <v>3.4763666667000002</v>
      </c>
      <c r="AL28" s="244">
        <v>3.9333225806000001</v>
      </c>
      <c r="AM28" s="244">
        <v>3.7788064515999999</v>
      </c>
      <c r="AN28" s="244">
        <v>3.8343928571000001</v>
      </c>
      <c r="AO28" s="244">
        <v>3.5816129031999999</v>
      </c>
      <c r="AP28" s="244">
        <v>3.2586333333000002</v>
      </c>
      <c r="AQ28" s="244">
        <v>2.9289354839000001</v>
      </c>
      <c r="AR28" s="244">
        <v>3.0648666667</v>
      </c>
      <c r="AS28" s="244">
        <v>3.1248387097000001</v>
      </c>
      <c r="AT28" s="244">
        <v>3.1122903225999998</v>
      </c>
      <c r="AU28" s="244">
        <v>3.3207333333000002</v>
      </c>
      <c r="AV28" s="244">
        <v>3.3458709676999998</v>
      </c>
      <c r="AW28" s="244">
        <v>3.5220666666999998</v>
      </c>
      <c r="AX28" s="244">
        <v>3.816556431</v>
      </c>
      <c r="AY28" s="244">
        <v>3.7649440909999998</v>
      </c>
      <c r="AZ28" s="244">
        <v>3.9665892559999998</v>
      </c>
      <c r="BA28" s="368">
        <v>3.578844278</v>
      </c>
      <c r="BB28" s="368">
        <v>3.2397669480000002</v>
      </c>
      <c r="BC28" s="368">
        <v>2.9922278819999999</v>
      </c>
      <c r="BD28" s="368">
        <v>3.0317409870000001</v>
      </c>
      <c r="BE28" s="368">
        <v>3.1643278810000002</v>
      </c>
      <c r="BF28" s="368">
        <v>3.2627329729999999</v>
      </c>
      <c r="BG28" s="368">
        <v>3.1827387279999999</v>
      </c>
      <c r="BH28" s="368">
        <v>3.2327360500000002</v>
      </c>
      <c r="BI28" s="368">
        <v>3.4691456509999998</v>
      </c>
      <c r="BJ28" s="368">
        <v>3.9563410769999998</v>
      </c>
      <c r="BK28" s="368">
        <v>3.6303269349999998</v>
      </c>
      <c r="BL28" s="368">
        <v>3.8719880940000002</v>
      </c>
      <c r="BM28" s="368">
        <v>3.5705838769999998</v>
      </c>
      <c r="BN28" s="368">
        <v>3.2388462690000002</v>
      </c>
      <c r="BO28" s="368">
        <v>2.9813602640000001</v>
      </c>
      <c r="BP28" s="368">
        <v>3.0102978569999999</v>
      </c>
      <c r="BQ28" s="368">
        <v>3.1377002439999999</v>
      </c>
      <c r="BR28" s="368">
        <v>3.234910459</v>
      </c>
      <c r="BS28" s="368">
        <v>3.1591691549999998</v>
      </c>
      <c r="BT28" s="368">
        <v>3.1883181610000002</v>
      </c>
      <c r="BU28" s="368">
        <v>3.4233188189999999</v>
      </c>
      <c r="BV28" s="368">
        <v>3.8970974969999999</v>
      </c>
    </row>
    <row r="29" spans="1:74" ht="11.1" customHeight="1" x14ac:dyDescent="0.2">
      <c r="A29" s="159" t="s">
        <v>281</v>
      </c>
      <c r="B29" s="170" t="s">
        <v>268</v>
      </c>
      <c r="C29" s="244">
        <v>6.5271290323000004</v>
      </c>
      <c r="D29" s="244">
        <v>6.6725000000000003</v>
      </c>
      <c r="E29" s="244">
        <v>6.5277419354999999</v>
      </c>
      <c r="F29" s="244">
        <v>6.4953000000000003</v>
      </c>
      <c r="G29" s="244">
        <v>6.5627096774</v>
      </c>
      <c r="H29" s="244">
        <v>6.5557666667000003</v>
      </c>
      <c r="I29" s="244">
        <v>6.4567096774000001</v>
      </c>
      <c r="J29" s="244">
        <v>6.4388387096999997</v>
      </c>
      <c r="K29" s="244">
        <v>6.3250999999999999</v>
      </c>
      <c r="L29" s="244">
        <v>6.1831935484000002</v>
      </c>
      <c r="M29" s="244">
        <v>6.4090666667000002</v>
      </c>
      <c r="N29" s="244">
        <v>6.3182903226000002</v>
      </c>
      <c r="O29" s="244">
        <v>6.5778035161000004</v>
      </c>
      <c r="P29" s="244">
        <v>6.5974477143000003</v>
      </c>
      <c r="Q29" s="244">
        <v>6.3084229677000003</v>
      </c>
      <c r="R29" s="244">
        <v>6.6592836667000004</v>
      </c>
      <c r="S29" s="244">
        <v>6.3538527741999999</v>
      </c>
      <c r="T29" s="244">
        <v>6.4647379999999997</v>
      </c>
      <c r="U29" s="244">
        <v>6.6178510322999999</v>
      </c>
      <c r="V29" s="244">
        <v>6.6688631613</v>
      </c>
      <c r="W29" s="244">
        <v>6.2472533332999998</v>
      </c>
      <c r="X29" s="244">
        <v>6.3641377096999996</v>
      </c>
      <c r="Y29" s="244">
        <v>6.610957</v>
      </c>
      <c r="Z29" s="244">
        <v>6.6920404193999996</v>
      </c>
      <c r="AA29" s="244">
        <v>6.3910417096999996</v>
      </c>
      <c r="AB29" s="244">
        <v>6.4080022069</v>
      </c>
      <c r="AC29" s="244">
        <v>6.1080423871000002</v>
      </c>
      <c r="AD29" s="244">
        <v>5.0360469999999999</v>
      </c>
      <c r="AE29" s="244">
        <v>5.4547391935</v>
      </c>
      <c r="AF29" s="244">
        <v>5.5123873333000004</v>
      </c>
      <c r="AG29" s="244">
        <v>5.4394210000000003</v>
      </c>
      <c r="AH29" s="244">
        <v>5.3885818387000004</v>
      </c>
      <c r="AI29" s="244">
        <v>5.5741506666999996</v>
      </c>
      <c r="AJ29" s="244">
        <v>5.6703541289999997</v>
      </c>
      <c r="AK29" s="244">
        <v>5.7484283332999997</v>
      </c>
      <c r="AL29" s="244">
        <v>5.8925409676999996</v>
      </c>
      <c r="AM29" s="244">
        <v>5.6200949355000001</v>
      </c>
      <c r="AN29" s="244">
        <v>6.0378198570999997</v>
      </c>
      <c r="AO29" s="244">
        <v>6.0351505805999999</v>
      </c>
      <c r="AP29" s="244">
        <v>5.8131273332999998</v>
      </c>
      <c r="AQ29" s="244">
        <v>5.9176098064999998</v>
      </c>
      <c r="AR29" s="244">
        <v>6.0418713332999996</v>
      </c>
      <c r="AS29" s="244">
        <v>5.9539006452000001</v>
      </c>
      <c r="AT29" s="244">
        <v>5.8432441290000003</v>
      </c>
      <c r="AU29" s="244">
        <v>5.9017119999999998</v>
      </c>
      <c r="AV29" s="244">
        <v>5.8473062580999997</v>
      </c>
      <c r="AW29" s="244">
        <v>6.2354649999999996</v>
      </c>
      <c r="AX29" s="244">
        <v>6.2936615140000001</v>
      </c>
      <c r="AY29" s="244">
        <v>6.0413676120000002</v>
      </c>
      <c r="AZ29" s="244">
        <v>6.2418893779999998</v>
      </c>
      <c r="BA29" s="368">
        <v>6.132717134</v>
      </c>
      <c r="BB29" s="368">
        <v>5.9138737389999996</v>
      </c>
      <c r="BC29" s="368">
        <v>6.0108378990000002</v>
      </c>
      <c r="BD29" s="368">
        <v>6.0355533530000001</v>
      </c>
      <c r="BE29" s="368">
        <v>6.0083290869999999</v>
      </c>
      <c r="BF29" s="368">
        <v>6.0866648029999997</v>
      </c>
      <c r="BG29" s="368">
        <v>5.978878301</v>
      </c>
      <c r="BH29" s="368">
        <v>6.0415242659999997</v>
      </c>
      <c r="BI29" s="368">
        <v>6.2097077719999998</v>
      </c>
      <c r="BJ29" s="368">
        <v>6.3311910789999999</v>
      </c>
      <c r="BK29" s="368">
        <v>6.100527166</v>
      </c>
      <c r="BL29" s="368">
        <v>6.2923676339999997</v>
      </c>
      <c r="BM29" s="368">
        <v>6.136351458</v>
      </c>
      <c r="BN29" s="368">
        <v>5.9702149609999999</v>
      </c>
      <c r="BO29" s="368">
        <v>6.0233175689999996</v>
      </c>
      <c r="BP29" s="368">
        <v>6.0509783549999998</v>
      </c>
      <c r="BQ29" s="368">
        <v>6.0285132040000002</v>
      </c>
      <c r="BR29" s="368">
        <v>6.0902710300000003</v>
      </c>
      <c r="BS29" s="368">
        <v>5.9990550689999997</v>
      </c>
      <c r="BT29" s="368">
        <v>6.0179497089999998</v>
      </c>
      <c r="BU29" s="368">
        <v>6.1943862599999999</v>
      </c>
      <c r="BV29" s="368">
        <v>6.3313931559999999</v>
      </c>
    </row>
    <row r="30" spans="1:74" ht="11.1" customHeight="1" x14ac:dyDescent="0.2">
      <c r="A30" s="159" t="s">
        <v>288</v>
      </c>
      <c r="B30" s="170" t="s">
        <v>269</v>
      </c>
      <c r="C30" s="244">
        <v>50.814086727999999</v>
      </c>
      <c r="D30" s="244">
        <v>51.589303493999999</v>
      </c>
      <c r="E30" s="244">
        <v>51.885581801999997</v>
      </c>
      <c r="F30" s="244">
        <v>52.053352341</v>
      </c>
      <c r="G30" s="244">
        <v>52.679205240999998</v>
      </c>
      <c r="H30" s="244">
        <v>53.065205329000001</v>
      </c>
      <c r="I30" s="244">
        <v>52.820789228000002</v>
      </c>
      <c r="J30" s="244">
        <v>52.529928333000001</v>
      </c>
      <c r="K30" s="244">
        <v>52.907892799000003</v>
      </c>
      <c r="L30" s="244">
        <v>52.040809789000001</v>
      </c>
      <c r="M30" s="244">
        <v>52.481686187999998</v>
      </c>
      <c r="N30" s="244">
        <v>53.166855525999999</v>
      </c>
      <c r="O30" s="244">
        <v>51.424244741000003</v>
      </c>
      <c r="P30" s="244">
        <v>52.100622569999999</v>
      </c>
      <c r="Q30" s="244">
        <v>52.447197072999998</v>
      </c>
      <c r="R30" s="244">
        <v>52.686821457000001</v>
      </c>
      <c r="S30" s="244">
        <v>53.311816790000002</v>
      </c>
      <c r="T30" s="244">
        <v>53.597339859000002</v>
      </c>
      <c r="U30" s="244">
        <v>53.552272518000002</v>
      </c>
      <c r="V30" s="244">
        <v>53.241568057000002</v>
      </c>
      <c r="W30" s="244">
        <v>53.389377676000002</v>
      </c>
      <c r="X30" s="244">
        <v>52.559436646000002</v>
      </c>
      <c r="Y30" s="244">
        <v>53.262010955000001</v>
      </c>
      <c r="Z30" s="244">
        <v>53.804078853</v>
      </c>
      <c r="AA30" s="244">
        <v>49.361185700999997</v>
      </c>
      <c r="AB30" s="244">
        <v>50.530980169999999</v>
      </c>
      <c r="AC30" s="244">
        <v>49.255717429000001</v>
      </c>
      <c r="AD30" s="244">
        <v>47.556569101000001</v>
      </c>
      <c r="AE30" s="244">
        <v>49.355653461000003</v>
      </c>
      <c r="AF30" s="244">
        <v>50.542400522999998</v>
      </c>
      <c r="AG30" s="244">
        <v>49.997560868999997</v>
      </c>
      <c r="AH30" s="244">
        <v>49.523446341000003</v>
      </c>
      <c r="AI30" s="244">
        <v>50.546457652999997</v>
      </c>
      <c r="AJ30" s="244">
        <v>49.749540271999997</v>
      </c>
      <c r="AK30" s="244">
        <v>51.350592939999999</v>
      </c>
      <c r="AL30" s="244">
        <v>51.657611963000001</v>
      </c>
      <c r="AM30" s="244">
        <v>51.387579021999997</v>
      </c>
      <c r="AN30" s="244">
        <v>52.646236536000004</v>
      </c>
      <c r="AO30" s="244">
        <v>52.339983517</v>
      </c>
      <c r="AP30" s="244">
        <v>52.423098627999998</v>
      </c>
      <c r="AQ30" s="244">
        <v>52.138190453999997</v>
      </c>
      <c r="AR30" s="244">
        <v>53.062543026999997</v>
      </c>
      <c r="AS30" s="244">
        <v>52.859317029000003</v>
      </c>
      <c r="AT30" s="244">
        <v>52.337293725999999</v>
      </c>
      <c r="AU30" s="244">
        <v>53.41643973</v>
      </c>
      <c r="AV30" s="244">
        <v>53.032338977000002</v>
      </c>
      <c r="AW30" s="244">
        <v>53.941370710000001</v>
      </c>
      <c r="AX30" s="244">
        <v>55.010368968000002</v>
      </c>
      <c r="AY30" s="244">
        <v>53.659131893999998</v>
      </c>
      <c r="AZ30" s="244">
        <v>54.655622047999998</v>
      </c>
      <c r="BA30" s="368">
        <v>53.780130299</v>
      </c>
      <c r="BB30" s="368">
        <v>54.064545043999999</v>
      </c>
      <c r="BC30" s="368">
        <v>54.476461033</v>
      </c>
      <c r="BD30" s="368">
        <v>55.032844298000001</v>
      </c>
      <c r="BE30" s="368">
        <v>54.718472949999999</v>
      </c>
      <c r="BF30" s="368">
        <v>54.335966098999997</v>
      </c>
      <c r="BG30" s="368">
        <v>55.201961025000003</v>
      </c>
      <c r="BH30" s="368">
        <v>54.146128689999998</v>
      </c>
      <c r="BI30" s="368">
        <v>55.024922717000003</v>
      </c>
      <c r="BJ30" s="368">
        <v>55.816902077999998</v>
      </c>
      <c r="BK30" s="368">
        <v>55.727441263999999</v>
      </c>
      <c r="BL30" s="368">
        <v>57.007382909999997</v>
      </c>
      <c r="BM30" s="368">
        <v>56.277470323999999</v>
      </c>
      <c r="BN30" s="368">
        <v>56.195244131000003</v>
      </c>
      <c r="BO30" s="368">
        <v>56.504330950000003</v>
      </c>
      <c r="BP30" s="368">
        <v>57.047638569</v>
      </c>
      <c r="BQ30" s="368">
        <v>56.315944340999998</v>
      </c>
      <c r="BR30" s="368">
        <v>55.824365722000003</v>
      </c>
      <c r="BS30" s="368">
        <v>56.488906313000001</v>
      </c>
      <c r="BT30" s="368">
        <v>54.942642736000003</v>
      </c>
      <c r="BU30" s="368">
        <v>55.896301403000002</v>
      </c>
      <c r="BV30" s="368">
        <v>56.780760217999998</v>
      </c>
    </row>
    <row r="31" spans="1:74" ht="11.1" customHeight="1" x14ac:dyDescent="0.2">
      <c r="A31" s="159" t="s">
        <v>283</v>
      </c>
      <c r="B31" s="170" t="s">
        <v>916</v>
      </c>
      <c r="C31" s="244">
        <v>4.3535071494000004</v>
      </c>
      <c r="D31" s="244">
        <v>4.5790283111000001</v>
      </c>
      <c r="E31" s="244">
        <v>4.4749265949000003</v>
      </c>
      <c r="F31" s="244">
        <v>4.4048061725999998</v>
      </c>
      <c r="G31" s="244">
        <v>4.5358103864999997</v>
      </c>
      <c r="H31" s="244">
        <v>4.7270117885999996</v>
      </c>
      <c r="I31" s="244">
        <v>4.7884905850999999</v>
      </c>
      <c r="J31" s="244">
        <v>4.9027316737</v>
      </c>
      <c r="K31" s="244">
        <v>4.8137947691000003</v>
      </c>
      <c r="L31" s="244">
        <v>4.6444464872999998</v>
      </c>
      <c r="M31" s="244">
        <v>4.7086539064000004</v>
      </c>
      <c r="N31" s="244">
        <v>4.7513663665000001</v>
      </c>
      <c r="O31" s="244">
        <v>4.5786484302000003</v>
      </c>
      <c r="P31" s="244">
        <v>4.8195788091000002</v>
      </c>
      <c r="Q31" s="244">
        <v>4.7083709349999996</v>
      </c>
      <c r="R31" s="244">
        <v>4.6331211392</v>
      </c>
      <c r="S31" s="244">
        <v>4.7730783834999997</v>
      </c>
      <c r="T31" s="244">
        <v>4.9773403930000004</v>
      </c>
      <c r="U31" s="244">
        <v>5.0428944439999999</v>
      </c>
      <c r="V31" s="244">
        <v>5.1649399380999998</v>
      </c>
      <c r="W31" s="244">
        <v>5.0699349216999998</v>
      </c>
      <c r="X31" s="244">
        <v>4.8887872842000002</v>
      </c>
      <c r="Y31" s="244">
        <v>4.9573845537999999</v>
      </c>
      <c r="Z31" s="244">
        <v>5.0030319758999999</v>
      </c>
      <c r="AA31" s="244">
        <v>4.2212710838999996</v>
      </c>
      <c r="AB31" s="244">
        <v>4.4621690240999996</v>
      </c>
      <c r="AC31" s="244">
        <v>4.3546813627000001</v>
      </c>
      <c r="AD31" s="244">
        <v>4.3396585741999996</v>
      </c>
      <c r="AE31" s="244">
        <v>4.4663721010000001</v>
      </c>
      <c r="AF31" s="244">
        <v>4.6678928549999998</v>
      </c>
      <c r="AG31" s="244">
        <v>4.7401196615999996</v>
      </c>
      <c r="AH31" s="244">
        <v>4.8568882784999996</v>
      </c>
      <c r="AI31" s="244">
        <v>4.7772006002999996</v>
      </c>
      <c r="AJ31" s="244">
        <v>4.6792010597000004</v>
      </c>
      <c r="AK31" s="244">
        <v>4.7257513544999998</v>
      </c>
      <c r="AL31" s="244">
        <v>4.7268680239999998</v>
      </c>
      <c r="AM31" s="244">
        <v>4.5497831939999998</v>
      </c>
      <c r="AN31" s="244">
        <v>4.7719797440000002</v>
      </c>
      <c r="AO31" s="244">
        <v>4.6457440310000004</v>
      </c>
      <c r="AP31" s="244">
        <v>4.5711522169999999</v>
      </c>
      <c r="AQ31" s="244">
        <v>4.7056416939999997</v>
      </c>
      <c r="AR31" s="244">
        <v>4.9047722589999996</v>
      </c>
      <c r="AS31" s="244">
        <v>5.0482158349999997</v>
      </c>
      <c r="AT31" s="244">
        <v>5.1427498490000003</v>
      </c>
      <c r="AU31" s="244">
        <v>5.06099605</v>
      </c>
      <c r="AV31" s="244">
        <v>4.8910222750000001</v>
      </c>
      <c r="AW31" s="244">
        <v>4.8936514789999999</v>
      </c>
      <c r="AX31" s="244">
        <v>5.0327260259999997</v>
      </c>
      <c r="AY31" s="244">
        <v>4.7412939420000004</v>
      </c>
      <c r="AZ31" s="244">
        <v>4.9754483670000003</v>
      </c>
      <c r="BA31" s="368">
        <v>4.6089902340000002</v>
      </c>
      <c r="BB31" s="368">
        <v>4.522310257</v>
      </c>
      <c r="BC31" s="368">
        <v>4.6531397270000001</v>
      </c>
      <c r="BD31" s="368">
        <v>4.8523712620000001</v>
      </c>
      <c r="BE31" s="368">
        <v>5.0169665759999997</v>
      </c>
      <c r="BF31" s="368">
        <v>5.1238400510000002</v>
      </c>
      <c r="BG31" s="368">
        <v>5.0445772470000003</v>
      </c>
      <c r="BH31" s="368">
        <v>4.8692963200000001</v>
      </c>
      <c r="BI31" s="368">
        <v>4.9855203250000004</v>
      </c>
      <c r="BJ31" s="368">
        <v>5.0478407760000001</v>
      </c>
      <c r="BK31" s="368">
        <v>4.6101306900000001</v>
      </c>
      <c r="BL31" s="368">
        <v>4.8784022230000001</v>
      </c>
      <c r="BM31" s="368">
        <v>4.7598427650000001</v>
      </c>
      <c r="BN31" s="368">
        <v>4.7401681179999997</v>
      </c>
      <c r="BO31" s="368">
        <v>4.8826085609999996</v>
      </c>
      <c r="BP31" s="368">
        <v>5.1074725580000004</v>
      </c>
      <c r="BQ31" s="368">
        <v>5.1882070779999996</v>
      </c>
      <c r="BR31" s="368">
        <v>5.3192317359999999</v>
      </c>
      <c r="BS31" s="368">
        <v>5.2310472680000002</v>
      </c>
      <c r="BT31" s="368">
        <v>5.1180950960000002</v>
      </c>
      <c r="BU31" s="368">
        <v>5.1722959990000001</v>
      </c>
      <c r="BV31" s="368">
        <v>5.1774609959999998</v>
      </c>
    </row>
    <row r="32" spans="1:74" ht="11.1" customHeight="1" x14ac:dyDescent="0.2">
      <c r="A32" s="159" t="s">
        <v>284</v>
      </c>
      <c r="B32" s="170" t="s">
        <v>266</v>
      </c>
      <c r="C32" s="244">
        <v>0.70025753429000004</v>
      </c>
      <c r="D32" s="244">
        <v>0.72157524045999999</v>
      </c>
      <c r="E32" s="244">
        <v>0.72653103562999999</v>
      </c>
      <c r="F32" s="244">
        <v>0.73296951384999998</v>
      </c>
      <c r="G32" s="244">
        <v>0.75411352110999996</v>
      </c>
      <c r="H32" s="244">
        <v>0.75201428811000004</v>
      </c>
      <c r="I32" s="244">
        <v>0.75933004071999999</v>
      </c>
      <c r="J32" s="244">
        <v>0.76213840475000005</v>
      </c>
      <c r="K32" s="244">
        <v>0.75913442246999996</v>
      </c>
      <c r="L32" s="244">
        <v>0.78137653488000003</v>
      </c>
      <c r="M32" s="244">
        <v>0.76841774883000002</v>
      </c>
      <c r="N32" s="244">
        <v>0.73702476183999999</v>
      </c>
      <c r="O32" s="244">
        <v>0.72062870434000004</v>
      </c>
      <c r="P32" s="244">
        <v>0.74322347388999999</v>
      </c>
      <c r="Q32" s="244">
        <v>0.74923335153000004</v>
      </c>
      <c r="R32" s="244">
        <v>0.75765035536000003</v>
      </c>
      <c r="S32" s="244">
        <v>0.78027874460000002</v>
      </c>
      <c r="T32" s="244">
        <v>0.77769330636</v>
      </c>
      <c r="U32" s="244">
        <v>0.78738130735</v>
      </c>
      <c r="V32" s="244">
        <v>0.79072140917</v>
      </c>
      <c r="W32" s="244">
        <v>0.78823873895999996</v>
      </c>
      <c r="X32" s="244">
        <v>0.81042969259999997</v>
      </c>
      <c r="Y32" s="244">
        <v>0.79725454935999995</v>
      </c>
      <c r="Z32" s="244">
        <v>0.76396724814000005</v>
      </c>
      <c r="AA32" s="244">
        <v>0.67669727700000004</v>
      </c>
      <c r="AB32" s="244">
        <v>0.69418502800000004</v>
      </c>
      <c r="AC32" s="244">
        <v>0.70579252100000001</v>
      </c>
      <c r="AD32" s="244">
        <v>0.69897660100000003</v>
      </c>
      <c r="AE32" s="244">
        <v>0.71309436900000001</v>
      </c>
      <c r="AF32" s="244">
        <v>0.71972001200000002</v>
      </c>
      <c r="AG32" s="244">
        <v>0.71057055599999996</v>
      </c>
      <c r="AH32" s="244">
        <v>0.713678174</v>
      </c>
      <c r="AI32" s="244">
        <v>0.72097954399999997</v>
      </c>
      <c r="AJ32" s="244">
        <v>0.73230373500000001</v>
      </c>
      <c r="AK32" s="244">
        <v>0.72424613599999998</v>
      </c>
      <c r="AL32" s="244">
        <v>0.70131374499999999</v>
      </c>
      <c r="AM32" s="244">
        <v>0.73359692700000001</v>
      </c>
      <c r="AN32" s="244">
        <v>0.73993245699999999</v>
      </c>
      <c r="AO32" s="244">
        <v>0.74197060800000003</v>
      </c>
      <c r="AP32" s="244">
        <v>0.73533847399999996</v>
      </c>
      <c r="AQ32" s="244">
        <v>0.74432197200000005</v>
      </c>
      <c r="AR32" s="244">
        <v>0.75178766399999997</v>
      </c>
      <c r="AS32" s="244">
        <v>0.74743987099999998</v>
      </c>
      <c r="AT32" s="244">
        <v>0.75230098899999998</v>
      </c>
      <c r="AU32" s="244">
        <v>0.71903871699999999</v>
      </c>
      <c r="AV32" s="244">
        <v>0.76798754499999999</v>
      </c>
      <c r="AW32" s="244">
        <v>0.75423684300000005</v>
      </c>
      <c r="AX32" s="244">
        <v>0.75110099399999997</v>
      </c>
      <c r="AY32" s="244">
        <v>0.75627777200000001</v>
      </c>
      <c r="AZ32" s="244">
        <v>0.76101038899999995</v>
      </c>
      <c r="BA32" s="368">
        <v>0.76814853900000002</v>
      </c>
      <c r="BB32" s="368">
        <v>0.75830692399999999</v>
      </c>
      <c r="BC32" s="368">
        <v>0.76080346700000001</v>
      </c>
      <c r="BD32" s="368">
        <v>0.77480721699999999</v>
      </c>
      <c r="BE32" s="368">
        <v>0.76946193699999998</v>
      </c>
      <c r="BF32" s="368">
        <v>0.76956600500000005</v>
      </c>
      <c r="BG32" s="368">
        <v>0.77332469100000001</v>
      </c>
      <c r="BH32" s="368">
        <v>0.79009321899999996</v>
      </c>
      <c r="BI32" s="368">
        <v>0.77694726800000002</v>
      </c>
      <c r="BJ32" s="368">
        <v>0.76413528100000006</v>
      </c>
      <c r="BK32" s="368">
        <v>0.74360251799999999</v>
      </c>
      <c r="BL32" s="368">
        <v>0.76184702400000004</v>
      </c>
      <c r="BM32" s="368">
        <v>0.77383888599999995</v>
      </c>
      <c r="BN32" s="368">
        <v>0.76620066600000003</v>
      </c>
      <c r="BO32" s="368">
        <v>0.78090721699999999</v>
      </c>
      <c r="BP32" s="368">
        <v>0.78764204900000001</v>
      </c>
      <c r="BQ32" s="368">
        <v>0.77757126600000004</v>
      </c>
      <c r="BR32" s="368">
        <v>0.78059152799999998</v>
      </c>
      <c r="BS32" s="368">
        <v>0.788103212</v>
      </c>
      <c r="BT32" s="368">
        <v>0.79992401000000002</v>
      </c>
      <c r="BU32" s="368">
        <v>0.79109260800000003</v>
      </c>
      <c r="BV32" s="368">
        <v>0.76641577699999996</v>
      </c>
    </row>
    <row r="33" spans="1:74" ht="11.1" customHeight="1" x14ac:dyDescent="0.2">
      <c r="A33" s="159" t="s">
        <v>285</v>
      </c>
      <c r="B33" s="170" t="s">
        <v>271</v>
      </c>
      <c r="C33" s="244">
        <v>13.304669275</v>
      </c>
      <c r="D33" s="244">
        <v>13.709808061</v>
      </c>
      <c r="E33" s="244">
        <v>13.628812722999999</v>
      </c>
      <c r="F33" s="244">
        <v>13.914890753</v>
      </c>
      <c r="G33" s="244">
        <v>13.716845307</v>
      </c>
      <c r="H33" s="244">
        <v>13.564693568999999</v>
      </c>
      <c r="I33" s="244">
        <v>13.514036000999999</v>
      </c>
      <c r="J33" s="244">
        <v>13.102617687</v>
      </c>
      <c r="K33" s="244">
        <v>13.81715434</v>
      </c>
      <c r="L33" s="244">
        <v>13.011278959</v>
      </c>
      <c r="M33" s="244">
        <v>13.831271048</v>
      </c>
      <c r="N33" s="244">
        <v>14.221636654999999</v>
      </c>
      <c r="O33" s="244">
        <v>13.704991006</v>
      </c>
      <c r="P33" s="244">
        <v>14.120673123</v>
      </c>
      <c r="Q33" s="244">
        <v>14.035805472</v>
      </c>
      <c r="R33" s="244">
        <v>14.328593092</v>
      </c>
      <c r="S33" s="244">
        <v>14.122900502</v>
      </c>
      <c r="T33" s="244">
        <v>13.964273497000001</v>
      </c>
      <c r="U33" s="244">
        <v>13.909941541</v>
      </c>
      <c r="V33" s="244">
        <v>13.484106424</v>
      </c>
      <c r="W33" s="244">
        <v>14.217042127999999</v>
      </c>
      <c r="X33" s="244">
        <v>13.384847556</v>
      </c>
      <c r="Y33" s="244">
        <v>14.225982901</v>
      </c>
      <c r="Z33" s="244">
        <v>14.6247317</v>
      </c>
      <c r="AA33" s="244">
        <v>14.123592500000001</v>
      </c>
      <c r="AB33" s="244">
        <v>14.54933686</v>
      </c>
      <c r="AC33" s="244">
        <v>14.4599881</v>
      </c>
      <c r="AD33" s="244">
        <v>14.76031465</v>
      </c>
      <c r="AE33" s="244">
        <v>14.547680250000001</v>
      </c>
      <c r="AF33" s="244">
        <v>14.384131979999999</v>
      </c>
      <c r="AG33" s="244">
        <v>14.32863038</v>
      </c>
      <c r="AH33" s="244">
        <v>13.89098559</v>
      </c>
      <c r="AI33" s="244">
        <v>14.647758319999999</v>
      </c>
      <c r="AJ33" s="244">
        <v>13.792656689999999</v>
      </c>
      <c r="AK33" s="244">
        <v>14.66209574</v>
      </c>
      <c r="AL33" s="244">
        <v>15.076364180000001</v>
      </c>
      <c r="AM33" s="244">
        <v>15.00836848</v>
      </c>
      <c r="AN33" s="244">
        <v>15.45765113</v>
      </c>
      <c r="AO33" s="244">
        <v>15.36631684</v>
      </c>
      <c r="AP33" s="244">
        <v>15.68249769</v>
      </c>
      <c r="AQ33" s="244">
        <v>15.460295950000001</v>
      </c>
      <c r="AR33" s="244">
        <v>15.28869647</v>
      </c>
      <c r="AS33" s="244">
        <v>15.07913201</v>
      </c>
      <c r="AT33" s="244">
        <v>14.542067749999999</v>
      </c>
      <c r="AU33" s="244">
        <v>15.35926489</v>
      </c>
      <c r="AV33" s="244">
        <v>14.540767750000001</v>
      </c>
      <c r="AW33" s="244">
        <v>15.430344789999999</v>
      </c>
      <c r="AX33" s="244">
        <v>16.02197391</v>
      </c>
      <c r="AY33" s="244">
        <v>15.45670312</v>
      </c>
      <c r="AZ33" s="244">
        <v>15.6503546</v>
      </c>
      <c r="BA33" s="368">
        <v>15.549252839999999</v>
      </c>
      <c r="BB33" s="368">
        <v>16.057658230000001</v>
      </c>
      <c r="BC33" s="368">
        <v>15.846426729999999</v>
      </c>
      <c r="BD33" s="368">
        <v>15.68753366</v>
      </c>
      <c r="BE33" s="368">
        <v>15.628698890000001</v>
      </c>
      <c r="BF33" s="368">
        <v>15.164265589999999</v>
      </c>
      <c r="BG33" s="368">
        <v>16.023877779999999</v>
      </c>
      <c r="BH33" s="368">
        <v>15.09721725</v>
      </c>
      <c r="BI33" s="368">
        <v>16.077203340000001</v>
      </c>
      <c r="BJ33" s="368">
        <v>16.551265369999999</v>
      </c>
      <c r="BK33" s="368">
        <v>16.473651969999999</v>
      </c>
      <c r="BL33" s="368">
        <v>16.843009370000001</v>
      </c>
      <c r="BM33" s="368">
        <v>16.637286339999999</v>
      </c>
      <c r="BN33" s="368">
        <v>16.865450549999998</v>
      </c>
      <c r="BO33" s="368">
        <v>16.520912020000001</v>
      </c>
      <c r="BP33" s="368">
        <v>16.230447030000001</v>
      </c>
      <c r="BQ33" s="368">
        <v>16.05980637</v>
      </c>
      <c r="BR33" s="368">
        <v>15.462346610000001</v>
      </c>
      <c r="BS33" s="368">
        <v>16.196195920000001</v>
      </c>
      <c r="BT33" s="368">
        <v>15.131870729999999</v>
      </c>
      <c r="BU33" s="368">
        <v>15.99003036</v>
      </c>
      <c r="BV33" s="368">
        <v>16.339933120000001</v>
      </c>
    </row>
    <row r="34" spans="1:74" ht="11.1" customHeight="1" x14ac:dyDescent="0.2">
      <c r="A34" s="159" t="s">
        <v>286</v>
      </c>
      <c r="B34" s="170" t="s">
        <v>272</v>
      </c>
      <c r="C34" s="244">
        <v>13.518965055000001</v>
      </c>
      <c r="D34" s="244">
        <v>13.401845384</v>
      </c>
      <c r="E34" s="244">
        <v>13.850551119</v>
      </c>
      <c r="F34" s="244">
        <v>13.639609381</v>
      </c>
      <c r="G34" s="244">
        <v>13.864237931</v>
      </c>
      <c r="H34" s="244">
        <v>13.627349533</v>
      </c>
      <c r="I34" s="244">
        <v>13.523741974</v>
      </c>
      <c r="J34" s="244">
        <v>13.416265913</v>
      </c>
      <c r="K34" s="244">
        <v>13.346249648000001</v>
      </c>
      <c r="L34" s="244">
        <v>13.640569869</v>
      </c>
      <c r="M34" s="244">
        <v>13.688291634</v>
      </c>
      <c r="N34" s="244">
        <v>13.902116516</v>
      </c>
      <c r="O34" s="244">
        <v>13.649098261000001</v>
      </c>
      <c r="P34" s="244">
        <v>13.398483775000001</v>
      </c>
      <c r="Q34" s="244">
        <v>13.884812451</v>
      </c>
      <c r="R34" s="244">
        <v>13.739709044</v>
      </c>
      <c r="S34" s="244">
        <v>13.961036473</v>
      </c>
      <c r="T34" s="244">
        <v>13.620291834</v>
      </c>
      <c r="U34" s="244">
        <v>13.713396856999999</v>
      </c>
      <c r="V34" s="244">
        <v>13.586822768999999</v>
      </c>
      <c r="W34" s="244">
        <v>13.264036450000001</v>
      </c>
      <c r="X34" s="244">
        <v>13.625961248999999</v>
      </c>
      <c r="Y34" s="244">
        <v>13.907520904</v>
      </c>
      <c r="Z34" s="244">
        <v>13.97338203</v>
      </c>
      <c r="AA34" s="244">
        <v>13.173674208</v>
      </c>
      <c r="AB34" s="244">
        <v>13.360504525</v>
      </c>
      <c r="AC34" s="244">
        <v>12.570242045000001</v>
      </c>
      <c r="AD34" s="244">
        <v>10.930246053999999</v>
      </c>
      <c r="AE34" s="244">
        <v>12.289130699999999</v>
      </c>
      <c r="AF34" s="244">
        <v>12.633712753999999</v>
      </c>
      <c r="AG34" s="244">
        <v>12.306839405</v>
      </c>
      <c r="AH34" s="244">
        <v>12.022564705000001</v>
      </c>
      <c r="AI34" s="244">
        <v>12.371825127999999</v>
      </c>
      <c r="AJ34" s="244">
        <v>12.855344392999999</v>
      </c>
      <c r="AK34" s="244">
        <v>13.56288118</v>
      </c>
      <c r="AL34" s="244">
        <v>13.210052268</v>
      </c>
      <c r="AM34" s="244">
        <v>13.370347639</v>
      </c>
      <c r="AN34" s="244">
        <v>13.729749721999999</v>
      </c>
      <c r="AO34" s="244">
        <v>13.732635203999999</v>
      </c>
      <c r="AP34" s="244">
        <v>13.486765199000001</v>
      </c>
      <c r="AQ34" s="244">
        <v>12.88819092</v>
      </c>
      <c r="AR34" s="244">
        <v>13.10334063</v>
      </c>
      <c r="AS34" s="244">
        <v>13.094582827</v>
      </c>
      <c r="AT34" s="244">
        <v>12.823070648</v>
      </c>
      <c r="AU34" s="244">
        <v>13.128211651999999</v>
      </c>
      <c r="AV34" s="244">
        <v>13.688869811</v>
      </c>
      <c r="AW34" s="244">
        <v>13.8497007</v>
      </c>
      <c r="AX34" s="244">
        <v>14.129458113</v>
      </c>
      <c r="AY34" s="244">
        <v>13.799138556999999</v>
      </c>
      <c r="AZ34" s="244">
        <v>14.175172193</v>
      </c>
      <c r="BA34" s="368">
        <v>14.098967865000001</v>
      </c>
      <c r="BB34" s="368">
        <v>14.114459858</v>
      </c>
      <c r="BC34" s="368">
        <v>14.23216002</v>
      </c>
      <c r="BD34" s="368">
        <v>14.103307002999999</v>
      </c>
      <c r="BE34" s="368">
        <v>13.824792959</v>
      </c>
      <c r="BF34" s="368">
        <v>13.700487486</v>
      </c>
      <c r="BG34" s="368">
        <v>13.753439019</v>
      </c>
      <c r="BH34" s="368">
        <v>13.952619115999999</v>
      </c>
      <c r="BI34" s="368">
        <v>14.211616763</v>
      </c>
      <c r="BJ34" s="368">
        <v>14.320169694000001</v>
      </c>
      <c r="BK34" s="368">
        <v>14.557361027000001</v>
      </c>
      <c r="BL34" s="368">
        <v>14.975399137</v>
      </c>
      <c r="BM34" s="368">
        <v>14.997635259999999</v>
      </c>
      <c r="BN34" s="368">
        <v>14.78083724</v>
      </c>
      <c r="BO34" s="368">
        <v>14.903907653999999</v>
      </c>
      <c r="BP34" s="368">
        <v>14.747748239</v>
      </c>
      <c r="BQ34" s="368">
        <v>14.299627622999999</v>
      </c>
      <c r="BR34" s="368">
        <v>14.147381102000001</v>
      </c>
      <c r="BS34" s="368">
        <v>14.201202621</v>
      </c>
      <c r="BT34" s="368">
        <v>14.272673999</v>
      </c>
      <c r="BU34" s="368">
        <v>14.584051675</v>
      </c>
      <c r="BV34" s="368">
        <v>14.711879431</v>
      </c>
    </row>
    <row r="35" spans="1:74" ht="11.1" customHeight="1" x14ac:dyDescent="0.2">
      <c r="A35" s="159" t="s">
        <v>287</v>
      </c>
      <c r="B35" s="170" t="s">
        <v>273</v>
      </c>
      <c r="C35" s="244">
        <v>18.936687715000001</v>
      </c>
      <c r="D35" s="244">
        <v>19.177046495999999</v>
      </c>
      <c r="E35" s="244">
        <v>19.204760329999999</v>
      </c>
      <c r="F35" s="244">
        <v>19.361076520000001</v>
      </c>
      <c r="G35" s="244">
        <v>19.808198094000002</v>
      </c>
      <c r="H35" s="244">
        <v>20.394136150000001</v>
      </c>
      <c r="I35" s="244">
        <v>20.235190627000001</v>
      </c>
      <c r="J35" s="244">
        <v>20.346174653999999</v>
      </c>
      <c r="K35" s="244">
        <v>20.17155962</v>
      </c>
      <c r="L35" s="244">
        <v>19.963137938999999</v>
      </c>
      <c r="M35" s="244">
        <v>19.485051850000001</v>
      </c>
      <c r="N35" s="244">
        <v>19.554711226999999</v>
      </c>
      <c r="O35" s="244">
        <v>18.770878339999999</v>
      </c>
      <c r="P35" s="244">
        <v>19.01866339</v>
      </c>
      <c r="Q35" s="244">
        <v>19.068974863000001</v>
      </c>
      <c r="R35" s="244">
        <v>19.227747827000002</v>
      </c>
      <c r="S35" s="244">
        <v>19.674522687</v>
      </c>
      <c r="T35" s="244">
        <v>20.257740828999999</v>
      </c>
      <c r="U35" s="244">
        <v>20.098658368999999</v>
      </c>
      <c r="V35" s="244">
        <v>20.214977517000001</v>
      </c>
      <c r="W35" s="244">
        <v>20.050125437999998</v>
      </c>
      <c r="X35" s="244">
        <v>19.849410863999999</v>
      </c>
      <c r="Y35" s="244">
        <v>19.373868046999998</v>
      </c>
      <c r="Z35" s="244">
        <v>19.438965898999999</v>
      </c>
      <c r="AA35" s="244">
        <v>17.165950632000001</v>
      </c>
      <c r="AB35" s="244">
        <v>17.464784732999998</v>
      </c>
      <c r="AC35" s="244">
        <v>17.165013401</v>
      </c>
      <c r="AD35" s="244">
        <v>16.827373221999999</v>
      </c>
      <c r="AE35" s="244">
        <v>17.339376041000001</v>
      </c>
      <c r="AF35" s="244">
        <v>18.136942921999999</v>
      </c>
      <c r="AG35" s="244">
        <v>17.911400866000001</v>
      </c>
      <c r="AH35" s="244">
        <v>18.039329594000002</v>
      </c>
      <c r="AI35" s="244">
        <v>18.028694060999999</v>
      </c>
      <c r="AJ35" s="244">
        <v>17.690034395000001</v>
      </c>
      <c r="AK35" s="244">
        <v>17.675618529000001</v>
      </c>
      <c r="AL35" s="244">
        <v>17.943013745999998</v>
      </c>
      <c r="AM35" s="244">
        <v>17.725482782</v>
      </c>
      <c r="AN35" s="244">
        <v>17.946923482999999</v>
      </c>
      <c r="AO35" s="244">
        <v>17.853316834000001</v>
      </c>
      <c r="AP35" s="244">
        <v>17.947345047999999</v>
      </c>
      <c r="AQ35" s="244">
        <v>18.339739917999999</v>
      </c>
      <c r="AR35" s="244">
        <v>19.013946004000001</v>
      </c>
      <c r="AS35" s="244">
        <v>18.889946485999999</v>
      </c>
      <c r="AT35" s="244">
        <v>19.07710449</v>
      </c>
      <c r="AU35" s="244">
        <v>19.148928421000001</v>
      </c>
      <c r="AV35" s="244">
        <v>19.143691596</v>
      </c>
      <c r="AW35" s="244">
        <v>19.013436897999998</v>
      </c>
      <c r="AX35" s="244">
        <v>19.075109925</v>
      </c>
      <c r="AY35" s="244">
        <v>18.905718502999999</v>
      </c>
      <c r="AZ35" s="244">
        <v>19.093636498999999</v>
      </c>
      <c r="BA35" s="368">
        <v>18.754770821000001</v>
      </c>
      <c r="BB35" s="368">
        <v>18.611809775000001</v>
      </c>
      <c r="BC35" s="368">
        <v>18.983931088999999</v>
      </c>
      <c r="BD35" s="368">
        <v>19.614825155999998</v>
      </c>
      <c r="BE35" s="368">
        <v>19.478552587999999</v>
      </c>
      <c r="BF35" s="368">
        <v>19.577806967000001</v>
      </c>
      <c r="BG35" s="368">
        <v>19.606742288</v>
      </c>
      <c r="BH35" s="368">
        <v>19.436902785000001</v>
      </c>
      <c r="BI35" s="368">
        <v>18.973635021</v>
      </c>
      <c r="BJ35" s="368">
        <v>19.133490956999999</v>
      </c>
      <c r="BK35" s="368">
        <v>19.342695059</v>
      </c>
      <c r="BL35" s="368">
        <v>19.548725156</v>
      </c>
      <c r="BM35" s="368">
        <v>19.108867072999999</v>
      </c>
      <c r="BN35" s="368">
        <v>19.042587557000001</v>
      </c>
      <c r="BO35" s="368">
        <v>19.415995498000001</v>
      </c>
      <c r="BP35" s="368">
        <v>20.174328693</v>
      </c>
      <c r="BQ35" s="368">
        <v>19.990732004000002</v>
      </c>
      <c r="BR35" s="368">
        <v>20.114814746</v>
      </c>
      <c r="BS35" s="368">
        <v>20.072357292</v>
      </c>
      <c r="BT35" s="368">
        <v>19.620078900999999</v>
      </c>
      <c r="BU35" s="368">
        <v>19.358830761</v>
      </c>
      <c r="BV35" s="368">
        <v>19.785070894</v>
      </c>
    </row>
    <row r="36" spans="1:74" ht="11.1" customHeight="1" x14ac:dyDescent="0.2">
      <c r="A36" s="159" t="s">
        <v>289</v>
      </c>
      <c r="B36" s="170" t="s">
        <v>220</v>
      </c>
      <c r="C36" s="244">
        <v>98.205469195999996</v>
      </c>
      <c r="D36" s="244">
        <v>99.823472710000004</v>
      </c>
      <c r="E36" s="244">
        <v>100.01290217</v>
      </c>
      <c r="F36" s="244">
        <v>99.025416180999997</v>
      </c>
      <c r="G36" s="244">
        <v>99.737624775</v>
      </c>
      <c r="H36" s="244">
        <v>100.74689944000001</v>
      </c>
      <c r="I36" s="244">
        <v>101.16373568</v>
      </c>
      <c r="J36" s="244">
        <v>101.5232592</v>
      </c>
      <c r="K36" s="244">
        <v>100.23646591000001</v>
      </c>
      <c r="L36" s="244">
        <v>100.18607218</v>
      </c>
      <c r="M36" s="244">
        <v>100.54543434999999</v>
      </c>
      <c r="N36" s="244">
        <v>100.27245313</v>
      </c>
      <c r="O36" s="244">
        <v>99.154172036000006</v>
      </c>
      <c r="P36" s="244">
        <v>100.20691951000001</v>
      </c>
      <c r="Q36" s="244">
        <v>99.097011140999996</v>
      </c>
      <c r="R36" s="244">
        <v>100.29037189</v>
      </c>
      <c r="S36" s="244">
        <v>99.910477647999997</v>
      </c>
      <c r="T36" s="244">
        <v>101.01530932</v>
      </c>
      <c r="U36" s="244">
        <v>102.10747129000001</v>
      </c>
      <c r="V36" s="244">
        <v>102.12671296000001</v>
      </c>
      <c r="W36" s="244">
        <v>100.87038722</v>
      </c>
      <c r="X36" s="244">
        <v>100.40335087</v>
      </c>
      <c r="Y36" s="244">
        <v>101.19492399000001</v>
      </c>
      <c r="Z36" s="244">
        <v>101.69577615999999</v>
      </c>
      <c r="AA36" s="244">
        <v>95.425336895000001</v>
      </c>
      <c r="AB36" s="244">
        <v>97.781361032999996</v>
      </c>
      <c r="AC36" s="244">
        <v>92.556632483000001</v>
      </c>
      <c r="AD36" s="244">
        <v>82.505113546000004</v>
      </c>
      <c r="AE36" s="244">
        <v>86.505584436000007</v>
      </c>
      <c r="AF36" s="244">
        <v>90.880273793000001</v>
      </c>
      <c r="AG36" s="244">
        <v>92.191780889</v>
      </c>
      <c r="AH36" s="244">
        <v>91.488666559999999</v>
      </c>
      <c r="AI36" s="244">
        <v>93.221740718999996</v>
      </c>
      <c r="AJ36" s="244">
        <v>92.433727060999999</v>
      </c>
      <c r="AK36" s="244">
        <v>94.086467855999999</v>
      </c>
      <c r="AL36" s="244">
        <v>94.771255041000003</v>
      </c>
      <c r="AM36" s="244">
        <v>92.779403658000007</v>
      </c>
      <c r="AN36" s="244">
        <v>94.340091025000007</v>
      </c>
      <c r="AO36" s="244">
        <v>96.098776426000001</v>
      </c>
      <c r="AP36" s="244">
        <v>95.462377192000005</v>
      </c>
      <c r="AQ36" s="244">
        <v>95.481798592999994</v>
      </c>
      <c r="AR36" s="244">
        <v>98.687618188000002</v>
      </c>
      <c r="AS36" s="244">
        <v>98.090441670999994</v>
      </c>
      <c r="AT36" s="244">
        <v>98.032773706</v>
      </c>
      <c r="AU36" s="244">
        <v>99.657147405000003</v>
      </c>
      <c r="AV36" s="244">
        <v>98.808901176000006</v>
      </c>
      <c r="AW36" s="244">
        <v>100.58232907</v>
      </c>
      <c r="AX36" s="244">
        <v>101.57243867</v>
      </c>
      <c r="AY36" s="244">
        <v>99.304683940999993</v>
      </c>
      <c r="AZ36" s="244">
        <v>101.37678462</v>
      </c>
      <c r="BA36" s="368">
        <v>99.489183811000004</v>
      </c>
      <c r="BB36" s="368">
        <v>99.261773167000001</v>
      </c>
      <c r="BC36" s="368">
        <v>99.576085405000001</v>
      </c>
      <c r="BD36" s="368">
        <v>100.97603371</v>
      </c>
      <c r="BE36" s="368">
        <v>100.91581745000001</v>
      </c>
      <c r="BF36" s="368">
        <v>100.77157661</v>
      </c>
      <c r="BG36" s="368">
        <v>101.22691453</v>
      </c>
      <c r="BH36" s="368">
        <v>100.35952315999999</v>
      </c>
      <c r="BI36" s="368">
        <v>101.53102873</v>
      </c>
      <c r="BJ36" s="368">
        <v>102.58411110999999</v>
      </c>
      <c r="BK36" s="368">
        <v>101.04267964</v>
      </c>
      <c r="BL36" s="368">
        <v>103.65199788</v>
      </c>
      <c r="BM36" s="368">
        <v>102.27366381</v>
      </c>
      <c r="BN36" s="368">
        <v>101.83257165000001</v>
      </c>
      <c r="BO36" s="368">
        <v>101.93826712000001</v>
      </c>
      <c r="BP36" s="368">
        <v>103.34029102</v>
      </c>
      <c r="BQ36" s="368">
        <v>102.82148472999999</v>
      </c>
      <c r="BR36" s="368">
        <v>102.62544094</v>
      </c>
      <c r="BS36" s="368">
        <v>102.94537918</v>
      </c>
      <c r="BT36" s="368">
        <v>101.61342852</v>
      </c>
      <c r="BU36" s="368">
        <v>102.65315076</v>
      </c>
      <c r="BV36" s="368">
        <v>104.01091602</v>
      </c>
    </row>
    <row r="37" spans="1:74" ht="11.1" customHeight="1" x14ac:dyDescent="0.2">
      <c r="B37" s="170"/>
      <c r="C37" s="244"/>
      <c r="D37" s="244"/>
      <c r="E37" s="244"/>
      <c r="F37" s="244"/>
      <c r="G37" s="244"/>
      <c r="H37" s="244"/>
      <c r="I37" s="244"/>
      <c r="J37" s="244"/>
      <c r="K37" s="244"/>
      <c r="L37" s="244"/>
      <c r="M37" s="244"/>
      <c r="N37" s="244"/>
      <c r="O37" s="244"/>
      <c r="P37" s="244"/>
      <c r="Q37" s="244"/>
      <c r="R37" s="244"/>
      <c r="S37" s="244"/>
      <c r="T37" s="244"/>
      <c r="U37" s="244"/>
      <c r="V37" s="244"/>
      <c r="W37" s="244"/>
      <c r="X37" s="244"/>
      <c r="Y37" s="244"/>
      <c r="Z37" s="244"/>
      <c r="AA37" s="244"/>
      <c r="AB37" s="244"/>
      <c r="AC37" s="244"/>
      <c r="AD37" s="244"/>
      <c r="AE37" s="244"/>
      <c r="AF37" s="244"/>
      <c r="AG37" s="244"/>
      <c r="AH37" s="244"/>
      <c r="AI37" s="244"/>
      <c r="AJ37" s="244"/>
      <c r="AK37" s="244"/>
      <c r="AL37" s="244"/>
      <c r="AM37" s="244"/>
      <c r="AN37" s="244"/>
      <c r="AO37" s="244"/>
      <c r="AP37" s="244"/>
      <c r="AQ37" s="244"/>
      <c r="AR37" s="244"/>
      <c r="AS37" s="244"/>
      <c r="AT37" s="244"/>
      <c r="AU37" s="244"/>
      <c r="AV37" s="244"/>
      <c r="AW37" s="244"/>
      <c r="AX37" s="244"/>
      <c r="AY37" s="244"/>
      <c r="AZ37" s="244"/>
      <c r="BA37" s="368"/>
      <c r="BB37" s="368"/>
      <c r="BC37" s="368"/>
      <c r="BD37" s="368"/>
      <c r="BE37" s="368"/>
      <c r="BF37" s="368"/>
      <c r="BG37" s="368"/>
      <c r="BH37" s="368"/>
      <c r="BI37" s="368"/>
      <c r="BJ37" s="368"/>
      <c r="BK37" s="368"/>
      <c r="BL37" s="368"/>
      <c r="BM37" s="368"/>
      <c r="BN37" s="368"/>
      <c r="BO37" s="368"/>
      <c r="BP37" s="368"/>
      <c r="BQ37" s="368"/>
      <c r="BR37" s="368"/>
      <c r="BS37" s="368"/>
      <c r="BT37" s="368"/>
      <c r="BU37" s="368"/>
      <c r="BV37" s="368"/>
    </row>
    <row r="38" spans="1:74" ht="11.1" customHeight="1" x14ac:dyDescent="0.2">
      <c r="B38" s="246" t="s">
        <v>979</v>
      </c>
      <c r="C38" s="244"/>
      <c r="D38" s="244"/>
      <c r="E38" s="244"/>
      <c r="F38" s="244"/>
      <c r="G38" s="244"/>
      <c r="H38" s="244"/>
      <c r="I38" s="244"/>
      <c r="J38" s="244"/>
      <c r="K38" s="244"/>
      <c r="L38" s="244"/>
      <c r="M38" s="244"/>
      <c r="N38" s="244"/>
      <c r="O38" s="244"/>
      <c r="P38" s="244"/>
      <c r="Q38" s="244"/>
      <c r="R38" s="244"/>
      <c r="S38" s="244"/>
      <c r="T38" s="244"/>
      <c r="U38" s="244"/>
      <c r="V38" s="244"/>
      <c r="W38" s="244"/>
      <c r="X38" s="244"/>
      <c r="Y38" s="244"/>
      <c r="Z38" s="244"/>
      <c r="AA38" s="244"/>
      <c r="AB38" s="244"/>
      <c r="AC38" s="244"/>
      <c r="AD38" s="244"/>
      <c r="AE38" s="244"/>
      <c r="AF38" s="244"/>
      <c r="AG38" s="244"/>
      <c r="AH38" s="244"/>
      <c r="AI38" s="244"/>
      <c r="AJ38" s="244"/>
      <c r="AK38" s="244"/>
      <c r="AL38" s="244"/>
      <c r="AM38" s="244"/>
      <c r="AN38" s="244"/>
      <c r="AO38" s="244"/>
      <c r="AP38" s="244"/>
      <c r="AQ38" s="244"/>
      <c r="AR38" s="244"/>
      <c r="AS38" s="244"/>
      <c r="AT38" s="244"/>
      <c r="AU38" s="244"/>
      <c r="AV38" s="244"/>
      <c r="AW38" s="244"/>
      <c r="AX38" s="244"/>
      <c r="AY38" s="244"/>
      <c r="AZ38" s="244"/>
      <c r="BA38" s="368"/>
      <c r="BB38" s="368"/>
      <c r="BC38" s="368"/>
      <c r="BD38" s="368"/>
      <c r="BE38" s="368"/>
      <c r="BF38" s="368"/>
      <c r="BG38" s="368"/>
      <c r="BH38" s="368"/>
      <c r="BI38" s="368"/>
      <c r="BJ38" s="368"/>
      <c r="BK38" s="368"/>
      <c r="BL38" s="368"/>
      <c r="BM38" s="368"/>
      <c r="BN38" s="368"/>
      <c r="BO38" s="368"/>
      <c r="BP38" s="368"/>
      <c r="BQ38" s="368"/>
      <c r="BR38" s="368"/>
      <c r="BS38" s="368"/>
      <c r="BT38" s="368"/>
      <c r="BU38" s="368"/>
      <c r="BV38" s="368"/>
    </row>
    <row r="39" spans="1:74" ht="11.1" customHeight="1" x14ac:dyDescent="0.2">
      <c r="A39" s="159" t="s">
        <v>305</v>
      </c>
      <c r="B39" s="170" t="s">
        <v>563</v>
      </c>
      <c r="C39" s="244">
        <v>0.40515580644999999</v>
      </c>
      <c r="D39" s="244">
        <v>0.14243903570999999</v>
      </c>
      <c r="E39" s="244">
        <v>0.45674777419000001</v>
      </c>
      <c r="F39" s="244">
        <v>-0.11857196667</v>
      </c>
      <c r="G39" s="244">
        <v>-0.16948183871</v>
      </c>
      <c r="H39" s="244">
        <v>0.1087611</v>
      </c>
      <c r="I39" s="244">
        <v>-0.18572848386999999</v>
      </c>
      <c r="J39" s="244">
        <v>-0.62159338710000001</v>
      </c>
      <c r="K39" s="244">
        <v>-1.3109489333</v>
      </c>
      <c r="L39" s="244">
        <v>0.52049416129000003</v>
      </c>
      <c r="M39" s="244">
        <v>0.25742366667</v>
      </c>
      <c r="N39" s="244">
        <v>-2.3802967742000001E-2</v>
      </c>
      <c r="O39" s="244">
        <v>-0.19597212903</v>
      </c>
      <c r="P39" s="244">
        <v>0.59685264285999995</v>
      </c>
      <c r="Q39" s="244">
        <v>0.10014383871</v>
      </c>
      <c r="R39" s="244">
        <v>-0.59614259999999997</v>
      </c>
      <c r="S39" s="244">
        <v>-1.2813444839000001</v>
      </c>
      <c r="T39" s="244">
        <v>9.8582600000000006E-2</v>
      </c>
      <c r="U39" s="244">
        <v>-0.15832625806</v>
      </c>
      <c r="V39" s="244">
        <v>0.27064506451999998</v>
      </c>
      <c r="W39" s="244">
        <v>7.6594599999999999E-2</v>
      </c>
      <c r="X39" s="244">
        <v>0.53171080645000002</v>
      </c>
      <c r="Y39" s="244">
        <v>0.28390029999999999</v>
      </c>
      <c r="Z39" s="244">
        <v>4.3810096774000003E-2</v>
      </c>
      <c r="AA39" s="244">
        <v>-0.58108274193999998</v>
      </c>
      <c r="AB39" s="244">
        <v>0.59243127586</v>
      </c>
      <c r="AC39" s="244">
        <v>-1.4196558065</v>
      </c>
      <c r="AD39" s="244">
        <v>-2.6578777667</v>
      </c>
      <c r="AE39" s="244">
        <v>-1.2625525161</v>
      </c>
      <c r="AF39" s="244">
        <v>-1.1053889333</v>
      </c>
      <c r="AG39" s="244">
        <v>0.11606909677</v>
      </c>
      <c r="AH39" s="244">
        <v>0.80709603226000004</v>
      </c>
      <c r="AI39" s="244">
        <v>0.65802563332999997</v>
      </c>
      <c r="AJ39" s="244">
        <v>1.3058708065</v>
      </c>
      <c r="AK39" s="244">
        <v>-6.4125266666999997E-2</v>
      </c>
      <c r="AL39" s="244">
        <v>1.4637193871</v>
      </c>
      <c r="AM39" s="244">
        <v>0.42857135483999997</v>
      </c>
      <c r="AN39" s="244">
        <v>1.2722857142999999</v>
      </c>
      <c r="AO39" s="244">
        <v>-0.22509035484000001</v>
      </c>
      <c r="AP39" s="244">
        <v>0.55736946666999998</v>
      </c>
      <c r="AQ39" s="244">
        <v>4.8531967741999998E-2</v>
      </c>
      <c r="AR39" s="244">
        <v>0.94912426667000005</v>
      </c>
      <c r="AS39" s="244">
        <v>8.4307225806000002E-2</v>
      </c>
      <c r="AT39" s="244">
        <v>0.89133748387</v>
      </c>
      <c r="AU39" s="244">
        <v>0.13608043333</v>
      </c>
      <c r="AV39" s="244">
        <v>1.5127677419E-2</v>
      </c>
      <c r="AW39" s="244">
        <v>0.92844420000000005</v>
      </c>
      <c r="AX39" s="244">
        <v>1.3755562258</v>
      </c>
      <c r="AY39" s="244">
        <v>0.97052521303999995</v>
      </c>
      <c r="AZ39" s="244">
        <v>0.85127436082999997</v>
      </c>
      <c r="BA39" s="368">
        <v>-1.201263572E-2</v>
      </c>
      <c r="BB39" s="368">
        <v>-0.46210000000000001</v>
      </c>
      <c r="BC39" s="368">
        <v>-0.37009677418999998</v>
      </c>
      <c r="BD39" s="368">
        <v>-0.58176666666999999</v>
      </c>
      <c r="BE39" s="368">
        <v>-0.32148387096999997</v>
      </c>
      <c r="BF39" s="368">
        <v>-2.6709677418999999E-2</v>
      </c>
      <c r="BG39" s="368">
        <v>-0.2555</v>
      </c>
      <c r="BH39" s="368">
        <v>0.21348387096999999</v>
      </c>
      <c r="BI39" s="368">
        <v>9.5666666667000005E-3</v>
      </c>
      <c r="BJ39" s="368">
        <v>0.69699999999999995</v>
      </c>
      <c r="BK39" s="368">
        <v>-0.12767741934999999</v>
      </c>
      <c r="BL39" s="368">
        <v>0.32250000000000001</v>
      </c>
      <c r="BM39" s="368">
        <v>7.1774193548000007E-2</v>
      </c>
      <c r="BN39" s="368">
        <v>-0.48530000000000001</v>
      </c>
      <c r="BO39" s="368">
        <v>-0.66796774193999997</v>
      </c>
      <c r="BP39" s="368">
        <v>-0.47173333333</v>
      </c>
      <c r="BQ39" s="368">
        <v>-0.34377419355</v>
      </c>
      <c r="BR39" s="368">
        <v>-0.24406451612999999</v>
      </c>
      <c r="BS39" s="368">
        <v>-0.22303333333</v>
      </c>
      <c r="BT39" s="368">
        <v>0.40196774194000001</v>
      </c>
      <c r="BU39" s="368">
        <v>0.35356666666999997</v>
      </c>
      <c r="BV39" s="368">
        <v>0.94899999999999995</v>
      </c>
    </row>
    <row r="40" spans="1:74" ht="11.1" customHeight="1" x14ac:dyDescent="0.2">
      <c r="A40" s="159" t="s">
        <v>306</v>
      </c>
      <c r="B40" s="170" t="s">
        <v>564</v>
      </c>
      <c r="C40" s="244">
        <v>-1.0103548387000001</v>
      </c>
      <c r="D40" s="244">
        <v>0.44274999999999998</v>
      </c>
      <c r="E40" s="244">
        <v>0.95087096774000002</v>
      </c>
      <c r="F40" s="244">
        <v>6.5299999999999997E-2</v>
      </c>
      <c r="G40" s="244">
        <v>0.12306451613</v>
      </c>
      <c r="H40" s="244">
        <v>0.27776666667</v>
      </c>
      <c r="I40" s="244">
        <v>-0.57325806452000005</v>
      </c>
      <c r="J40" s="244">
        <v>-0.25638709676999999</v>
      </c>
      <c r="K40" s="244">
        <v>1.2202333332999999</v>
      </c>
      <c r="L40" s="244">
        <v>-0.12977419355</v>
      </c>
      <c r="M40" s="244">
        <v>-3.5866666667000002E-2</v>
      </c>
      <c r="N40" s="244">
        <v>-0.37403225806000001</v>
      </c>
      <c r="O40" s="244">
        <v>-0.10974193548</v>
      </c>
      <c r="P40" s="244">
        <v>-0.54514285713999999</v>
      </c>
      <c r="Q40" s="244">
        <v>1.0193548387E-2</v>
      </c>
      <c r="R40" s="244">
        <v>0.40146666667000003</v>
      </c>
      <c r="S40" s="244">
        <v>-0.12074193548000001</v>
      </c>
      <c r="T40" s="244">
        <v>-0.23876666666999999</v>
      </c>
      <c r="U40" s="244">
        <v>-0.46048387096999999</v>
      </c>
      <c r="V40" s="244">
        <v>-1.102483871</v>
      </c>
      <c r="W40" s="244">
        <v>1.1175666666999999</v>
      </c>
      <c r="X40" s="244">
        <v>1.1551935484</v>
      </c>
      <c r="Y40" s="244">
        <v>-0.27706666667000002</v>
      </c>
      <c r="Z40" s="244">
        <v>0.26641935484000001</v>
      </c>
      <c r="AA40" s="244">
        <v>-0.15654838709999999</v>
      </c>
      <c r="AB40" s="244">
        <v>0.27717241379000002</v>
      </c>
      <c r="AC40" s="244">
        <v>-1.5871612903000001</v>
      </c>
      <c r="AD40" s="244">
        <v>-2.3828666667</v>
      </c>
      <c r="AE40" s="244">
        <v>-1.9633225806000001</v>
      </c>
      <c r="AF40" s="244">
        <v>0.89756666666999996</v>
      </c>
      <c r="AG40" s="244">
        <v>-0.26380645160999999</v>
      </c>
      <c r="AH40" s="244">
        <v>-0.44283870968</v>
      </c>
      <c r="AI40" s="244">
        <v>0.84353333333000002</v>
      </c>
      <c r="AJ40" s="244">
        <v>0.40164516129</v>
      </c>
      <c r="AK40" s="244">
        <v>0.72926666666999995</v>
      </c>
      <c r="AL40" s="244">
        <v>0.93751612903000003</v>
      </c>
      <c r="AM40" s="244">
        <v>-0.43841935484</v>
      </c>
      <c r="AN40" s="244">
        <v>0.99671428570999998</v>
      </c>
      <c r="AO40" s="244">
        <v>1.8797096773999999</v>
      </c>
      <c r="AP40" s="244">
        <v>-0.23549999999999999</v>
      </c>
      <c r="AQ40" s="244">
        <v>-0.38625806452</v>
      </c>
      <c r="AR40" s="244">
        <v>1.0443666667</v>
      </c>
      <c r="AS40" s="244">
        <v>0.86177419354999996</v>
      </c>
      <c r="AT40" s="244">
        <v>7.7354838709999998E-2</v>
      </c>
      <c r="AU40" s="244">
        <v>1.9871000000000001</v>
      </c>
      <c r="AV40" s="244">
        <v>7.4516129032E-2</v>
      </c>
      <c r="AW40" s="244">
        <v>0.1646</v>
      </c>
      <c r="AX40" s="244">
        <v>0.57079567387999997</v>
      </c>
      <c r="AY40" s="244">
        <v>-0.22920998295</v>
      </c>
      <c r="AZ40" s="244">
        <v>0.24822379163</v>
      </c>
      <c r="BA40" s="368">
        <v>-0.17568647963</v>
      </c>
      <c r="BB40" s="368">
        <v>-0.22050484410000001</v>
      </c>
      <c r="BC40" s="368">
        <v>-0.24248310357</v>
      </c>
      <c r="BD40" s="368">
        <v>0.21932412264000001</v>
      </c>
      <c r="BE40" s="368">
        <v>-4.1005405528999998E-2</v>
      </c>
      <c r="BF40" s="368">
        <v>-0.29565947625</v>
      </c>
      <c r="BG40" s="368">
        <v>-8.4747139720999995E-2</v>
      </c>
      <c r="BH40" s="368">
        <v>-0.53512358625000001</v>
      </c>
      <c r="BI40" s="368">
        <v>-0.22483880712000001</v>
      </c>
      <c r="BJ40" s="368">
        <v>-8.1997180490999994E-2</v>
      </c>
      <c r="BK40" s="368">
        <v>-0.31292711099999998</v>
      </c>
      <c r="BL40" s="368">
        <v>0.35413857684</v>
      </c>
      <c r="BM40" s="368">
        <v>-1.1273093741999999E-3</v>
      </c>
      <c r="BN40" s="368">
        <v>-0.13071108049999999</v>
      </c>
      <c r="BO40" s="368">
        <v>-0.12118522583999999</v>
      </c>
      <c r="BP40" s="368">
        <v>0.17616811668999999</v>
      </c>
      <c r="BQ40" s="368">
        <v>-3.8783637677E-2</v>
      </c>
      <c r="BR40" s="368">
        <v>-0.16589041887</v>
      </c>
      <c r="BS40" s="368">
        <v>-5.6355799397999999E-2</v>
      </c>
      <c r="BT40" s="368">
        <v>-0.67431720146999996</v>
      </c>
      <c r="BU40" s="368">
        <v>-0.36734406267000003</v>
      </c>
      <c r="BV40" s="368">
        <v>-5.4518143079999998E-2</v>
      </c>
    </row>
    <row r="41" spans="1:74" ht="11.1" customHeight="1" x14ac:dyDescent="0.2">
      <c r="A41" s="159" t="s">
        <v>307</v>
      </c>
      <c r="B41" s="170" t="s">
        <v>565</v>
      </c>
      <c r="C41" s="244">
        <v>8.9939491947000003E-2</v>
      </c>
      <c r="D41" s="244">
        <v>0.20354851389</v>
      </c>
      <c r="E41" s="244">
        <v>-0.75117112186000001</v>
      </c>
      <c r="F41" s="244">
        <v>-0.44026103216000001</v>
      </c>
      <c r="G41" s="244">
        <v>0.27370396527000002</v>
      </c>
      <c r="H41" s="244">
        <v>0.13358419228999999</v>
      </c>
      <c r="I41" s="244">
        <v>0.89979154708999998</v>
      </c>
      <c r="J41" s="244">
        <v>0.83949883142000004</v>
      </c>
      <c r="K41" s="244">
        <v>-0.95162240677999999</v>
      </c>
      <c r="L41" s="244">
        <v>-2.3860499489999998</v>
      </c>
      <c r="M41" s="244">
        <v>-1.9510934402</v>
      </c>
      <c r="N41" s="244">
        <v>-0.96862053765</v>
      </c>
      <c r="O41" s="244">
        <v>-0.57241726508000002</v>
      </c>
      <c r="P41" s="244">
        <v>0.35011869892000003</v>
      </c>
      <c r="Q41" s="244">
        <v>-0.85855784535000002</v>
      </c>
      <c r="R41" s="244">
        <v>0.37141811367999999</v>
      </c>
      <c r="S41" s="244">
        <v>1.4018743943</v>
      </c>
      <c r="T41" s="244">
        <v>0.80263613498999997</v>
      </c>
      <c r="U41" s="244">
        <v>2.8795608025999999</v>
      </c>
      <c r="V41" s="244">
        <v>2.0065270317000001</v>
      </c>
      <c r="W41" s="244">
        <v>0.56075069239999997</v>
      </c>
      <c r="X41" s="244">
        <v>-2.2671922468000001</v>
      </c>
      <c r="Y41" s="244">
        <v>-0.49264354560000001</v>
      </c>
      <c r="Z41" s="244">
        <v>4.1203560078000002E-2</v>
      </c>
      <c r="AA41" s="244">
        <v>-4.8935391521999998</v>
      </c>
      <c r="AB41" s="244">
        <v>-3.0410765558000001</v>
      </c>
      <c r="AC41" s="244">
        <v>-4.6731588999999998</v>
      </c>
      <c r="AD41" s="244">
        <v>-12.089363842999999</v>
      </c>
      <c r="AE41" s="244">
        <v>1.5736770790000001</v>
      </c>
      <c r="AF41" s="244">
        <v>2.8166913463999999</v>
      </c>
      <c r="AG41" s="244">
        <v>2.2920604991000002</v>
      </c>
      <c r="AH41" s="244">
        <v>0.10021697222000001</v>
      </c>
      <c r="AI41" s="244">
        <v>0.64099618316999996</v>
      </c>
      <c r="AJ41" s="244">
        <v>-0.63624629542</v>
      </c>
      <c r="AK41" s="244">
        <v>0.42361896024000001</v>
      </c>
      <c r="AL41" s="244">
        <v>-0.54005299301999998</v>
      </c>
      <c r="AM41" s="244">
        <v>-0.91400720093999999</v>
      </c>
      <c r="AN41" s="244">
        <v>1.8226869549</v>
      </c>
      <c r="AO41" s="244">
        <v>0.89470509143999999</v>
      </c>
      <c r="AP41" s="244">
        <v>1.3108364507000001</v>
      </c>
      <c r="AQ41" s="244">
        <v>1.0056078726</v>
      </c>
      <c r="AR41" s="244">
        <v>1.3969096217000001</v>
      </c>
      <c r="AS41" s="244">
        <v>0.24247746708000001</v>
      </c>
      <c r="AT41" s="244">
        <v>0.71076942856000003</v>
      </c>
      <c r="AU41" s="244">
        <v>1.0248516977</v>
      </c>
      <c r="AV41" s="244">
        <v>0.78089616830999997</v>
      </c>
      <c r="AW41" s="244">
        <v>0.94454035278000004</v>
      </c>
      <c r="AX41" s="244">
        <v>1.2171521502</v>
      </c>
      <c r="AY41" s="244">
        <v>-0.49151139957000001</v>
      </c>
      <c r="AZ41" s="244">
        <v>0.51460444332999999</v>
      </c>
      <c r="BA41" s="368">
        <v>-0.36963589227999999</v>
      </c>
      <c r="BB41" s="368">
        <v>-0.47926898838999998</v>
      </c>
      <c r="BC41" s="368">
        <v>-0.53884327639999996</v>
      </c>
      <c r="BD41" s="368">
        <v>0.48064619776</v>
      </c>
      <c r="BE41" s="368">
        <v>-8.8508234254000007E-2</v>
      </c>
      <c r="BF41" s="368">
        <v>-0.63149949345</v>
      </c>
      <c r="BG41" s="368">
        <v>-0.18305847717000001</v>
      </c>
      <c r="BH41" s="368">
        <v>-1.1377210558999999</v>
      </c>
      <c r="BI41" s="368">
        <v>-0.48428544156999997</v>
      </c>
      <c r="BJ41" s="368">
        <v>-0.17668540775</v>
      </c>
      <c r="BK41" s="368">
        <v>-0.69774943420000002</v>
      </c>
      <c r="BL41" s="368">
        <v>0.76620427811000003</v>
      </c>
      <c r="BM41" s="368">
        <v>-2.4839321558999998E-3</v>
      </c>
      <c r="BN41" s="368">
        <v>-0.29391042771999998</v>
      </c>
      <c r="BO41" s="368">
        <v>-0.2786314782</v>
      </c>
      <c r="BP41" s="368">
        <v>0.39865994656999998</v>
      </c>
      <c r="BQ41" s="368">
        <v>-8.5834777134999998E-2</v>
      </c>
      <c r="BR41" s="368">
        <v>-0.36254142452999999</v>
      </c>
      <c r="BS41" s="368">
        <v>-0.12396906015</v>
      </c>
      <c r="BT41" s="368">
        <v>-1.4465431042000001</v>
      </c>
      <c r="BU41" s="368">
        <v>-0.80217835931000003</v>
      </c>
      <c r="BV41" s="368">
        <v>-0.11855857234</v>
      </c>
    </row>
    <row r="42" spans="1:74" ht="11.1" customHeight="1" x14ac:dyDescent="0.2">
      <c r="A42" s="159" t="s">
        <v>308</v>
      </c>
      <c r="B42" s="170" t="s">
        <v>566</v>
      </c>
      <c r="C42" s="244">
        <v>-0.51525954030999999</v>
      </c>
      <c r="D42" s="244">
        <v>0.78873754960999998</v>
      </c>
      <c r="E42" s="244">
        <v>0.65644762008000002</v>
      </c>
      <c r="F42" s="244">
        <v>-0.49353299882000001</v>
      </c>
      <c r="G42" s="244">
        <v>0.22728664268000001</v>
      </c>
      <c r="H42" s="244">
        <v>0.52011195895999995</v>
      </c>
      <c r="I42" s="244">
        <v>0.14080499869999999</v>
      </c>
      <c r="J42" s="244">
        <v>-3.8481652454000002E-2</v>
      </c>
      <c r="K42" s="244">
        <v>-1.0423380068000001</v>
      </c>
      <c r="L42" s="244">
        <v>-1.9953299812</v>
      </c>
      <c r="M42" s="244">
        <v>-1.7295364402</v>
      </c>
      <c r="N42" s="244">
        <v>-1.3664557635000001</v>
      </c>
      <c r="O42" s="244">
        <v>-0.87813132959999995</v>
      </c>
      <c r="P42" s="244">
        <v>0.40182848463999998</v>
      </c>
      <c r="Q42" s="244">
        <v>-0.74822045825000005</v>
      </c>
      <c r="R42" s="244">
        <v>0.17674218035</v>
      </c>
      <c r="S42" s="244">
        <v>-2.1202502417E-4</v>
      </c>
      <c r="T42" s="244">
        <v>0.66245206833000003</v>
      </c>
      <c r="U42" s="244">
        <v>2.2607506735</v>
      </c>
      <c r="V42" s="244">
        <v>1.1746882252999999</v>
      </c>
      <c r="W42" s="244">
        <v>1.7549119591</v>
      </c>
      <c r="X42" s="244">
        <v>-0.58028789198999997</v>
      </c>
      <c r="Y42" s="244">
        <v>-0.48580991226999998</v>
      </c>
      <c r="Z42" s="244">
        <v>0.35143301169000002</v>
      </c>
      <c r="AA42" s="244">
        <v>-5.6311702813000002</v>
      </c>
      <c r="AB42" s="244">
        <v>-2.1714728660999998</v>
      </c>
      <c r="AC42" s="244">
        <v>-7.6799759967999996</v>
      </c>
      <c r="AD42" s="244">
        <v>-17.130108276000001</v>
      </c>
      <c r="AE42" s="244">
        <v>-1.6521980178</v>
      </c>
      <c r="AF42" s="244">
        <v>2.6088690796999998</v>
      </c>
      <c r="AG42" s="244">
        <v>2.1443231442999999</v>
      </c>
      <c r="AH42" s="244">
        <v>0.46447429480000002</v>
      </c>
      <c r="AI42" s="244">
        <v>2.1425551498000002</v>
      </c>
      <c r="AJ42" s="244">
        <v>1.0712696722999999</v>
      </c>
      <c r="AK42" s="244">
        <v>1.0887603602</v>
      </c>
      <c r="AL42" s="244">
        <v>1.8611825231000001</v>
      </c>
      <c r="AM42" s="244">
        <v>-0.92385520093999995</v>
      </c>
      <c r="AN42" s="244">
        <v>4.0916869549000001</v>
      </c>
      <c r="AO42" s="244">
        <v>2.549324414</v>
      </c>
      <c r="AP42" s="244">
        <v>1.6327059174</v>
      </c>
      <c r="AQ42" s="244">
        <v>0.66788177578999997</v>
      </c>
      <c r="AR42" s="244">
        <v>3.3904005550999998</v>
      </c>
      <c r="AS42" s="244">
        <v>1.1885588864000001</v>
      </c>
      <c r="AT42" s="244">
        <v>1.6794617511000001</v>
      </c>
      <c r="AU42" s="244">
        <v>3.1480321310999999</v>
      </c>
      <c r="AV42" s="244">
        <v>0.87053997476</v>
      </c>
      <c r="AW42" s="244">
        <v>2.0375845527999998</v>
      </c>
      <c r="AX42" s="244">
        <v>3.1635040498999998</v>
      </c>
      <c r="AY42" s="244">
        <v>0.24980383051999999</v>
      </c>
      <c r="AZ42" s="244">
        <v>1.6141025957999999</v>
      </c>
      <c r="BA42" s="368">
        <v>-0.55733500762999999</v>
      </c>
      <c r="BB42" s="368">
        <v>-1.1618738325</v>
      </c>
      <c r="BC42" s="368">
        <v>-1.1514231542</v>
      </c>
      <c r="BD42" s="368">
        <v>0.11820365373</v>
      </c>
      <c r="BE42" s="368">
        <v>-0.45099751075</v>
      </c>
      <c r="BF42" s="368">
        <v>-0.95386864710999997</v>
      </c>
      <c r="BG42" s="368">
        <v>-0.52330561688999999</v>
      </c>
      <c r="BH42" s="368">
        <v>-1.4593607711000001</v>
      </c>
      <c r="BI42" s="368">
        <v>-0.69955758201999996</v>
      </c>
      <c r="BJ42" s="368">
        <v>0.43831741176</v>
      </c>
      <c r="BK42" s="368">
        <v>-1.1383539646</v>
      </c>
      <c r="BL42" s="368">
        <v>1.4428428549000001</v>
      </c>
      <c r="BM42" s="368">
        <v>6.8162952018000003E-2</v>
      </c>
      <c r="BN42" s="368">
        <v>-0.90992150822999995</v>
      </c>
      <c r="BO42" s="368">
        <v>-1.0677844460000001</v>
      </c>
      <c r="BP42" s="368">
        <v>0.10309472993</v>
      </c>
      <c r="BQ42" s="368">
        <v>-0.46839260836000002</v>
      </c>
      <c r="BR42" s="368">
        <v>-0.77249635951999995</v>
      </c>
      <c r="BS42" s="368">
        <v>-0.40335819288000002</v>
      </c>
      <c r="BT42" s="368">
        <v>-1.7188925637000001</v>
      </c>
      <c r="BU42" s="368">
        <v>-0.81595575530999997</v>
      </c>
      <c r="BV42" s="368">
        <v>0.77592328458000004</v>
      </c>
    </row>
    <row r="43" spans="1:74" ht="11.1" customHeight="1" x14ac:dyDescent="0.2">
      <c r="B43" s="170"/>
      <c r="C43" s="244"/>
      <c r="D43" s="244"/>
      <c r="E43" s="244"/>
      <c r="F43" s="244"/>
      <c r="G43" s="244"/>
      <c r="H43" s="244"/>
      <c r="I43" s="244"/>
      <c r="J43" s="244"/>
      <c r="K43" s="244"/>
      <c r="L43" s="244"/>
      <c r="M43" s="244"/>
      <c r="N43" s="244"/>
      <c r="O43" s="244"/>
      <c r="P43" s="244"/>
      <c r="Q43" s="244"/>
      <c r="R43" s="244"/>
      <c r="S43" s="244"/>
      <c r="T43" s="244"/>
      <c r="U43" s="244"/>
      <c r="V43" s="244"/>
      <c r="W43" s="244"/>
      <c r="X43" s="244"/>
      <c r="Y43" s="244"/>
      <c r="Z43" s="244"/>
      <c r="AA43" s="244"/>
      <c r="AB43" s="244"/>
      <c r="AC43" s="244"/>
      <c r="AD43" s="244"/>
      <c r="AE43" s="244"/>
      <c r="AF43" s="244"/>
      <c r="AG43" s="244"/>
      <c r="AH43" s="244"/>
      <c r="AI43" s="244"/>
      <c r="AJ43" s="244"/>
      <c r="AK43" s="244"/>
      <c r="AL43" s="244"/>
      <c r="AM43" s="244"/>
      <c r="AN43" s="244"/>
      <c r="AO43" s="244"/>
      <c r="AP43" s="244"/>
      <c r="AQ43" s="244"/>
      <c r="AR43" s="244"/>
      <c r="AS43" s="244"/>
      <c r="AT43" s="244"/>
      <c r="AU43" s="244"/>
      <c r="AV43" s="244"/>
      <c r="AW43" s="244"/>
      <c r="AX43" s="244"/>
      <c r="AY43" s="244"/>
      <c r="AZ43" s="244"/>
      <c r="BA43" s="368"/>
      <c r="BB43" s="368"/>
      <c r="BC43" s="368"/>
      <c r="BD43" s="368"/>
      <c r="BE43" s="368"/>
      <c r="BF43" s="368"/>
      <c r="BG43" s="368"/>
      <c r="BH43" s="368"/>
      <c r="BI43" s="368"/>
      <c r="BJ43" s="368"/>
      <c r="BK43" s="368"/>
      <c r="BL43" s="368"/>
      <c r="BM43" s="368"/>
      <c r="BN43" s="368"/>
      <c r="BO43" s="368"/>
      <c r="BP43" s="368"/>
      <c r="BQ43" s="368"/>
      <c r="BR43" s="368"/>
      <c r="BS43" s="368"/>
      <c r="BT43" s="368"/>
      <c r="BU43" s="368"/>
      <c r="BV43" s="368"/>
    </row>
    <row r="44" spans="1:74" ht="11.1" customHeight="1" x14ac:dyDescent="0.2">
      <c r="B44" s="65" t="s">
        <v>1093</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244"/>
      <c r="AZ44" s="244"/>
      <c r="BA44" s="368"/>
      <c r="BB44" s="368"/>
      <c r="BC44" s="368"/>
      <c r="BD44" s="368"/>
      <c r="BE44" s="368"/>
      <c r="BF44" s="368"/>
      <c r="BG44" s="368"/>
      <c r="BH44" s="368"/>
      <c r="BI44" s="368"/>
      <c r="BJ44" s="368"/>
      <c r="BK44" s="368"/>
      <c r="BL44" s="368"/>
      <c r="BM44" s="368"/>
      <c r="BN44" s="368"/>
      <c r="BO44" s="368"/>
      <c r="BP44" s="368"/>
      <c r="BQ44" s="368"/>
      <c r="BR44" s="368"/>
      <c r="BS44" s="368"/>
      <c r="BT44" s="368"/>
      <c r="BU44" s="368"/>
      <c r="BV44" s="368"/>
    </row>
    <row r="45" spans="1:74" ht="11.1" customHeight="1" x14ac:dyDescent="0.2">
      <c r="A45" s="159" t="s">
        <v>562</v>
      </c>
      <c r="B45" s="170" t="s">
        <v>302</v>
      </c>
      <c r="C45" s="249">
        <v>1215.2071189999999</v>
      </c>
      <c r="D45" s="249">
        <v>1209.9948260000001</v>
      </c>
      <c r="E45" s="249">
        <v>1195.8376450000001</v>
      </c>
      <c r="F45" s="249">
        <v>1200.884804</v>
      </c>
      <c r="G45" s="249">
        <v>1209.937741</v>
      </c>
      <c r="H45" s="249">
        <v>1206.826908</v>
      </c>
      <c r="I45" s="249">
        <v>1212.586491</v>
      </c>
      <c r="J45" s="249">
        <v>1231.857886</v>
      </c>
      <c r="K45" s="249">
        <v>1271.1883539999999</v>
      </c>
      <c r="L45" s="249">
        <v>1260.222035</v>
      </c>
      <c r="M45" s="249">
        <v>1257.7723249999999</v>
      </c>
      <c r="N45" s="249">
        <v>1258.9382169999999</v>
      </c>
      <c r="O45" s="249">
        <v>1265.0133530000001</v>
      </c>
      <c r="P45" s="249">
        <v>1248.3144789999999</v>
      </c>
      <c r="Q45" s="249">
        <v>1245.21002</v>
      </c>
      <c r="R45" s="249">
        <v>1263.632298</v>
      </c>
      <c r="S45" s="249">
        <v>1307.123977</v>
      </c>
      <c r="T45" s="249">
        <v>1304.1664989999999</v>
      </c>
      <c r="U45" s="249">
        <v>1309.074613</v>
      </c>
      <c r="V45" s="249">
        <v>1300.684616</v>
      </c>
      <c r="W45" s="249">
        <v>1298.386778</v>
      </c>
      <c r="X45" s="249">
        <v>1285.568743</v>
      </c>
      <c r="Y45" s="249">
        <v>1283.237734</v>
      </c>
      <c r="Z45" s="249">
        <v>1281.879621</v>
      </c>
      <c r="AA45" s="249">
        <v>1299.893186</v>
      </c>
      <c r="AB45" s="249">
        <v>1282.712679</v>
      </c>
      <c r="AC45" s="249">
        <v>1326.7220090000001</v>
      </c>
      <c r="AD45" s="249">
        <v>1403.599342</v>
      </c>
      <c r="AE45" s="249">
        <v>1432.23847</v>
      </c>
      <c r="AF45" s="249">
        <v>1457.7031380000001</v>
      </c>
      <c r="AG45" s="249">
        <v>1453.9879960000001</v>
      </c>
      <c r="AH45" s="249">
        <v>1437.578019</v>
      </c>
      <c r="AI45" s="249">
        <v>1423.1812500000001</v>
      </c>
      <c r="AJ45" s="249">
        <v>1386.3292550000001</v>
      </c>
      <c r="AK45" s="249">
        <v>1388.724013</v>
      </c>
      <c r="AL45" s="249">
        <v>1343.347712</v>
      </c>
      <c r="AM45" s="249">
        <v>1330.0630000000001</v>
      </c>
      <c r="AN45" s="249">
        <v>1294.751</v>
      </c>
      <c r="AO45" s="249">
        <v>1301.727801</v>
      </c>
      <c r="AP45" s="249">
        <v>1289.352717</v>
      </c>
      <c r="AQ45" s="249">
        <v>1293.6912259999999</v>
      </c>
      <c r="AR45" s="249">
        <v>1271.4984979999999</v>
      </c>
      <c r="AS45" s="249">
        <v>1268.886974</v>
      </c>
      <c r="AT45" s="249">
        <v>1241.255512</v>
      </c>
      <c r="AU45" s="249">
        <v>1240.707099</v>
      </c>
      <c r="AV45" s="249">
        <v>1247.3601410000001</v>
      </c>
      <c r="AW45" s="249">
        <v>1228.685815</v>
      </c>
      <c r="AX45" s="249">
        <v>1193.8285719999999</v>
      </c>
      <c r="AY45" s="249">
        <v>1169.9092903999999</v>
      </c>
      <c r="AZ45" s="249">
        <v>1155.8686189</v>
      </c>
      <c r="BA45" s="312">
        <v>1167.184</v>
      </c>
      <c r="BB45" s="312">
        <v>1198.9469999999999</v>
      </c>
      <c r="BC45" s="312">
        <v>1228.32</v>
      </c>
      <c r="BD45" s="312">
        <v>1248.673</v>
      </c>
      <c r="BE45" s="312">
        <v>1258.6389999999999</v>
      </c>
      <c r="BF45" s="312">
        <v>1259.4670000000001</v>
      </c>
      <c r="BG45" s="312">
        <v>1267.1320000000001</v>
      </c>
      <c r="BH45" s="312">
        <v>1263.114</v>
      </c>
      <c r="BI45" s="312">
        <v>1265.4269999999999</v>
      </c>
      <c r="BJ45" s="312">
        <v>1246.42</v>
      </c>
      <c r="BK45" s="312">
        <v>1252.9780000000001</v>
      </c>
      <c r="BL45" s="312">
        <v>1246.548</v>
      </c>
      <c r="BM45" s="312">
        <v>1246.923</v>
      </c>
      <c r="BN45" s="312">
        <v>1264.0820000000001</v>
      </c>
      <c r="BO45" s="312">
        <v>1287.3889999999999</v>
      </c>
      <c r="BP45" s="312">
        <v>1304.1410000000001</v>
      </c>
      <c r="BQ45" s="312">
        <v>1315.3979999999999</v>
      </c>
      <c r="BR45" s="312">
        <v>1320.9639999999999</v>
      </c>
      <c r="BS45" s="312">
        <v>1325.655</v>
      </c>
      <c r="BT45" s="312">
        <v>1316.694</v>
      </c>
      <c r="BU45" s="312">
        <v>1309.587</v>
      </c>
      <c r="BV45" s="312">
        <v>1283.6679999999999</v>
      </c>
    </row>
    <row r="46" spans="1:74" ht="11.1" customHeight="1" x14ac:dyDescent="0.2">
      <c r="A46" s="159" t="s">
        <v>304</v>
      </c>
      <c r="B46" s="248" t="s">
        <v>303</v>
      </c>
      <c r="C46" s="247">
        <v>2865.9041189999998</v>
      </c>
      <c r="D46" s="247">
        <v>2848.2948259999998</v>
      </c>
      <c r="E46" s="247">
        <v>2804.6606449999999</v>
      </c>
      <c r="F46" s="247">
        <v>2807.7488039999998</v>
      </c>
      <c r="G46" s="247">
        <v>2812.9867410000002</v>
      </c>
      <c r="H46" s="247">
        <v>2801.5429079999999</v>
      </c>
      <c r="I46" s="247">
        <v>2825.0734910000001</v>
      </c>
      <c r="J46" s="247">
        <v>2852.2928860000002</v>
      </c>
      <c r="K46" s="247">
        <v>2855.0163539999999</v>
      </c>
      <c r="L46" s="247">
        <v>2848.0730349999999</v>
      </c>
      <c r="M46" s="247">
        <v>2846.699325</v>
      </c>
      <c r="N46" s="247">
        <v>2859.4602169999998</v>
      </c>
      <c r="O46" s="247">
        <v>2868.9373529999998</v>
      </c>
      <c r="P46" s="247">
        <v>2867.5024790000002</v>
      </c>
      <c r="Q46" s="247">
        <v>2864.0820199999998</v>
      </c>
      <c r="R46" s="247">
        <v>2870.460298</v>
      </c>
      <c r="S46" s="247">
        <v>2917.6949770000001</v>
      </c>
      <c r="T46" s="247">
        <v>2921.9004989999999</v>
      </c>
      <c r="U46" s="247">
        <v>2941.0836129999998</v>
      </c>
      <c r="V46" s="247">
        <v>2966.8706160000002</v>
      </c>
      <c r="W46" s="247">
        <v>2931.0457780000002</v>
      </c>
      <c r="X46" s="247">
        <v>2882.4167430000002</v>
      </c>
      <c r="Y46" s="247">
        <v>2888.3977340000001</v>
      </c>
      <c r="Z46" s="247">
        <v>2878.7806209999999</v>
      </c>
      <c r="AA46" s="247">
        <v>2901.6471860000001</v>
      </c>
      <c r="AB46" s="247">
        <v>2876.4286790000001</v>
      </c>
      <c r="AC46" s="247">
        <v>2969.6400090000002</v>
      </c>
      <c r="AD46" s="247">
        <v>3118.003342</v>
      </c>
      <c r="AE46" s="247">
        <v>3207.5054700000001</v>
      </c>
      <c r="AF46" s="247">
        <v>3206.043138</v>
      </c>
      <c r="AG46" s="247">
        <v>3210.5059959999999</v>
      </c>
      <c r="AH46" s="247">
        <v>3207.8240190000001</v>
      </c>
      <c r="AI46" s="247">
        <v>3168.1212500000001</v>
      </c>
      <c r="AJ46" s="247">
        <v>3118.8182550000001</v>
      </c>
      <c r="AK46" s="247">
        <v>3099.3350129999999</v>
      </c>
      <c r="AL46" s="247">
        <v>3024.895712</v>
      </c>
      <c r="AM46" s="247">
        <v>3025.2020000000002</v>
      </c>
      <c r="AN46" s="247">
        <v>2961.982</v>
      </c>
      <c r="AO46" s="247">
        <v>2910.687801</v>
      </c>
      <c r="AP46" s="247">
        <v>2905.3777169999998</v>
      </c>
      <c r="AQ46" s="247">
        <v>2921.6902260000002</v>
      </c>
      <c r="AR46" s="247">
        <v>2868.166498</v>
      </c>
      <c r="AS46" s="247">
        <v>2838.839974</v>
      </c>
      <c r="AT46" s="247">
        <v>2808.810512</v>
      </c>
      <c r="AU46" s="247">
        <v>2748.6490990000002</v>
      </c>
      <c r="AV46" s="247">
        <v>2752.9921410000002</v>
      </c>
      <c r="AW46" s="247">
        <v>2729.3798149999998</v>
      </c>
      <c r="AX46" s="247">
        <v>2676.8279060999998</v>
      </c>
      <c r="AY46" s="247">
        <v>2660.014134</v>
      </c>
      <c r="AZ46" s="247">
        <v>2639.0231963000001</v>
      </c>
      <c r="BA46" s="313">
        <v>2655.7848583</v>
      </c>
      <c r="BB46" s="313">
        <v>2694.1630036000001</v>
      </c>
      <c r="BC46" s="313">
        <v>2731.0529797999998</v>
      </c>
      <c r="BD46" s="313">
        <v>2744.8262561000001</v>
      </c>
      <c r="BE46" s="313">
        <v>2756.0634236999999</v>
      </c>
      <c r="BF46" s="313">
        <v>2766.0568675</v>
      </c>
      <c r="BG46" s="313">
        <v>2776.2642817000001</v>
      </c>
      <c r="BH46" s="313">
        <v>2788.8351127999999</v>
      </c>
      <c r="BI46" s="313">
        <v>2797.8932771</v>
      </c>
      <c r="BJ46" s="313">
        <v>2781.4281896000002</v>
      </c>
      <c r="BK46" s="313">
        <v>2797.6869301000002</v>
      </c>
      <c r="BL46" s="313">
        <v>2781.3410499000001</v>
      </c>
      <c r="BM46" s="313">
        <v>2781.7509964999999</v>
      </c>
      <c r="BN46" s="313">
        <v>2802.8313288999998</v>
      </c>
      <c r="BO46" s="313">
        <v>2829.8950709000001</v>
      </c>
      <c r="BP46" s="313">
        <v>2841.3620274</v>
      </c>
      <c r="BQ46" s="313">
        <v>2853.8213202000002</v>
      </c>
      <c r="BR46" s="313">
        <v>2864.5299232000002</v>
      </c>
      <c r="BS46" s="313">
        <v>2870.9115972</v>
      </c>
      <c r="BT46" s="313">
        <v>2882.8544304000002</v>
      </c>
      <c r="BU46" s="313">
        <v>2886.7677523000002</v>
      </c>
      <c r="BV46" s="313">
        <v>2862.5388146999999</v>
      </c>
    </row>
    <row r="47" spans="1:74" s="636" customFormat="1" ht="12" customHeight="1" x14ac:dyDescent="0.2">
      <c r="A47" s="395"/>
      <c r="B47" s="772" t="s">
        <v>797</v>
      </c>
      <c r="C47" s="772"/>
      <c r="D47" s="772"/>
      <c r="E47" s="772"/>
      <c r="F47" s="772"/>
      <c r="G47" s="772"/>
      <c r="H47" s="772"/>
      <c r="I47" s="772"/>
      <c r="J47" s="772"/>
      <c r="K47" s="772"/>
      <c r="L47" s="772"/>
      <c r="M47" s="772"/>
      <c r="N47" s="772"/>
      <c r="O47" s="772"/>
      <c r="P47" s="772"/>
      <c r="Q47" s="734"/>
      <c r="R47" s="676"/>
      <c r="AY47" s="484"/>
      <c r="AZ47" s="484"/>
      <c r="BA47" s="484"/>
      <c r="BB47" s="484"/>
      <c r="BC47" s="484"/>
      <c r="BD47" s="578"/>
      <c r="BE47" s="578"/>
      <c r="BF47" s="578"/>
      <c r="BG47" s="484"/>
      <c r="BH47" s="484"/>
      <c r="BI47" s="484"/>
      <c r="BJ47" s="484"/>
    </row>
    <row r="48" spans="1:74" s="396" customFormat="1" ht="12" customHeight="1" x14ac:dyDescent="0.2">
      <c r="A48" s="395"/>
      <c r="B48" s="777" t="s">
        <v>1105</v>
      </c>
      <c r="C48" s="734"/>
      <c r="D48" s="734"/>
      <c r="E48" s="734"/>
      <c r="F48" s="734"/>
      <c r="G48" s="734"/>
      <c r="H48" s="734"/>
      <c r="I48" s="734"/>
      <c r="J48" s="734"/>
      <c r="K48" s="734"/>
      <c r="L48" s="734"/>
      <c r="M48" s="734"/>
      <c r="N48" s="734"/>
      <c r="O48" s="734"/>
      <c r="P48" s="734"/>
      <c r="Q48" s="734"/>
      <c r="R48" s="676"/>
      <c r="AY48" s="484"/>
      <c r="AZ48" s="484"/>
      <c r="BA48" s="484"/>
      <c r="BB48" s="484"/>
      <c r="BC48" s="484"/>
      <c r="BD48" s="578"/>
      <c r="BE48" s="578"/>
      <c r="BF48" s="578"/>
      <c r="BG48" s="484"/>
      <c r="BH48" s="484"/>
      <c r="BI48" s="484"/>
      <c r="BJ48" s="484"/>
    </row>
    <row r="49" spans="1:74" s="396" customFormat="1" ht="12" customHeight="1" x14ac:dyDescent="0.2">
      <c r="A49" s="395"/>
      <c r="B49" s="772" t="s">
        <v>1106</v>
      </c>
      <c r="C49" s="740"/>
      <c r="D49" s="740"/>
      <c r="E49" s="740"/>
      <c r="F49" s="740"/>
      <c r="G49" s="740"/>
      <c r="H49" s="740"/>
      <c r="I49" s="740"/>
      <c r="J49" s="740"/>
      <c r="K49" s="740"/>
      <c r="L49" s="740"/>
      <c r="M49" s="740"/>
      <c r="N49" s="740"/>
      <c r="O49" s="740"/>
      <c r="P49" s="740"/>
      <c r="Q49" s="734"/>
      <c r="R49" s="676"/>
      <c r="AY49" s="484"/>
      <c r="AZ49" s="484"/>
      <c r="BA49" s="484"/>
      <c r="BB49" s="484"/>
      <c r="BC49" s="484"/>
      <c r="BD49" s="578"/>
      <c r="BE49" s="578"/>
      <c r="BF49" s="578"/>
      <c r="BG49" s="484"/>
      <c r="BH49" s="484"/>
      <c r="BI49" s="484"/>
      <c r="BJ49" s="484"/>
    </row>
    <row r="50" spans="1:74" s="396" customFormat="1" ht="12" customHeight="1" x14ac:dyDescent="0.2">
      <c r="A50" s="395"/>
      <c r="B50" s="778" t="s">
        <v>1107</v>
      </c>
      <c r="C50" s="778"/>
      <c r="D50" s="778"/>
      <c r="E50" s="778"/>
      <c r="F50" s="778"/>
      <c r="G50" s="778"/>
      <c r="H50" s="778"/>
      <c r="I50" s="778"/>
      <c r="J50" s="778"/>
      <c r="K50" s="778"/>
      <c r="L50" s="778"/>
      <c r="M50" s="778"/>
      <c r="N50" s="778"/>
      <c r="O50" s="778"/>
      <c r="P50" s="778"/>
      <c r="Q50" s="778"/>
      <c r="R50" s="676"/>
      <c r="AY50" s="484"/>
      <c r="AZ50" s="484"/>
      <c r="BA50" s="484"/>
      <c r="BB50" s="484"/>
      <c r="BC50" s="484"/>
      <c r="BD50" s="578"/>
      <c r="BE50" s="578"/>
      <c r="BF50" s="578"/>
      <c r="BG50" s="484"/>
      <c r="BH50" s="484"/>
      <c r="BI50" s="484"/>
      <c r="BJ50" s="484"/>
    </row>
    <row r="51" spans="1:74" s="718" customFormat="1" ht="12" customHeight="1" x14ac:dyDescent="0.2">
      <c r="A51" s="395"/>
      <c r="B51" s="771" t="s">
        <v>808</v>
      </c>
      <c r="C51" s="755"/>
      <c r="D51" s="755"/>
      <c r="E51" s="755"/>
      <c r="F51" s="755"/>
      <c r="G51" s="755"/>
      <c r="H51" s="755"/>
      <c r="I51" s="755"/>
      <c r="J51" s="755"/>
      <c r="K51" s="755"/>
      <c r="L51" s="755"/>
      <c r="M51" s="755"/>
      <c r="N51" s="755"/>
      <c r="O51" s="755"/>
      <c r="P51" s="755"/>
      <c r="Q51" s="755"/>
      <c r="R51" s="152"/>
      <c r="AY51" s="484"/>
      <c r="AZ51" s="484"/>
      <c r="BA51" s="484"/>
      <c r="BB51" s="484"/>
      <c r="BC51" s="484"/>
      <c r="BD51" s="578"/>
      <c r="BE51" s="578"/>
      <c r="BF51" s="578"/>
      <c r="BG51" s="484"/>
      <c r="BH51" s="484"/>
      <c r="BI51" s="484"/>
      <c r="BJ51" s="484"/>
    </row>
    <row r="52" spans="1:74" s="718" customFormat="1" ht="12" customHeight="1" x14ac:dyDescent="0.2">
      <c r="A52" s="395"/>
      <c r="B52" s="772" t="s">
        <v>645</v>
      </c>
      <c r="C52" s="740"/>
      <c r="D52" s="740"/>
      <c r="E52" s="740"/>
      <c r="F52" s="740"/>
      <c r="G52" s="740"/>
      <c r="H52" s="740"/>
      <c r="I52" s="740"/>
      <c r="J52" s="740"/>
      <c r="K52" s="740"/>
      <c r="L52" s="740"/>
      <c r="M52" s="740"/>
      <c r="N52" s="740"/>
      <c r="O52" s="740"/>
      <c r="P52" s="740"/>
      <c r="Q52" s="734"/>
      <c r="R52" s="152"/>
      <c r="AY52" s="484"/>
      <c r="AZ52" s="484"/>
      <c r="BA52" s="484"/>
      <c r="BB52" s="484"/>
      <c r="BC52" s="484"/>
      <c r="BD52" s="578"/>
      <c r="BE52" s="578"/>
      <c r="BF52" s="578"/>
      <c r="BG52" s="484"/>
      <c r="BH52" s="484"/>
      <c r="BI52" s="484"/>
      <c r="BJ52" s="484"/>
    </row>
    <row r="53" spans="1:74" s="718" customFormat="1" ht="12" customHeight="1" x14ac:dyDescent="0.2">
      <c r="A53" s="395"/>
      <c r="B53" s="772" t="s">
        <v>1329</v>
      </c>
      <c r="C53" s="734"/>
      <c r="D53" s="734"/>
      <c r="E53" s="734"/>
      <c r="F53" s="734"/>
      <c r="G53" s="734"/>
      <c r="H53" s="734"/>
      <c r="I53" s="734"/>
      <c r="J53" s="734"/>
      <c r="K53" s="734"/>
      <c r="L53" s="734"/>
      <c r="M53" s="734"/>
      <c r="N53" s="734"/>
      <c r="O53" s="734"/>
      <c r="P53" s="734"/>
      <c r="Q53" s="734"/>
      <c r="R53" s="152"/>
      <c r="AY53" s="484"/>
      <c r="AZ53" s="484"/>
      <c r="BA53" s="484"/>
      <c r="BB53" s="484"/>
      <c r="BC53" s="484"/>
      <c r="BD53" s="578"/>
      <c r="BE53" s="578"/>
      <c r="BF53" s="578"/>
      <c r="BG53" s="484"/>
      <c r="BH53" s="484"/>
      <c r="BI53" s="484"/>
      <c r="BJ53" s="484"/>
    </row>
    <row r="54" spans="1:74" s="718" customFormat="1" ht="12" customHeight="1" x14ac:dyDescent="0.2">
      <c r="A54" s="395"/>
      <c r="B54" s="772" t="s">
        <v>1328</v>
      </c>
      <c r="C54" s="734"/>
      <c r="D54" s="734"/>
      <c r="E54" s="734"/>
      <c r="F54" s="734"/>
      <c r="G54" s="734"/>
      <c r="H54" s="734"/>
      <c r="I54" s="734"/>
      <c r="J54" s="734"/>
      <c r="K54" s="734"/>
      <c r="L54" s="734"/>
      <c r="M54" s="734"/>
      <c r="N54" s="734"/>
      <c r="O54" s="734"/>
      <c r="P54" s="734"/>
      <c r="Q54" s="734"/>
      <c r="R54" s="152"/>
      <c r="AY54" s="484"/>
      <c r="AZ54" s="484"/>
      <c r="BA54" s="484"/>
      <c r="BB54" s="484"/>
      <c r="BC54" s="484"/>
      <c r="BD54" s="578"/>
      <c r="BE54" s="578"/>
      <c r="BF54" s="578"/>
      <c r="BG54" s="484"/>
      <c r="BH54" s="484"/>
      <c r="BI54" s="484"/>
      <c r="BJ54" s="484"/>
    </row>
    <row r="55" spans="1:74" s="718" customFormat="1" ht="12" customHeight="1" x14ac:dyDescent="0.2">
      <c r="A55" s="395"/>
      <c r="B55" s="778" t="s">
        <v>1330</v>
      </c>
      <c r="C55" s="778"/>
      <c r="D55" s="778"/>
      <c r="E55" s="778"/>
      <c r="F55" s="778"/>
      <c r="G55" s="778"/>
      <c r="H55" s="778"/>
      <c r="I55" s="778"/>
      <c r="J55" s="778"/>
      <c r="K55" s="778"/>
      <c r="L55" s="778"/>
      <c r="M55" s="778"/>
      <c r="N55" s="778"/>
      <c r="O55" s="778"/>
      <c r="P55" s="778"/>
      <c r="Q55" s="778"/>
      <c r="R55" s="778"/>
      <c r="AY55" s="484"/>
      <c r="AZ55" s="484"/>
      <c r="BA55" s="484"/>
      <c r="BB55" s="484"/>
      <c r="BC55" s="484"/>
      <c r="BD55" s="578"/>
      <c r="BE55" s="578"/>
      <c r="BF55" s="578"/>
      <c r="BG55" s="484"/>
      <c r="BH55" s="484"/>
      <c r="BI55" s="484"/>
      <c r="BJ55" s="484"/>
    </row>
    <row r="56" spans="1:74" s="718" customFormat="1" ht="12" customHeight="1" x14ac:dyDescent="0.2">
      <c r="A56" s="395"/>
      <c r="B56" s="778" t="s">
        <v>1335</v>
      </c>
      <c r="C56" s="778"/>
      <c r="D56" s="778"/>
      <c r="E56" s="778"/>
      <c r="F56" s="778"/>
      <c r="G56" s="778"/>
      <c r="H56" s="778"/>
      <c r="I56" s="778"/>
      <c r="J56" s="778"/>
      <c r="K56" s="778"/>
      <c r="L56" s="778"/>
      <c r="M56" s="778"/>
      <c r="N56" s="778"/>
      <c r="O56" s="778"/>
      <c r="P56" s="778"/>
      <c r="Q56" s="778"/>
      <c r="R56" s="677"/>
      <c r="AY56" s="484"/>
      <c r="AZ56" s="484"/>
      <c r="BA56" s="484"/>
      <c r="BB56" s="484"/>
      <c r="BC56" s="484"/>
      <c r="BD56" s="578"/>
      <c r="BE56" s="578"/>
      <c r="BF56" s="578"/>
      <c r="BG56" s="484"/>
      <c r="BH56" s="484"/>
      <c r="BI56" s="484"/>
      <c r="BJ56" s="484"/>
    </row>
    <row r="57" spans="1:74" s="396" customFormat="1" ht="12" customHeight="1" x14ac:dyDescent="0.2">
      <c r="A57" s="395"/>
      <c r="B57" s="779" t="str">
        <f>"Notes: "&amp;"EIA completed modeling and analysis for this report on " &amp;Dates!D2&amp;"."</f>
        <v>Notes: EIA completed modeling and analysis for this report on Thursday March 3, 2022.</v>
      </c>
      <c r="C57" s="747"/>
      <c r="D57" s="747"/>
      <c r="E57" s="747"/>
      <c r="F57" s="747"/>
      <c r="G57" s="747"/>
      <c r="H57" s="747"/>
      <c r="I57" s="747"/>
      <c r="J57" s="747"/>
      <c r="K57" s="747"/>
      <c r="L57" s="747"/>
      <c r="M57" s="747"/>
      <c r="N57" s="747"/>
      <c r="O57" s="747"/>
      <c r="P57" s="747"/>
      <c r="Q57" s="747"/>
      <c r="R57" s="676"/>
      <c r="AY57" s="484"/>
      <c r="AZ57" s="484"/>
      <c r="BA57" s="484"/>
      <c r="BB57" s="484"/>
      <c r="BC57" s="484"/>
      <c r="BD57" s="578"/>
      <c r="BE57" s="578"/>
      <c r="BF57" s="578"/>
      <c r="BG57" s="484"/>
      <c r="BH57" s="484"/>
      <c r="BI57" s="484"/>
      <c r="BJ57" s="484"/>
    </row>
    <row r="58" spans="1:74" s="714" customFormat="1" ht="12" customHeight="1" x14ac:dyDescent="0.2">
      <c r="A58" s="395"/>
      <c r="B58" s="775" t="s">
        <v>351</v>
      </c>
      <c r="C58" s="740"/>
      <c r="D58" s="740"/>
      <c r="E58" s="740"/>
      <c r="F58" s="740"/>
      <c r="G58" s="740"/>
      <c r="H58" s="740"/>
      <c r="I58" s="740"/>
      <c r="J58" s="740"/>
      <c r="K58" s="740"/>
      <c r="L58" s="740"/>
      <c r="M58" s="740"/>
      <c r="N58" s="740"/>
      <c r="O58" s="740"/>
      <c r="P58" s="740"/>
      <c r="Q58" s="734"/>
      <c r="AY58" s="484"/>
      <c r="AZ58" s="484"/>
      <c r="BA58" s="484"/>
      <c r="BB58" s="484"/>
      <c r="BC58" s="484"/>
      <c r="BD58" s="578"/>
      <c r="BE58" s="578"/>
      <c r="BF58" s="578"/>
      <c r="BG58" s="484"/>
      <c r="BH58" s="484"/>
      <c r="BI58" s="484"/>
      <c r="BJ58" s="484"/>
    </row>
    <row r="59" spans="1:74" s="396" customFormat="1" ht="12" customHeight="1" x14ac:dyDescent="0.2">
      <c r="A59" s="395"/>
      <c r="B59" s="774" t="s">
        <v>847</v>
      </c>
      <c r="C59" s="734"/>
      <c r="D59" s="734"/>
      <c r="E59" s="734"/>
      <c r="F59" s="734"/>
      <c r="G59" s="734"/>
      <c r="H59" s="734"/>
      <c r="I59" s="734"/>
      <c r="J59" s="734"/>
      <c r="K59" s="734"/>
      <c r="L59" s="734"/>
      <c r="M59" s="734"/>
      <c r="N59" s="734"/>
      <c r="O59" s="734"/>
      <c r="P59" s="734"/>
      <c r="Q59" s="734"/>
      <c r="R59" s="676"/>
      <c r="AY59" s="484"/>
      <c r="AZ59" s="484"/>
      <c r="BA59" s="484"/>
      <c r="BB59" s="484"/>
      <c r="BC59" s="484"/>
      <c r="BD59" s="578"/>
      <c r="BE59" s="578"/>
      <c r="BF59" s="578"/>
      <c r="BG59" s="484"/>
      <c r="BH59" s="484"/>
      <c r="BI59" s="484"/>
      <c r="BJ59" s="484"/>
    </row>
    <row r="60" spans="1:74" s="397" customFormat="1" ht="12" customHeight="1" x14ac:dyDescent="0.2">
      <c r="A60" s="393"/>
      <c r="B60" s="775" t="s">
        <v>831</v>
      </c>
      <c r="C60" s="776"/>
      <c r="D60" s="776"/>
      <c r="E60" s="776"/>
      <c r="F60" s="776"/>
      <c r="G60" s="776"/>
      <c r="H60" s="776"/>
      <c r="I60" s="776"/>
      <c r="J60" s="776"/>
      <c r="K60" s="776"/>
      <c r="L60" s="776"/>
      <c r="M60" s="776"/>
      <c r="N60" s="776"/>
      <c r="O60" s="776"/>
      <c r="P60" s="776"/>
      <c r="Q60" s="734"/>
      <c r="R60" s="676"/>
      <c r="AY60" s="483"/>
      <c r="AZ60" s="483"/>
      <c r="BA60" s="483"/>
      <c r="BB60" s="483"/>
      <c r="BC60" s="483"/>
      <c r="BD60" s="577"/>
      <c r="BE60" s="577"/>
      <c r="BF60" s="577"/>
      <c r="BG60" s="483"/>
      <c r="BH60" s="483"/>
      <c r="BI60" s="483"/>
      <c r="BJ60" s="483"/>
    </row>
    <row r="61" spans="1:74" ht="12" customHeight="1" x14ac:dyDescent="0.2">
      <c r="B61" s="763" t="s">
        <v>1361</v>
      </c>
      <c r="C61" s="734"/>
      <c r="D61" s="734"/>
      <c r="E61" s="734"/>
      <c r="F61" s="734"/>
      <c r="G61" s="734"/>
      <c r="H61" s="734"/>
      <c r="I61" s="734"/>
      <c r="J61" s="734"/>
      <c r="K61" s="734"/>
      <c r="L61" s="734"/>
      <c r="M61" s="734"/>
      <c r="N61" s="734"/>
      <c r="O61" s="734"/>
      <c r="P61" s="734"/>
      <c r="Q61" s="734"/>
      <c r="R61" s="397"/>
      <c r="BK61" s="370"/>
      <c r="BL61" s="370"/>
      <c r="BM61" s="370"/>
      <c r="BN61" s="370"/>
      <c r="BO61" s="370"/>
      <c r="BP61" s="370"/>
      <c r="BQ61" s="370"/>
      <c r="BR61" s="370"/>
      <c r="BS61" s="370"/>
      <c r="BT61" s="370"/>
      <c r="BU61" s="370"/>
      <c r="BV61" s="370"/>
    </row>
    <row r="62" spans="1:74" x14ac:dyDescent="0.2">
      <c r="BK62" s="370"/>
      <c r="BL62" s="370"/>
      <c r="BM62" s="370"/>
      <c r="BN62" s="370"/>
      <c r="BO62" s="370"/>
      <c r="BP62" s="370"/>
      <c r="BQ62" s="370"/>
      <c r="BR62" s="370"/>
      <c r="BS62" s="370"/>
      <c r="BT62" s="370"/>
      <c r="BU62" s="370"/>
      <c r="BV62" s="370"/>
    </row>
    <row r="63" spans="1:74" x14ac:dyDescent="0.2">
      <c r="BK63" s="370"/>
      <c r="BL63" s="370"/>
      <c r="BM63" s="370"/>
      <c r="BN63" s="370"/>
      <c r="BO63" s="370"/>
      <c r="BP63" s="370"/>
      <c r="BQ63" s="370"/>
      <c r="BR63" s="370"/>
      <c r="BS63" s="370"/>
      <c r="BT63" s="370"/>
      <c r="BU63" s="370"/>
      <c r="BV63" s="370"/>
    </row>
    <row r="64" spans="1:74" x14ac:dyDescent="0.2">
      <c r="BK64" s="370"/>
      <c r="BL64" s="370"/>
      <c r="BM64" s="370"/>
      <c r="BN64" s="370"/>
      <c r="BO64" s="370"/>
      <c r="BP64" s="370"/>
      <c r="BQ64" s="370"/>
      <c r="BR64" s="370"/>
      <c r="BS64" s="370"/>
      <c r="BT64" s="370"/>
      <c r="BU64" s="370"/>
      <c r="BV64" s="370"/>
    </row>
    <row r="65" spans="63:74" x14ac:dyDescent="0.2">
      <c r="BK65" s="370"/>
      <c r="BL65" s="370"/>
      <c r="BM65" s="370"/>
      <c r="BN65" s="370"/>
      <c r="BO65" s="370"/>
      <c r="BP65" s="370"/>
      <c r="BQ65" s="370"/>
      <c r="BR65" s="370"/>
      <c r="BS65" s="370"/>
      <c r="BT65" s="370"/>
      <c r="BU65" s="370"/>
      <c r="BV65" s="370"/>
    </row>
    <row r="66" spans="63:74" x14ac:dyDescent="0.2">
      <c r="BK66" s="370"/>
      <c r="BL66" s="370"/>
      <c r="BM66" s="370"/>
      <c r="BN66" s="370"/>
      <c r="BO66" s="370"/>
      <c r="BP66" s="370"/>
      <c r="BQ66" s="370"/>
      <c r="BR66" s="370"/>
      <c r="BS66" s="370"/>
      <c r="BT66" s="370"/>
      <c r="BU66" s="370"/>
      <c r="BV66" s="370"/>
    </row>
    <row r="67" spans="63:74" x14ac:dyDescent="0.2">
      <c r="BK67" s="370"/>
      <c r="BL67" s="370"/>
      <c r="BM67" s="370"/>
      <c r="BN67" s="370"/>
      <c r="BO67" s="370"/>
      <c r="BP67" s="370"/>
      <c r="BQ67" s="370"/>
      <c r="BR67" s="370"/>
      <c r="BS67" s="370"/>
      <c r="BT67" s="370"/>
      <c r="BU67" s="370"/>
      <c r="BV67" s="370"/>
    </row>
    <row r="68" spans="63:74" x14ac:dyDescent="0.2">
      <c r="BK68" s="370"/>
      <c r="BL68" s="370"/>
      <c r="BM68" s="370"/>
      <c r="BN68" s="370"/>
      <c r="BO68" s="370"/>
      <c r="BP68" s="370"/>
      <c r="BQ68" s="370"/>
      <c r="BR68" s="370"/>
      <c r="BS68" s="370"/>
      <c r="BT68" s="370"/>
      <c r="BU68" s="370"/>
      <c r="BV68" s="370"/>
    </row>
    <row r="69" spans="63:74" x14ac:dyDescent="0.2">
      <c r="BK69" s="370"/>
      <c r="BL69" s="370"/>
      <c r="BM69" s="370"/>
      <c r="BN69" s="370"/>
      <c r="BO69" s="370"/>
      <c r="BP69" s="370"/>
      <c r="BQ69" s="370"/>
      <c r="BR69" s="370"/>
      <c r="BS69" s="370"/>
      <c r="BT69" s="370"/>
      <c r="BU69" s="370"/>
      <c r="BV69" s="370"/>
    </row>
    <row r="70" spans="63:74" x14ac:dyDescent="0.2">
      <c r="BK70" s="370"/>
      <c r="BL70" s="370"/>
      <c r="BM70" s="370"/>
      <c r="BN70" s="370"/>
      <c r="BO70" s="370"/>
      <c r="BP70" s="370"/>
      <c r="BQ70" s="370"/>
      <c r="BR70" s="370"/>
      <c r="BS70" s="370"/>
      <c r="BT70" s="370"/>
      <c r="BU70" s="370"/>
      <c r="BV70" s="370"/>
    </row>
    <row r="71" spans="63:74" x14ac:dyDescent="0.2">
      <c r="BK71" s="370"/>
      <c r="BL71" s="370"/>
      <c r="BM71" s="370"/>
      <c r="BN71" s="370"/>
      <c r="BO71" s="370"/>
      <c r="BP71" s="370"/>
      <c r="BQ71" s="370"/>
      <c r="BR71" s="370"/>
      <c r="BS71" s="370"/>
      <c r="BT71" s="370"/>
      <c r="BU71" s="370"/>
      <c r="BV71" s="370"/>
    </row>
    <row r="72" spans="63:74" x14ac:dyDescent="0.2">
      <c r="BK72" s="370"/>
      <c r="BL72" s="370"/>
      <c r="BM72" s="370"/>
      <c r="BN72" s="370"/>
      <c r="BO72" s="370"/>
      <c r="BP72" s="370"/>
      <c r="BQ72" s="370"/>
      <c r="BR72" s="370"/>
      <c r="BS72" s="370"/>
      <c r="BT72" s="370"/>
      <c r="BU72" s="370"/>
      <c r="BV72" s="370"/>
    </row>
    <row r="73" spans="63:74" x14ac:dyDescent="0.2">
      <c r="BK73" s="370"/>
      <c r="BL73" s="370"/>
      <c r="BM73" s="370"/>
      <c r="BN73" s="370"/>
      <c r="BO73" s="370"/>
      <c r="BP73" s="370"/>
      <c r="BQ73" s="370"/>
      <c r="BR73" s="370"/>
      <c r="BS73" s="370"/>
      <c r="BT73" s="370"/>
      <c r="BU73" s="370"/>
      <c r="BV73" s="370"/>
    </row>
    <row r="74" spans="63:74" x14ac:dyDescent="0.2">
      <c r="BK74" s="370"/>
      <c r="BL74" s="370"/>
      <c r="BM74" s="370"/>
      <c r="BN74" s="370"/>
      <c r="BO74" s="370"/>
      <c r="BP74" s="370"/>
      <c r="BQ74" s="370"/>
      <c r="BR74" s="370"/>
      <c r="BS74" s="370"/>
      <c r="BT74" s="370"/>
      <c r="BU74" s="370"/>
      <c r="BV74" s="370"/>
    </row>
    <row r="75" spans="63:74" x14ac:dyDescent="0.2">
      <c r="BK75" s="370"/>
      <c r="BL75" s="370"/>
      <c r="BM75" s="370"/>
      <c r="BN75" s="370"/>
      <c r="BO75" s="370"/>
      <c r="BP75" s="370"/>
      <c r="BQ75" s="370"/>
      <c r="BR75" s="370"/>
      <c r="BS75" s="370"/>
      <c r="BT75" s="370"/>
      <c r="BU75" s="370"/>
      <c r="BV75" s="370"/>
    </row>
    <row r="76" spans="63:74" x14ac:dyDescent="0.2">
      <c r="BK76" s="370"/>
      <c r="BL76" s="370"/>
      <c r="BM76" s="370"/>
      <c r="BN76" s="370"/>
      <c r="BO76" s="370"/>
      <c r="BP76" s="370"/>
      <c r="BQ76" s="370"/>
      <c r="BR76" s="370"/>
      <c r="BS76" s="370"/>
      <c r="BT76" s="370"/>
      <c r="BU76" s="370"/>
      <c r="BV76" s="370"/>
    </row>
    <row r="77" spans="63:74" x14ac:dyDescent="0.2">
      <c r="BK77" s="370"/>
      <c r="BL77" s="370"/>
      <c r="BM77" s="370"/>
      <c r="BN77" s="370"/>
      <c r="BO77" s="370"/>
      <c r="BP77" s="370"/>
      <c r="BQ77" s="370"/>
      <c r="BR77" s="370"/>
      <c r="BS77" s="370"/>
      <c r="BT77" s="370"/>
      <c r="BU77" s="370"/>
      <c r="BV77" s="370"/>
    </row>
    <row r="78" spans="63:74" x14ac:dyDescent="0.2">
      <c r="BK78" s="370"/>
      <c r="BL78" s="370"/>
      <c r="BM78" s="370"/>
      <c r="BN78" s="370"/>
      <c r="BO78" s="370"/>
      <c r="BP78" s="370"/>
      <c r="BQ78" s="370"/>
      <c r="BR78" s="370"/>
      <c r="BS78" s="370"/>
      <c r="BT78" s="370"/>
      <c r="BU78" s="370"/>
      <c r="BV78" s="370"/>
    </row>
    <row r="79" spans="63:74" x14ac:dyDescent="0.2">
      <c r="BK79" s="370"/>
      <c r="BL79" s="370"/>
      <c r="BM79" s="370"/>
      <c r="BN79" s="370"/>
      <c r="BO79" s="370"/>
      <c r="BP79" s="370"/>
      <c r="BQ79" s="370"/>
      <c r="BR79" s="370"/>
      <c r="BS79" s="370"/>
      <c r="BT79" s="370"/>
      <c r="BU79" s="370"/>
      <c r="BV79" s="370"/>
    </row>
    <row r="80" spans="63:74" x14ac:dyDescent="0.2">
      <c r="BK80" s="370"/>
      <c r="BL80" s="370"/>
      <c r="BM80" s="370"/>
      <c r="BN80" s="370"/>
      <c r="BO80" s="370"/>
      <c r="BP80" s="370"/>
      <c r="BQ80" s="370"/>
      <c r="BR80" s="370"/>
      <c r="BS80" s="370"/>
      <c r="BT80" s="370"/>
      <c r="BU80" s="370"/>
      <c r="BV80" s="370"/>
    </row>
    <row r="81" spans="63:74" x14ac:dyDescent="0.2">
      <c r="BK81" s="370"/>
      <c r="BL81" s="370"/>
      <c r="BM81" s="370"/>
      <c r="BN81" s="370"/>
      <c r="BO81" s="370"/>
      <c r="BP81" s="370"/>
      <c r="BQ81" s="370"/>
      <c r="BR81" s="370"/>
      <c r="BS81" s="370"/>
      <c r="BT81" s="370"/>
      <c r="BU81" s="370"/>
      <c r="BV81" s="370"/>
    </row>
    <row r="82" spans="63:74" x14ac:dyDescent="0.2">
      <c r="BK82" s="370"/>
      <c r="BL82" s="370"/>
      <c r="BM82" s="370"/>
      <c r="BN82" s="370"/>
      <c r="BO82" s="370"/>
      <c r="BP82" s="370"/>
      <c r="BQ82" s="370"/>
      <c r="BR82" s="370"/>
      <c r="BS82" s="370"/>
      <c r="BT82" s="370"/>
      <c r="BU82" s="370"/>
      <c r="BV82" s="370"/>
    </row>
    <row r="83" spans="63:74" x14ac:dyDescent="0.2">
      <c r="BK83" s="370"/>
      <c r="BL83" s="370"/>
      <c r="BM83" s="370"/>
      <c r="BN83" s="370"/>
      <c r="BO83" s="370"/>
      <c r="BP83" s="370"/>
      <c r="BQ83" s="370"/>
      <c r="BR83" s="370"/>
      <c r="BS83" s="370"/>
      <c r="BT83" s="370"/>
      <c r="BU83" s="370"/>
      <c r="BV83" s="370"/>
    </row>
    <row r="84" spans="63:74" x14ac:dyDescent="0.2">
      <c r="BK84" s="370"/>
      <c r="BL84" s="370"/>
      <c r="BM84" s="370"/>
      <c r="BN84" s="370"/>
      <c r="BO84" s="370"/>
      <c r="BP84" s="370"/>
      <c r="BQ84" s="370"/>
      <c r="BR84" s="370"/>
      <c r="BS84" s="370"/>
      <c r="BT84" s="370"/>
      <c r="BU84" s="370"/>
      <c r="BV84" s="370"/>
    </row>
    <row r="85" spans="63:74" x14ac:dyDescent="0.2">
      <c r="BK85" s="370"/>
      <c r="BL85" s="370"/>
      <c r="BM85" s="370"/>
      <c r="BN85" s="370"/>
      <c r="BO85" s="370"/>
      <c r="BP85" s="370"/>
      <c r="BQ85" s="370"/>
      <c r="BR85" s="370"/>
      <c r="BS85" s="370"/>
      <c r="BT85" s="370"/>
      <c r="BU85" s="370"/>
      <c r="BV85" s="370"/>
    </row>
    <row r="86" spans="63:74" x14ac:dyDescent="0.2">
      <c r="BK86" s="370"/>
      <c r="BL86" s="370"/>
      <c r="BM86" s="370"/>
      <c r="BN86" s="370"/>
      <c r="BO86" s="370"/>
      <c r="BP86" s="370"/>
      <c r="BQ86" s="370"/>
      <c r="BR86" s="370"/>
      <c r="BS86" s="370"/>
      <c r="BT86" s="370"/>
      <c r="BU86" s="370"/>
      <c r="BV86" s="370"/>
    </row>
    <row r="87" spans="63:74" x14ac:dyDescent="0.2">
      <c r="BK87" s="370"/>
      <c r="BL87" s="370"/>
      <c r="BM87" s="370"/>
      <c r="BN87" s="370"/>
      <c r="BO87" s="370"/>
      <c r="BP87" s="370"/>
      <c r="BQ87" s="370"/>
      <c r="BR87" s="370"/>
      <c r="BS87" s="370"/>
      <c r="BT87" s="370"/>
      <c r="BU87" s="370"/>
      <c r="BV87" s="370"/>
    </row>
    <row r="88" spans="63:74" x14ac:dyDescent="0.2">
      <c r="BK88" s="370"/>
      <c r="BL88" s="370"/>
      <c r="BM88" s="370"/>
      <c r="BN88" s="370"/>
      <c r="BO88" s="370"/>
      <c r="BP88" s="370"/>
      <c r="BQ88" s="370"/>
      <c r="BR88" s="370"/>
      <c r="BS88" s="370"/>
      <c r="BT88" s="370"/>
      <c r="BU88" s="370"/>
      <c r="BV88" s="370"/>
    </row>
    <row r="89" spans="63:74" x14ac:dyDescent="0.2">
      <c r="BK89" s="370"/>
      <c r="BL89" s="370"/>
      <c r="BM89" s="370"/>
      <c r="BN89" s="370"/>
      <c r="BO89" s="370"/>
      <c r="BP89" s="370"/>
      <c r="BQ89" s="370"/>
      <c r="BR89" s="370"/>
      <c r="BS89" s="370"/>
      <c r="BT89" s="370"/>
      <c r="BU89" s="370"/>
      <c r="BV89" s="370"/>
    </row>
    <row r="90" spans="63:74" x14ac:dyDescent="0.2">
      <c r="BK90" s="370"/>
      <c r="BL90" s="370"/>
      <c r="BM90" s="370"/>
      <c r="BN90" s="370"/>
      <c r="BO90" s="370"/>
      <c r="BP90" s="370"/>
      <c r="BQ90" s="370"/>
      <c r="BR90" s="370"/>
      <c r="BS90" s="370"/>
      <c r="BT90" s="370"/>
      <c r="BU90" s="370"/>
      <c r="BV90" s="370"/>
    </row>
    <row r="91" spans="63:74" x14ac:dyDescent="0.2">
      <c r="BK91" s="370"/>
      <c r="BL91" s="370"/>
      <c r="BM91" s="370"/>
      <c r="BN91" s="370"/>
      <c r="BO91" s="370"/>
      <c r="BP91" s="370"/>
      <c r="BQ91" s="370"/>
      <c r="BR91" s="370"/>
      <c r="BS91" s="370"/>
      <c r="BT91" s="370"/>
      <c r="BU91" s="370"/>
      <c r="BV91" s="370"/>
    </row>
    <row r="92" spans="63:74" x14ac:dyDescent="0.2">
      <c r="BK92" s="370"/>
      <c r="BL92" s="370"/>
      <c r="BM92" s="370"/>
      <c r="BN92" s="370"/>
      <c r="BO92" s="370"/>
      <c r="BP92" s="370"/>
      <c r="BQ92" s="370"/>
      <c r="BR92" s="370"/>
      <c r="BS92" s="370"/>
      <c r="BT92" s="370"/>
      <c r="BU92" s="370"/>
      <c r="BV92" s="370"/>
    </row>
    <row r="93" spans="63:74" x14ac:dyDescent="0.2">
      <c r="BK93" s="370"/>
      <c r="BL93" s="370"/>
      <c r="BM93" s="370"/>
      <c r="BN93" s="370"/>
      <c r="BO93" s="370"/>
      <c r="BP93" s="370"/>
      <c r="BQ93" s="370"/>
      <c r="BR93" s="370"/>
      <c r="BS93" s="370"/>
      <c r="BT93" s="370"/>
      <c r="BU93" s="370"/>
      <c r="BV93" s="370"/>
    </row>
    <row r="94" spans="63:74" x14ac:dyDescent="0.2">
      <c r="BK94" s="370"/>
      <c r="BL94" s="370"/>
      <c r="BM94" s="370"/>
      <c r="BN94" s="370"/>
      <c r="BO94" s="370"/>
      <c r="BP94" s="370"/>
      <c r="BQ94" s="370"/>
      <c r="BR94" s="370"/>
      <c r="BS94" s="370"/>
      <c r="BT94" s="370"/>
      <c r="BU94" s="370"/>
      <c r="BV94" s="370"/>
    </row>
    <row r="95" spans="63:74" x14ac:dyDescent="0.2">
      <c r="BK95" s="370"/>
      <c r="BL95" s="370"/>
      <c r="BM95" s="370"/>
      <c r="BN95" s="370"/>
      <c r="BO95" s="370"/>
      <c r="BP95" s="370"/>
      <c r="BQ95" s="370"/>
      <c r="BR95" s="370"/>
      <c r="BS95" s="370"/>
      <c r="BT95" s="370"/>
      <c r="BU95" s="370"/>
      <c r="BV95" s="370"/>
    </row>
    <row r="96" spans="63:74" x14ac:dyDescent="0.2">
      <c r="BK96" s="370"/>
      <c r="BL96" s="370"/>
      <c r="BM96" s="370"/>
      <c r="BN96" s="370"/>
      <c r="BO96" s="370"/>
      <c r="BP96" s="370"/>
      <c r="BQ96" s="370"/>
      <c r="BR96" s="370"/>
      <c r="BS96" s="370"/>
      <c r="BT96" s="370"/>
      <c r="BU96" s="370"/>
      <c r="BV96" s="370"/>
    </row>
    <row r="97" spans="63:74" x14ac:dyDescent="0.2">
      <c r="BK97" s="370"/>
      <c r="BL97" s="370"/>
      <c r="BM97" s="370"/>
      <c r="BN97" s="370"/>
      <c r="BO97" s="370"/>
      <c r="BP97" s="370"/>
      <c r="BQ97" s="370"/>
      <c r="BR97" s="370"/>
      <c r="BS97" s="370"/>
      <c r="BT97" s="370"/>
      <c r="BU97" s="370"/>
      <c r="BV97" s="370"/>
    </row>
    <row r="98" spans="63:74" x14ac:dyDescent="0.2">
      <c r="BK98" s="370"/>
      <c r="BL98" s="370"/>
      <c r="BM98" s="370"/>
      <c r="BN98" s="370"/>
      <c r="BO98" s="370"/>
      <c r="BP98" s="370"/>
      <c r="BQ98" s="370"/>
      <c r="BR98" s="370"/>
      <c r="BS98" s="370"/>
      <c r="BT98" s="370"/>
      <c r="BU98" s="370"/>
      <c r="BV98" s="370"/>
    </row>
    <row r="99" spans="63:74" x14ac:dyDescent="0.2">
      <c r="BK99" s="370"/>
      <c r="BL99" s="370"/>
      <c r="BM99" s="370"/>
      <c r="BN99" s="370"/>
      <c r="BO99" s="370"/>
      <c r="BP99" s="370"/>
      <c r="BQ99" s="370"/>
      <c r="BR99" s="370"/>
      <c r="BS99" s="370"/>
      <c r="BT99" s="370"/>
      <c r="BU99" s="370"/>
      <c r="BV99" s="370"/>
    </row>
    <row r="100" spans="63:74" x14ac:dyDescent="0.2">
      <c r="BK100" s="370"/>
      <c r="BL100" s="370"/>
      <c r="BM100" s="370"/>
      <c r="BN100" s="370"/>
      <c r="BO100" s="370"/>
      <c r="BP100" s="370"/>
      <c r="BQ100" s="370"/>
      <c r="BR100" s="370"/>
      <c r="BS100" s="370"/>
      <c r="BT100" s="370"/>
      <c r="BU100" s="370"/>
      <c r="BV100" s="370"/>
    </row>
    <row r="101" spans="63:74" x14ac:dyDescent="0.2">
      <c r="BK101" s="370"/>
      <c r="BL101" s="370"/>
      <c r="BM101" s="370"/>
      <c r="BN101" s="370"/>
      <c r="BO101" s="370"/>
      <c r="BP101" s="370"/>
      <c r="BQ101" s="370"/>
      <c r="BR101" s="370"/>
      <c r="BS101" s="370"/>
      <c r="BT101" s="370"/>
      <c r="BU101" s="370"/>
      <c r="BV101" s="370"/>
    </row>
    <row r="102" spans="63:74" x14ac:dyDescent="0.2">
      <c r="BK102" s="370"/>
      <c r="BL102" s="370"/>
      <c r="BM102" s="370"/>
      <c r="BN102" s="370"/>
      <c r="BO102" s="370"/>
      <c r="BP102" s="370"/>
      <c r="BQ102" s="370"/>
      <c r="BR102" s="370"/>
      <c r="BS102" s="370"/>
      <c r="BT102" s="370"/>
      <c r="BU102" s="370"/>
      <c r="BV102" s="370"/>
    </row>
    <row r="103" spans="63:74" x14ac:dyDescent="0.2">
      <c r="BK103" s="370"/>
      <c r="BL103" s="370"/>
      <c r="BM103" s="370"/>
      <c r="BN103" s="370"/>
      <c r="BO103" s="370"/>
      <c r="BP103" s="370"/>
      <c r="BQ103" s="370"/>
      <c r="BR103" s="370"/>
      <c r="BS103" s="370"/>
      <c r="BT103" s="370"/>
      <c r="BU103" s="370"/>
      <c r="BV103" s="370"/>
    </row>
    <row r="104" spans="63:74" x14ac:dyDescent="0.2">
      <c r="BK104" s="370"/>
      <c r="BL104" s="370"/>
      <c r="BM104" s="370"/>
      <c r="BN104" s="370"/>
      <c r="BO104" s="370"/>
      <c r="BP104" s="370"/>
      <c r="BQ104" s="370"/>
      <c r="BR104" s="370"/>
      <c r="BS104" s="370"/>
      <c r="BT104" s="370"/>
      <c r="BU104" s="370"/>
      <c r="BV104" s="370"/>
    </row>
    <row r="105" spans="63:74" x14ac:dyDescent="0.2">
      <c r="BK105" s="370"/>
      <c r="BL105" s="370"/>
      <c r="BM105" s="370"/>
      <c r="BN105" s="370"/>
      <c r="BO105" s="370"/>
      <c r="BP105" s="370"/>
      <c r="BQ105" s="370"/>
      <c r="BR105" s="370"/>
      <c r="BS105" s="370"/>
      <c r="BT105" s="370"/>
      <c r="BU105" s="370"/>
      <c r="BV105" s="370"/>
    </row>
    <row r="106" spans="63:74" x14ac:dyDescent="0.2">
      <c r="BK106" s="370"/>
      <c r="BL106" s="370"/>
      <c r="BM106" s="370"/>
      <c r="BN106" s="370"/>
      <c r="BO106" s="370"/>
      <c r="BP106" s="370"/>
      <c r="BQ106" s="370"/>
      <c r="BR106" s="370"/>
      <c r="BS106" s="370"/>
      <c r="BT106" s="370"/>
      <c r="BU106" s="370"/>
      <c r="BV106" s="370"/>
    </row>
    <row r="107" spans="63:74" x14ac:dyDescent="0.2">
      <c r="BK107" s="370"/>
      <c r="BL107" s="370"/>
      <c r="BM107" s="370"/>
      <c r="BN107" s="370"/>
      <c r="BO107" s="370"/>
      <c r="BP107" s="370"/>
      <c r="BQ107" s="370"/>
      <c r="BR107" s="370"/>
      <c r="BS107" s="370"/>
      <c r="BT107" s="370"/>
      <c r="BU107" s="370"/>
      <c r="BV107" s="370"/>
    </row>
    <row r="108" spans="63:74" x14ac:dyDescent="0.2">
      <c r="BK108" s="370"/>
      <c r="BL108" s="370"/>
      <c r="BM108" s="370"/>
      <c r="BN108" s="370"/>
      <c r="BO108" s="370"/>
      <c r="BP108" s="370"/>
      <c r="BQ108" s="370"/>
      <c r="BR108" s="370"/>
      <c r="BS108" s="370"/>
      <c r="BT108" s="370"/>
      <c r="BU108" s="370"/>
      <c r="BV108" s="370"/>
    </row>
    <row r="109" spans="63:74" x14ac:dyDescent="0.2">
      <c r="BK109" s="370"/>
      <c r="BL109" s="370"/>
      <c r="BM109" s="370"/>
      <c r="BN109" s="370"/>
      <c r="BO109" s="370"/>
      <c r="BP109" s="370"/>
      <c r="BQ109" s="370"/>
      <c r="BR109" s="370"/>
      <c r="BS109" s="370"/>
      <c r="BT109" s="370"/>
      <c r="BU109" s="370"/>
      <c r="BV109" s="370"/>
    </row>
    <row r="110" spans="63:74" x14ac:dyDescent="0.2">
      <c r="BK110" s="370"/>
      <c r="BL110" s="370"/>
      <c r="BM110" s="370"/>
      <c r="BN110" s="370"/>
      <c r="BO110" s="370"/>
      <c r="BP110" s="370"/>
      <c r="BQ110" s="370"/>
      <c r="BR110" s="370"/>
      <c r="BS110" s="370"/>
      <c r="BT110" s="370"/>
      <c r="BU110" s="370"/>
      <c r="BV110" s="370"/>
    </row>
    <row r="111" spans="63:74" x14ac:dyDescent="0.2">
      <c r="BK111" s="370"/>
      <c r="BL111" s="370"/>
      <c r="BM111" s="370"/>
      <c r="BN111" s="370"/>
      <c r="BO111" s="370"/>
      <c r="BP111" s="370"/>
      <c r="BQ111" s="370"/>
      <c r="BR111" s="370"/>
      <c r="BS111" s="370"/>
      <c r="BT111" s="370"/>
      <c r="BU111" s="370"/>
      <c r="BV111" s="370"/>
    </row>
    <row r="112" spans="63:74" x14ac:dyDescent="0.2">
      <c r="BK112" s="370"/>
      <c r="BL112" s="370"/>
      <c r="BM112" s="370"/>
      <c r="BN112" s="370"/>
      <c r="BO112" s="370"/>
      <c r="BP112" s="370"/>
      <c r="BQ112" s="370"/>
      <c r="BR112" s="370"/>
      <c r="BS112" s="370"/>
      <c r="BT112" s="370"/>
      <c r="BU112" s="370"/>
      <c r="BV112" s="370"/>
    </row>
    <row r="113" spans="63:74" x14ac:dyDescent="0.2">
      <c r="BK113" s="370"/>
      <c r="BL113" s="370"/>
      <c r="BM113" s="370"/>
      <c r="BN113" s="370"/>
      <c r="BO113" s="370"/>
      <c r="BP113" s="370"/>
      <c r="BQ113" s="370"/>
      <c r="BR113" s="370"/>
      <c r="BS113" s="370"/>
      <c r="BT113" s="370"/>
      <c r="BU113" s="370"/>
      <c r="BV113" s="370"/>
    </row>
    <row r="114" spans="63:74" x14ac:dyDescent="0.2">
      <c r="BK114" s="370"/>
      <c r="BL114" s="370"/>
      <c r="BM114" s="370"/>
      <c r="BN114" s="370"/>
      <c r="BO114" s="370"/>
      <c r="BP114" s="370"/>
      <c r="BQ114" s="370"/>
      <c r="BR114" s="370"/>
      <c r="BS114" s="370"/>
      <c r="BT114" s="370"/>
      <c r="BU114" s="370"/>
      <c r="BV114" s="370"/>
    </row>
    <row r="115" spans="63:74" x14ac:dyDescent="0.2">
      <c r="BK115" s="370"/>
      <c r="BL115" s="370"/>
      <c r="BM115" s="370"/>
      <c r="BN115" s="370"/>
      <c r="BO115" s="370"/>
      <c r="BP115" s="370"/>
      <c r="BQ115" s="370"/>
      <c r="BR115" s="370"/>
      <c r="BS115" s="370"/>
      <c r="BT115" s="370"/>
      <c r="BU115" s="370"/>
      <c r="BV115" s="370"/>
    </row>
    <row r="116" spans="63:74" x14ac:dyDescent="0.2">
      <c r="BK116" s="370"/>
      <c r="BL116" s="370"/>
      <c r="BM116" s="370"/>
      <c r="BN116" s="370"/>
      <c r="BO116" s="370"/>
      <c r="BP116" s="370"/>
      <c r="BQ116" s="370"/>
      <c r="BR116" s="370"/>
      <c r="BS116" s="370"/>
      <c r="BT116" s="370"/>
      <c r="BU116" s="370"/>
      <c r="BV116" s="370"/>
    </row>
    <row r="117" spans="63:74" x14ac:dyDescent="0.2">
      <c r="BK117" s="370"/>
      <c r="BL117" s="370"/>
      <c r="BM117" s="370"/>
      <c r="BN117" s="370"/>
      <c r="BO117" s="370"/>
      <c r="BP117" s="370"/>
      <c r="BQ117" s="370"/>
      <c r="BR117" s="370"/>
      <c r="BS117" s="370"/>
      <c r="BT117" s="370"/>
      <c r="BU117" s="370"/>
      <c r="BV117" s="370"/>
    </row>
    <row r="118" spans="63:74" x14ac:dyDescent="0.2">
      <c r="BK118" s="370"/>
      <c r="BL118" s="370"/>
      <c r="BM118" s="370"/>
      <c r="BN118" s="370"/>
      <c r="BO118" s="370"/>
      <c r="BP118" s="370"/>
      <c r="BQ118" s="370"/>
      <c r="BR118" s="370"/>
      <c r="BS118" s="370"/>
      <c r="BT118" s="370"/>
      <c r="BU118" s="370"/>
      <c r="BV118" s="370"/>
    </row>
    <row r="119" spans="63:74" x14ac:dyDescent="0.2">
      <c r="BK119" s="370"/>
      <c r="BL119" s="370"/>
      <c r="BM119" s="370"/>
      <c r="BN119" s="370"/>
      <c r="BO119" s="370"/>
      <c r="BP119" s="370"/>
      <c r="BQ119" s="370"/>
      <c r="BR119" s="370"/>
      <c r="BS119" s="370"/>
      <c r="BT119" s="370"/>
      <c r="BU119" s="370"/>
      <c r="BV119" s="370"/>
    </row>
    <row r="120" spans="63:74" x14ac:dyDescent="0.2">
      <c r="BK120" s="370"/>
      <c r="BL120" s="370"/>
      <c r="BM120" s="370"/>
      <c r="BN120" s="370"/>
      <c r="BO120" s="370"/>
      <c r="BP120" s="370"/>
      <c r="BQ120" s="370"/>
      <c r="BR120" s="370"/>
      <c r="BS120" s="370"/>
      <c r="BT120" s="370"/>
      <c r="BU120" s="370"/>
      <c r="BV120" s="370"/>
    </row>
    <row r="121" spans="63:74" x14ac:dyDescent="0.2">
      <c r="BK121" s="370"/>
      <c r="BL121" s="370"/>
      <c r="BM121" s="370"/>
      <c r="BN121" s="370"/>
      <c r="BO121" s="370"/>
      <c r="BP121" s="370"/>
      <c r="BQ121" s="370"/>
      <c r="BR121" s="370"/>
      <c r="BS121" s="370"/>
      <c r="BT121" s="370"/>
      <c r="BU121" s="370"/>
      <c r="BV121" s="370"/>
    </row>
    <row r="122" spans="63:74" x14ac:dyDescent="0.2">
      <c r="BK122" s="370"/>
      <c r="BL122" s="370"/>
      <c r="BM122" s="370"/>
      <c r="BN122" s="370"/>
      <c r="BO122" s="370"/>
      <c r="BP122" s="370"/>
      <c r="BQ122" s="370"/>
      <c r="BR122" s="370"/>
      <c r="BS122" s="370"/>
      <c r="BT122" s="370"/>
      <c r="BU122" s="370"/>
      <c r="BV122" s="370"/>
    </row>
    <row r="123" spans="63:74" x14ac:dyDescent="0.2">
      <c r="BK123" s="370"/>
      <c r="BL123" s="370"/>
      <c r="BM123" s="370"/>
      <c r="BN123" s="370"/>
      <c r="BO123" s="370"/>
      <c r="BP123" s="370"/>
      <c r="BQ123" s="370"/>
      <c r="BR123" s="370"/>
      <c r="BS123" s="370"/>
      <c r="BT123" s="370"/>
      <c r="BU123" s="370"/>
      <c r="BV123" s="370"/>
    </row>
    <row r="124" spans="63:74" x14ac:dyDescent="0.2">
      <c r="BK124" s="370"/>
      <c r="BL124" s="370"/>
      <c r="BM124" s="370"/>
      <c r="BN124" s="370"/>
      <c r="BO124" s="370"/>
      <c r="BP124" s="370"/>
      <c r="BQ124" s="370"/>
      <c r="BR124" s="370"/>
      <c r="BS124" s="370"/>
      <c r="BT124" s="370"/>
      <c r="BU124" s="370"/>
      <c r="BV124" s="370"/>
    </row>
    <row r="125" spans="63:74" x14ac:dyDescent="0.2">
      <c r="BK125" s="370"/>
      <c r="BL125" s="370"/>
      <c r="BM125" s="370"/>
      <c r="BN125" s="370"/>
      <c r="BO125" s="370"/>
      <c r="BP125" s="370"/>
      <c r="BQ125" s="370"/>
      <c r="BR125" s="370"/>
      <c r="BS125" s="370"/>
      <c r="BT125" s="370"/>
      <c r="BU125" s="370"/>
      <c r="BV125" s="370"/>
    </row>
    <row r="126" spans="63:74" x14ac:dyDescent="0.2">
      <c r="BK126" s="370"/>
      <c r="BL126" s="370"/>
      <c r="BM126" s="370"/>
      <c r="BN126" s="370"/>
      <c r="BO126" s="370"/>
      <c r="BP126" s="370"/>
      <c r="BQ126" s="370"/>
      <c r="BR126" s="370"/>
      <c r="BS126" s="370"/>
      <c r="BT126" s="370"/>
      <c r="BU126" s="370"/>
      <c r="BV126" s="370"/>
    </row>
    <row r="127" spans="63:74" x14ac:dyDescent="0.2">
      <c r="BK127" s="370"/>
      <c r="BL127" s="370"/>
      <c r="BM127" s="370"/>
      <c r="BN127" s="370"/>
      <c r="BO127" s="370"/>
      <c r="BP127" s="370"/>
      <c r="BQ127" s="370"/>
      <c r="BR127" s="370"/>
      <c r="BS127" s="370"/>
      <c r="BT127" s="370"/>
      <c r="BU127" s="370"/>
      <c r="BV127" s="370"/>
    </row>
    <row r="128" spans="63:74" x14ac:dyDescent="0.2">
      <c r="BK128" s="370"/>
      <c r="BL128" s="370"/>
      <c r="BM128" s="370"/>
      <c r="BN128" s="370"/>
      <c r="BO128" s="370"/>
      <c r="BP128" s="370"/>
      <c r="BQ128" s="370"/>
      <c r="BR128" s="370"/>
      <c r="BS128" s="370"/>
      <c r="BT128" s="370"/>
      <c r="BU128" s="370"/>
      <c r="BV128" s="370"/>
    </row>
    <row r="129" spans="63:74" x14ac:dyDescent="0.2">
      <c r="BK129" s="370"/>
      <c r="BL129" s="370"/>
      <c r="BM129" s="370"/>
      <c r="BN129" s="370"/>
      <c r="BO129" s="370"/>
      <c r="BP129" s="370"/>
      <c r="BQ129" s="370"/>
      <c r="BR129" s="370"/>
      <c r="BS129" s="370"/>
      <c r="BT129" s="370"/>
      <c r="BU129" s="370"/>
      <c r="BV129" s="370"/>
    </row>
    <row r="130" spans="63:74" x14ac:dyDescent="0.2">
      <c r="BK130" s="370"/>
      <c r="BL130" s="370"/>
      <c r="BM130" s="370"/>
      <c r="BN130" s="370"/>
      <c r="BO130" s="370"/>
      <c r="BP130" s="370"/>
      <c r="BQ130" s="370"/>
      <c r="BR130" s="370"/>
      <c r="BS130" s="370"/>
      <c r="BT130" s="370"/>
      <c r="BU130" s="370"/>
      <c r="BV130" s="370"/>
    </row>
    <row r="131" spans="63:74" x14ac:dyDescent="0.2">
      <c r="BK131" s="370"/>
      <c r="BL131" s="370"/>
      <c r="BM131" s="370"/>
      <c r="BN131" s="370"/>
      <c r="BO131" s="370"/>
      <c r="BP131" s="370"/>
      <c r="BQ131" s="370"/>
      <c r="BR131" s="370"/>
      <c r="BS131" s="370"/>
      <c r="BT131" s="370"/>
      <c r="BU131" s="370"/>
      <c r="BV131" s="370"/>
    </row>
    <row r="132" spans="63:74" x14ac:dyDescent="0.2">
      <c r="BK132" s="370"/>
      <c r="BL132" s="370"/>
      <c r="BM132" s="370"/>
      <c r="BN132" s="370"/>
      <c r="BO132" s="370"/>
      <c r="BP132" s="370"/>
      <c r="BQ132" s="370"/>
      <c r="BR132" s="370"/>
      <c r="BS132" s="370"/>
      <c r="BT132" s="370"/>
      <c r="BU132" s="370"/>
      <c r="BV132" s="370"/>
    </row>
    <row r="133" spans="63:74" x14ac:dyDescent="0.2">
      <c r="BK133" s="370"/>
      <c r="BL133" s="370"/>
      <c r="BM133" s="370"/>
      <c r="BN133" s="370"/>
      <c r="BO133" s="370"/>
      <c r="BP133" s="370"/>
      <c r="BQ133" s="370"/>
      <c r="BR133" s="370"/>
      <c r="BS133" s="370"/>
      <c r="BT133" s="370"/>
      <c r="BU133" s="370"/>
      <c r="BV133" s="370"/>
    </row>
    <row r="134" spans="63:74" x14ac:dyDescent="0.2">
      <c r="BK134" s="370"/>
      <c r="BL134" s="370"/>
      <c r="BM134" s="370"/>
      <c r="BN134" s="370"/>
      <c r="BO134" s="370"/>
      <c r="BP134" s="370"/>
      <c r="BQ134" s="370"/>
      <c r="BR134" s="370"/>
      <c r="BS134" s="370"/>
      <c r="BT134" s="370"/>
      <c r="BU134" s="370"/>
      <c r="BV134" s="370"/>
    </row>
    <row r="135" spans="63:74" x14ac:dyDescent="0.2">
      <c r="BK135" s="370"/>
      <c r="BL135" s="370"/>
      <c r="BM135" s="370"/>
      <c r="BN135" s="370"/>
      <c r="BO135" s="370"/>
      <c r="BP135" s="370"/>
      <c r="BQ135" s="370"/>
      <c r="BR135" s="370"/>
      <c r="BS135" s="370"/>
      <c r="BT135" s="370"/>
      <c r="BU135" s="370"/>
      <c r="BV135" s="370"/>
    </row>
  </sheetData>
  <mergeCells count="23">
    <mergeCell ref="B61:Q61"/>
    <mergeCell ref="B59:Q59"/>
    <mergeCell ref="B60:Q60"/>
    <mergeCell ref="B48:Q48"/>
    <mergeCell ref="B49:Q49"/>
    <mergeCell ref="B50:Q50"/>
    <mergeCell ref="B58:Q58"/>
    <mergeCell ref="B57:Q57"/>
    <mergeCell ref="B56:Q56"/>
    <mergeCell ref="B55:R55"/>
    <mergeCell ref="AM3:AX3"/>
    <mergeCell ref="AY3:BJ3"/>
    <mergeCell ref="BK3:BV3"/>
    <mergeCell ref="B1:AL1"/>
    <mergeCell ref="C3:N3"/>
    <mergeCell ref="O3:Z3"/>
    <mergeCell ref="AA3:AL3"/>
    <mergeCell ref="A1:A2"/>
    <mergeCell ref="B51:Q51"/>
    <mergeCell ref="B52:Q52"/>
    <mergeCell ref="B53:Q53"/>
    <mergeCell ref="B54:Q54"/>
    <mergeCell ref="B47:Q47"/>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4"/>
  <sheetViews>
    <sheetView workbookViewId="0">
      <pane xSplit="2" ySplit="4" topLeftCell="AX5" activePane="bottomRight" state="frozen"/>
      <selection activeCell="BF63" sqref="BF63"/>
      <selection pane="topRight" activeCell="BF63" sqref="BF63"/>
      <selection pane="bottomLeft" activeCell="BF63" sqref="BF63"/>
      <selection pane="bottomRight" activeCell="BC39" sqref="BC39"/>
    </sheetView>
  </sheetViews>
  <sheetFormatPr defaultColWidth="8.5703125" defaultRowHeight="11.25" x14ac:dyDescent="0.2"/>
  <cols>
    <col min="1" max="1" width="11.5703125" style="159" customWidth="1"/>
    <col min="2" max="2" width="34" style="152" customWidth="1"/>
    <col min="3" max="50" width="6.5703125" style="152" customWidth="1"/>
    <col min="51" max="55" width="6.5703125" style="445" customWidth="1"/>
    <col min="56" max="58" width="6.5703125" style="572" customWidth="1"/>
    <col min="59" max="62" width="6.5703125" style="445" customWidth="1"/>
    <col min="63" max="74" width="6.5703125" style="152" customWidth="1"/>
    <col min="75" max="16384" width="8.5703125" style="152"/>
  </cols>
  <sheetData>
    <row r="1" spans="1:74" ht="13.35" customHeight="1" x14ac:dyDescent="0.2">
      <c r="A1" s="758" t="s">
        <v>792</v>
      </c>
      <c r="B1" s="773" t="s">
        <v>1340</v>
      </c>
      <c r="C1" s="755"/>
      <c r="D1" s="755"/>
      <c r="E1" s="755"/>
      <c r="F1" s="755"/>
      <c r="G1" s="755"/>
      <c r="H1" s="755"/>
      <c r="I1" s="755"/>
      <c r="J1" s="755"/>
      <c r="K1" s="755"/>
      <c r="L1" s="755"/>
      <c r="M1" s="755"/>
      <c r="N1" s="755"/>
      <c r="O1" s="755"/>
      <c r="P1" s="755"/>
      <c r="Q1" s="755"/>
      <c r="R1" s="755"/>
      <c r="S1" s="755"/>
      <c r="T1" s="755"/>
      <c r="U1" s="755"/>
      <c r="V1" s="755"/>
      <c r="W1" s="755"/>
      <c r="X1" s="755"/>
      <c r="Y1" s="755"/>
      <c r="Z1" s="755"/>
      <c r="AA1" s="755"/>
      <c r="AB1" s="755"/>
      <c r="AC1" s="755"/>
      <c r="AD1" s="755"/>
      <c r="AE1" s="755"/>
      <c r="AF1" s="755"/>
      <c r="AG1" s="755"/>
      <c r="AH1" s="755"/>
      <c r="AI1" s="755"/>
      <c r="AJ1" s="755"/>
      <c r="AK1" s="755"/>
      <c r="AL1" s="755"/>
    </row>
    <row r="2" spans="1:74" ht="12.75" x14ac:dyDescent="0.2">
      <c r="A2" s="759"/>
      <c r="B2" s="486" t="str">
        <f>"U.S. Energy Information Administration  |  Short-Term Energy Outlook  - "&amp;Dates!D1</f>
        <v>U.S. Energy Information Administration  |  Short-Term Energy Outlook  - March 2022</v>
      </c>
      <c r="C2" s="487"/>
      <c r="D2" s="487"/>
      <c r="E2" s="487"/>
      <c r="F2" s="487"/>
      <c r="G2" s="672"/>
      <c r="H2" s="672"/>
      <c r="I2" s="672"/>
      <c r="J2" s="672"/>
      <c r="K2" s="672"/>
      <c r="L2" s="672"/>
      <c r="M2" s="672"/>
      <c r="N2" s="672"/>
      <c r="O2" s="672"/>
      <c r="P2" s="672"/>
      <c r="Q2" s="672"/>
      <c r="R2" s="672"/>
      <c r="S2" s="672"/>
      <c r="T2" s="672"/>
      <c r="U2" s="672"/>
      <c r="V2" s="672"/>
      <c r="W2" s="672"/>
      <c r="X2" s="672"/>
      <c r="Y2" s="672"/>
      <c r="Z2" s="672"/>
      <c r="AA2" s="672"/>
      <c r="AB2" s="672"/>
      <c r="AC2" s="672"/>
      <c r="AD2" s="672"/>
      <c r="AE2" s="672"/>
      <c r="AF2" s="672"/>
      <c r="AG2" s="672"/>
      <c r="AH2" s="672"/>
      <c r="AI2" s="672"/>
      <c r="AJ2" s="672"/>
      <c r="AK2" s="487"/>
      <c r="AL2" s="487"/>
    </row>
    <row r="3" spans="1:74" s="12" customFormat="1" ht="12.75" x14ac:dyDescent="0.2">
      <c r="A3" s="14"/>
      <c r="B3" s="705"/>
      <c r="C3" s="761">
        <f>Dates!D3</f>
        <v>2018</v>
      </c>
      <c r="D3" s="752"/>
      <c r="E3" s="752"/>
      <c r="F3" s="752"/>
      <c r="G3" s="752"/>
      <c r="H3" s="752"/>
      <c r="I3" s="752"/>
      <c r="J3" s="752"/>
      <c r="K3" s="752"/>
      <c r="L3" s="752"/>
      <c r="M3" s="752"/>
      <c r="N3" s="753"/>
      <c r="O3" s="761">
        <f>C3+1</f>
        <v>2019</v>
      </c>
      <c r="P3" s="762"/>
      <c r="Q3" s="762"/>
      <c r="R3" s="762"/>
      <c r="S3" s="762"/>
      <c r="T3" s="762"/>
      <c r="U3" s="762"/>
      <c r="V3" s="762"/>
      <c r="W3" s="762"/>
      <c r="X3" s="752"/>
      <c r="Y3" s="752"/>
      <c r="Z3" s="753"/>
      <c r="AA3" s="749">
        <f>O3+1</f>
        <v>2020</v>
      </c>
      <c r="AB3" s="752"/>
      <c r="AC3" s="752"/>
      <c r="AD3" s="752"/>
      <c r="AE3" s="752"/>
      <c r="AF3" s="752"/>
      <c r="AG3" s="752"/>
      <c r="AH3" s="752"/>
      <c r="AI3" s="752"/>
      <c r="AJ3" s="752"/>
      <c r="AK3" s="752"/>
      <c r="AL3" s="753"/>
      <c r="AM3" s="749">
        <f>AA3+1</f>
        <v>2021</v>
      </c>
      <c r="AN3" s="752"/>
      <c r="AO3" s="752"/>
      <c r="AP3" s="752"/>
      <c r="AQ3" s="752"/>
      <c r="AR3" s="752"/>
      <c r="AS3" s="752"/>
      <c r="AT3" s="752"/>
      <c r="AU3" s="752"/>
      <c r="AV3" s="752"/>
      <c r="AW3" s="752"/>
      <c r="AX3" s="753"/>
      <c r="AY3" s="749">
        <f>AM3+1</f>
        <v>2022</v>
      </c>
      <c r="AZ3" s="750"/>
      <c r="BA3" s="750"/>
      <c r="BB3" s="750"/>
      <c r="BC3" s="750"/>
      <c r="BD3" s="750"/>
      <c r="BE3" s="750"/>
      <c r="BF3" s="750"/>
      <c r="BG3" s="750"/>
      <c r="BH3" s="750"/>
      <c r="BI3" s="750"/>
      <c r="BJ3" s="751"/>
      <c r="BK3" s="749">
        <f>AY3+1</f>
        <v>2023</v>
      </c>
      <c r="BL3" s="752"/>
      <c r="BM3" s="752"/>
      <c r="BN3" s="752"/>
      <c r="BO3" s="752"/>
      <c r="BP3" s="752"/>
      <c r="BQ3" s="752"/>
      <c r="BR3" s="752"/>
      <c r="BS3" s="752"/>
      <c r="BT3" s="752"/>
      <c r="BU3" s="752"/>
      <c r="BV3" s="753"/>
    </row>
    <row r="4" spans="1:74" s="12" customFormat="1" x14ac:dyDescent="0.2">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 customHeight="1" x14ac:dyDescent="0.2">
      <c r="BG5" s="572"/>
      <c r="BK5" s="370"/>
      <c r="BL5" s="370"/>
      <c r="BM5" s="370"/>
      <c r="BN5" s="370"/>
      <c r="BO5" s="370"/>
      <c r="BP5" s="370"/>
      <c r="BQ5" s="370"/>
      <c r="BR5" s="370"/>
      <c r="BS5" s="370"/>
      <c r="BT5" s="370"/>
      <c r="BU5" s="370"/>
      <c r="BV5" s="370"/>
    </row>
    <row r="6" spans="1:74" ht="11.1" customHeight="1" x14ac:dyDescent="0.2">
      <c r="A6" s="159" t="s">
        <v>363</v>
      </c>
      <c r="B6" s="169" t="s">
        <v>377</v>
      </c>
      <c r="C6" s="244">
        <v>23.773958397000001</v>
      </c>
      <c r="D6" s="244">
        <v>24.342343443000001</v>
      </c>
      <c r="E6" s="244">
        <v>24.724136429000001</v>
      </c>
      <c r="F6" s="244">
        <v>24.492325966999999</v>
      </c>
      <c r="G6" s="244">
        <v>24.639919170999999</v>
      </c>
      <c r="H6" s="244">
        <v>24.785977299999999</v>
      </c>
      <c r="I6" s="244">
        <v>25.392922461000001</v>
      </c>
      <c r="J6" s="244">
        <v>26.334067719</v>
      </c>
      <c r="K6" s="244">
        <v>25.8921773</v>
      </c>
      <c r="L6" s="244">
        <v>26.101916428999999</v>
      </c>
      <c r="M6" s="244">
        <v>26.558421967000001</v>
      </c>
      <c r="N6" s="244">
        <v>26.645017202999998</v>
      </c>
      <c r="O6" s="244">
        <v>26.072114076999998</v>
      </c>
      <c r="P6" s="244">
        <v>26.028297543000001</v>
      </c>
      <c r="Q6" s="244">
        <v>26.363514465000002</v>
      </c>
      <c r="R6" s="244">
        <v>26.741242733</v>
      </c>
      <c r="S6" s="244">
        <v>26.624462657999999</v>
      </c>
      <c r="T6" s="244">
        <v>26.798859400000001</v>
      </c>
      <c r="U6" s="244">
        <v>26.406188076999999</v>
      </c>
      <c r="V6" s="244">
        <v>27.103212818999999</v>
      </c>
      <c r="W6" s="244">
        <v>27.153850732999999</v>
      </c>
      <c r="X6" s="244">
        <v>27.416669755000001</v>
      </c>
      <c r="Y6" s="244">
        <v>27.993661733</v>
      </c>
      <c r="Z6" s="244">
        <v>28.127731594</v>
      </c>
      <c r="AA6" s="244">
        <v>28.063984318999999</v>
      </c>
      <c r="AB6" s="244">
        <v>27.847625796999999</v>
      </c>
      <c r="AC6" s="244">
        <v>27.916179157999998</v>
      </c>
      <c r="AD6" s="244">
        <v>25.438532233</v>
      </c>
      <c r="AE6" s="244">
        <v>22.867006415999999</v>
      </c>
      <c r="AF6" s="244">
        <v>24.505106566999999</v>
      </c>
      <c r="AG6" s="244">
        <v>25.314110835000001</v>
      </c>
      <c r="AH6" s="244">
        <v>24.807808318999999</v>
      </c>
      <c r="AI6" s="244">
        <v>25.232500566999999</v>
      </c>
      <c r="AJ6" s="244">
        <v>25.026323965</v>
      </c>
      <c r="AK6" s="244">
        <v>26.144152200000001</v>
      </c>
      <c r="AL6" s="244">
        <v>25.956001544999999</v>
      </c>
      <c r="AM6" s="244">
        <v>26.020373076999999</v>
      </c>
      <c r="AN6" s="244">
        <v>23.305615113999998</v>
      </c>
      <c r="AO6" s="244">
        <v>25.985278465</v>
      </c>
      <c r="AP6" s="244">
        <v>26.091240833000001</v>
      </c>
      <c r="AQ6" s="244">
        <v>26.469784690000001</v>
      </c>
      <c r="AR6" s="244">
        <v>26.529948567000002</v>
      </c>
      <c r="AS6" s="244">
        <v>26.707402141999999</v>
      </c>
      <c r="AT6" s="244">
        <v>26.415526338999999</v>
      </c>
      <c r="AU6" s="244">
        <v>25.847775379000002</v>
      </c>
      <c r="AV6" s="244">
        <v>27.287101112999999</v>
      </c>
      <c r="AW6" s="244">
        <v>27.718031978999999</v>
      </c>
      <c r="AX6" s="244">
        <v>27.626977092000001</v>
      </c>
      <c r="AY6" s="244">
        <v>27.517268245</v>
      </c>
      <c r="AZ6" s="244">
        <v>27.385601048000002</v>
      </c>
      <c r="BA6" s="368">
        <v>27.509878493999999</v>
      </c>
      <c r="BB6" s="368">
        <v>27.754680997000001</v>
      </c>
      <c r="BC6" s="368">
        <v>27.841988981</v>
      </c>
      <c r="BD6" s="368">
        <v>27.992697379999999</v>
      </c>
      <c r="BE6" s="368">
        <v>28.070845019</v>
      </c>
      <c r="BF6" s="368">
        <v>28.389725771999998</v>
      </c>
      <c r="BG6" s="368">
        <v>28.470361115999999</v>
      </c>
      <c r="BH6" s="368">
        <v>28.504432163000001</v>
      </c>
      <c r="BI6" s="368">
        <v>28.922206181</v>
      </c>
      <c r="BJ6" s="368">
        <v>28.929876929999999</v>
      </c>
      <c r="BK6" s="368">
        <v>29.030433358</v>
      </c>
      <c r="BL6" s="368">
        <v>29.038522630999999</v>
      </c>
      <c r="BM6" s="368">
        <v>29.057863469000001</v>
      </c>
      <c r="BN6" s="368">
        <v>29.241543021999998</v>
      </c>
      <c r="BO6" s="368">
        <v>29.302674953</v>
      </c>
      <c r="BP6" s="368">
        <v>29.268390220000001</v>
      </c>
      <c r="BQ6" s="368">
        <v>29.273869079000001</v>
      </c>
      <c r="BR6" s="368">
        <v>29.55255064</v>
      </c>
      <c r="BS6" s="368">
        <v>29.472811642</v>
      </c>
      <c r="BT6" s="368">
        <v>29.483834501</v>
      </c>
      <c r="BU6" s="368">
        <v>29.793796188999998</v>
      </c>
      <c r="BV6" s="368">
        <v>29.733653866000001</v>
      </c>
    </row>
    <row r="7" spans="1:74" ht="11.1" customHeight="1" x14ac:dyDescent="0.2">
      <c r="A7" s="159" t="s">
        <v>245</v>
      </c>
      <c r="B7" s="170" t="s">
        <v>336</v>
      </c>
      <c r="C7" s="244">
        <v>5.1999483</v>
      </c>
      <c r="D7" s="244">
        <v>5.3609483000000004</v>
      </c>
      <c r="E7" s="244">
        <v>5.3999483000000001</v>
      </c>
      <c r="F7" s="244">
        <v>5.0339482999999996</v>
      </c>
      <c r="G7" s="244">
        <v>5.1849483000000003</v>
      </c>
      <c r="H7" s="244">
        <v>5.1129483000000002</v>
      </c>
      <c r="I7" s="244">
        <v>5.3269482999999997</v>
      </c>
      <c r="J7" s="244">
        <v>5.6129483000000002</v>
      </c>
      <c r="K7" s="244">
        <v>5.1899483000000002</v>
      </c>
      <c r="L7" s="244">
        <v>5.5059483</v>
      </c>
      <c r="M7" s="244">
        <v>5.6029483000000004</v>
      </c>
      <c r="N7" s="244">
        <v>5.6329482999999998</v>
      </c>
      <c r="O7" s="244">
        <v>5.3671309999999997</v>
      </c>
      <c r="P7" s="244">
        <v>5.3881309999999996</v>
      </c>
      <c r="Q7" s="244">
        <v>5.4731310000000004</v>
      </c>
      <c r="R7" s="244">
        <v>5.517131</v>
      </c>
      <c r="S7" s="244">
        <v>5.3421310000000002</v>
      </c>
      <c r="T7" s="244">
        <v>5.4791309999999998</v>
      </c>
      <c r="U7" s="244">
        <v>5.4751310000000002</v>
      </c>
      <c r="V7" s="244">
        <v>5.5021310000000003</v>
      </c>
      <c r="W7" s="244">
        <v>5.3591309999999996</v>
      </c>
      <c r="X7" s="244">
        <v>5.4301310000000003</v>
      </c>
      <c r="Y7" s="244">
        <v>5.6231309999999999</v>
      </c>
      <c r="Z7" s="244">
        <v>5.7681310000000003</v>
      </c>
      <c r="AA7" s="244">
        <v>5.5714041999999999</v>
      </c>
      <c r="AB7" s="244">
        <v>5.6874041999999996</v>
      </c>
      <c r="AC7" s="244">
        <v>5.5974041999999997</v>
      </c>
      <c r="AD7" s="244">
        <v>4.9664042000000004</v>
      </c>
      <c r="AE7" s="244">
        <v>4.7114041999999996</v>
      </c>
      <c r="AF7" s="244">
        <v>4.9804041999999997</v>
      </c>
      <c r="AG7" s="244">
        <v>4.9444042000000001</v>
      </c>
      <c r="AH7" s="244">
        <v>4.8364041999999996</v>
      </c>
      <c r="AI7" s="244">
        <v>4.9684042000000002</v>
      </c>
      <c r="AJ7" s="244">
        <v>5.2554042000000001</v>
      </c>
      <c r="AK7" s="244">
        <v>5.5844041999999998</v>
      </c>
      <c r="AL7" s="244">
        <v>5.7274041999999996</v>
      </c>
      <c r="AM7" s="244">
        <v>5.7197851000000002</v>
      </c>
      <c r="AN7" s="244">
        <v>5.5137850999999998</v>
      </c>
      <c r="AO7" s="244">
        <v>5.6177850999999999</v>
      </c>
      <c r="AP7" s="244">
        <v>5.2427850999999999</v>
      </c>
      <c r="AQ7" s="244">
        <v>5.3347851000000004</v>
      </c>
      <c r="AR7" s="244">
        <v>5.5237850999999996</v>
      </c>
      <c r="AS7" s="244">
        <v>5.6507851000000002</v>
      </c>
      <c r="AT7" s="244">
        <v>5.4665697707999996</v>
      </c>
      <c r="AU7" s="244">
        <v>5.3385697708000004</v>
      </c>
      <c r="AV7" s="244">
        <v>5.7025697708000003</v>
      </c>
      <c r="AW7" s="244">
        <v>5.7545697707999999</v>
      </c>
      <c r="AX7" s="244">
        <v>5.8113504847000002</v>
      </c>
      <c r="AY7" s="244">
        <v>5.8994994388000004</v>
      </c>
      <c r="AZ7" s="244">
        <v>5.8741153553999998</v>
      </c>
      <c r="BA7" s="368">
        <v>5.8309246126999996</v>
      </c>
      <c r="BB7" s="368">
        <v>5.8453668231</v>
      </c>
      <c r="BC7" s="368">
        <v>5.8158974791000002</v>
      </c>
      <c r="BD7" s="368">
        <v>5.8336274315000001</v>
      </c>
      <c r="BE7" s="368">
        <v>5.8165126575999997</v>
      </c>
      <c r="BF7" s="368">
        <v>5.8471761096000003</v>
      </c>
      <c r="BG7" s="368">
        <v>5.8797676861000001</v>
      </c>
      <c r="BH7" s="368">
        <v>5.8717291546999997</v>
      </c>
      <c r="BI7" s="368">
        <v>5.8827050183000003</v>
      </c>
      <c r="BJ7" s="368">
        <v>5.8390154706999997</v>
      </c>
      <c r="BK7" s="368">
        <v>5.9465695149000002</v>
      </c>
      <c r="BL7" s="368">
        <v>5.9205669892000001</v>
      </c>
      <c r="BM7" s="368">
        <v>5.8759922419999997</v>
      </c>
      <c r="BN7" s="368">
        <v>5.8902810370000003</v>
      </c>
      <c r="BO7" s="368">
        <v>5.8597845792000003</v>
      </c>
      <c r="BP7" s="368">
        <v>5.8766329034</v>
      </c>
      <c r="BQ7" s="368">
        <v>5.8586802875000004</v>
      </c>
      <c r="BR7" s="368">
        <v>5.8883787975999997</v>
      </c>
      <c r="BS7" s="368">
        <v>5.9199950317000001</v>
      </c>
      <c r="BT7" s="368">
        <v>5.9108874990000002</v>
      </c>
      <c r="BU7" s="368">
        <v>5.9209360430000002</v>
      </c>
      <c r="BV7" s="368">
        <v>5.8768514981999997</v>
      </c>
    </row>
    <row r="8" spans="1:74" ht="11.1" customHeight="1" x14ac:dyDescent="0.2">
      <c r="A8" s="159" t="s">
        <v>246</v>
      </c>
      <c r="B8" s="170" t="s">
        <v>337</v>
      </c>
      <c r="C8" s="244">
        <v>2.1976059999999999</v>
      </c>
      <c r="D8" s="244">
        <v>2.1607059999999998</v>
      </c>
      <c r="E8" s="244">
        <v>2.1236060000000001</v>
      </c>
      <c r="F8" s="244">
        <v>2.1561059999999999</v>
      </c>
      <c r="G8" s="244">
        <v>2.1217060000000001</v>
      </c>
      <c r="H8" s="244">
        <v>2.1030060000000002</v>
      </c>
      <c r="I8" s="244">
        <v>2.1009060000000002</v>
      </c>
      <c r="J8" s="244">
        <v>2.066106</v>
      </c>
      <c r="K8" s="244">
        <v>2.0751059999999999</v>
      </c>
      <c r="L8" s="244">
        <v>1.999306</v>
      </c>
      <c r="M8" s="244">
        <v>1.9264060000000001</v>
      </c>
      <c r="N8" s="244">
        <v>1.9236979999999999</v>
      </c>
      <c r="O8" s="244">
        <v>1.8580444</v>
      </c>
      <c r="P8" s="244">
        <v>1.9388444</v>
      </c>
      <c r="Q8" s="244">
        <v>1.9323444000000001</v>
      </c>
      <c r="R8" s="244">
        <v>1.9123444000000001</v>
      </c>
      <c r="S8" s="244">
        <v>1.8960444000000001</v>
      </c>
      <c r="T8" s="244">
        <v>1.9000444000000001</v>
      </c>
      <c r="U8" s="244">
        <v>1.8969444</v>
      </c>
      <c r="V8" s="244">
        <v>1.9252444</v>
      </c>
      <c r="W8" s="244">
        <v>1.9531444</v>
      </c>
      <c r="X8" s="244">
        <v>1.8985444</v>
      </c>
      <c r="Y8" s="244">
        <v>1.9360444000000001</v>
      </c>
      <c r="Z8" s="244">
        <v>1.9518443999999999</v>
      </c>
      <c r="AA8" s="244">
        <v>1.9912847</v>
      </c>
      <c r="AB8" s="244">
        <v>1.9943846999999999</v>
      </c>
      <c r="AC8" s="244">
        <v>2.0108847000000001</v>
      </c>
      <c r="AD8" s="244">
        <v>1.9956847</v>
      </c>
      <c r="AE8" s="244">
        <v>1.9110847</v>
      </c>
      <c r="AF8" s="244">
        <v>1.8951846999999999</v>
      </c>
      <c r="AG8" s="244">
        <v>1.8790846999999999</v>
      </c>
      <c r="AH8" s="244">
        <v>1.9207847</v>
      </c>
      <c r="AI8" s="244">
        <v>1.9221847000000001</v>
      </c>
      <c r="AJ8" s="244">
        <v>1.8871846999999999</v>
      </c>
      <c r="AK8" s="244">
        <v>1.8867847</v>
      </c>
      <c r="AL8" s="244">
        <v>1.9119847000000001</v>
      </c>
      <c r="AM8" s="244">
        <v>1.9014853</v>
      </c>
      <c r="AN8" s="244">
        <v>1.9274853000000001</v>
      </c>
      <c r="AO8" s="244">
        <v>1.9521853</v>
      </c>
      <c r="AP8" s="244">
        <v>1.9481853</v>
      </c>
      <c r="AQ8" s="244">
        <v>1.9467852999999999</v>
      </c>
      <c r="AR8" s="244">
        <v>1.9409852999999999</v>
      </c>
      <c r="AS8" s="244">
        <v>1.9313853000000001</v>
      </c>
      <c r="AT8" s="244">
        <v>1.8633573745000001</v>
      </c>
      <c r="AU8" s="244">
        <v>1.8997573745</v>
      </c>
      <c r="AV8" s="244">
        <v>1.9128573744999999</v>
      </c>
      <c r="AW8" s="244">
        <v>1.9317573745000001</v>
      </c>
      <c r="AX8" s="244">
        <v>1.9295303165</v>
      </c>
      <c r="AY8" s="244">
        <v>1.9293404540000001</v>
      </c>
      <c r="AZ8" s="244">
        <v>1.9592288891</v>
      </c>
      <c r="BA8" s="368">
        <v>1.9457449815000001</v>
      </c>
      <c r="BB8" s="368">
        <v>1.9326650737</v>
      </c>
      <c r="BC8" s="368">
        <v>1.9336674017</v>
      </c>
      <c r="BD8" s="368">
        <v>1.9187738488999999</v>
      </c>
      <c r="BE8" s="368">
        <v>1.906032261</v>
      </c>
      <c r="BF8" s="368">
        <v>1.8933763619999999</v>
      </c>
      <c r="BG8" s="368">
        <v>1.8820852303</v>
      </c>
      <c r="BH8" s="368">
        <v>1.8683411084999999</v>
      </c>
      <c r="BI8" s="368">
        <v>1.856219463</v>
      </c>
      <c r="BJ8" s="368">
        <v>1.8441736589</v>
      </c>
      <c r="BK8" s="368">
        <v>1.9140911429</v>
      </c>
      <c r="BL8" s="368">
        <v>1.9017982416999999</v>
      </c>
      <c r="BM8" s="368">
        <v>1.8888900271</v>
      </c>
      <c r="BN8" s="368">
        <v>1.8762535855</v>
      </c>
      <c r="BO8" s="368">
        <v>1.8638175735</v>
      </c>
      <c r="BP8" s="368">
        <v>1.8517162163000001</v>
      </c>
      <c r="BQ8" s="368">
        <v>1.8393684910000001</v>
      </c>
      <c r="BR8" s="368">
        <v>1.8271780422999999</v>
      </c>
      <c r="BS8" s="368">
        <v>1.8151788098999999</v>
      </c>
      <c r="BT8" s="368">
        <v>1.8029790019</v>
      </c>
      <c r="BU8" s="368">
        <v>1.7913032461</v>
      </c>
      <c r="BV8" s="368">
        <v>1.7797803678999999</v>
      </c>
    </row>
    <row r="9" spans="1:74" ht="11.1" customHeight="1" x14ac:dyDescent="0.2">
      <c r="A9" s="159" t="s">
        <v>247</v>
      </c>
      <c r="B9" s="170" t="s">
        <v>338</v>
      </c>
      <c r="C9" s="244">
        <v>16.376404097000002</v>
      </c>
      <c r="D9" s="244">
        <v>16.820689142999999</v>
      </c>
      <c r="E9" s="244">
        <v>17.200582129000001</v>
      </c>
      <c r="F9" s="244">
        <v>17.302271666999999</v>
      </c>
      <c r="G9" s="244">
        <v>17.333264871000001</v>
      </c>
      <c r="H9" s="244">
        <v>17.570022999999999</v>
      </c>
      <c r="I9" s="244">
        <v>17.965068161000001</v>
      </c>
      <c r="J9" s="244">
        <v>18.655013418999999</v>
      </c>
      <c r="K9" s="244">
        <v>18.627123000000001</v>
      </c>
      <c r="L9" s="244">
        <v>18.596662128999998</v>
      </c>
      <c r="M9" s="244">
        <v>19.029067667</v>
      </c>
      <c r="N9" s="244">
        <v>19.088370903000001</v>
      </c>
      <c r="O9" s="244">
        <v>18.846938677000001</v>
      </c>
      <c r="P9" s="244">
        <v>18.701322142999999</v>
      </c>
      <c r="Q9" s="244">
        <v>18.958039065000001</v>
      </c>
      <c r="R9" s="244">
        <v>19.311767332999999</v>
      </c>
      <c r="S9" s="244">
        <v>19.386287257999999</v>
      </c>
      <c r="T9" s="244">
        <v>19.419684</v>
      </c>
      <c r="U9" s="244">
        <v>19.034112677</v>
      </c>
      <c r="V9" s="244">
        <v>19.675837419</v>
      </c>
      <c r="W9" s="244">
        <v>19.841575333000002</v>
      </c>
      <c r="X9" s="244">
        <v>20.087994354999999</v>
      </c>
      <c r="Y9" s="244">
        <v>20.434486332999999</v>
      </c>
      <c r="Z9" s="244">
        <v>20.407756194000001</v>
      </c>
      <c r="AA9" s="244">
        <v>20.501295419000002</v>
      </c>
      <c r="AB9" s="244">
        <v>20.165836896999998</v>
      </c>
      <c r="AC9" s="244">
        <v>20.307890258</v>
      </c>
      <c r="AD9" s="244">
        <v>18.476443332999999</v>
      </c>
      <c r="AE9" s="244">
        <v>16.244517515999998</v>
      </c>
      <c r="AF9" s="244">
        <v>17.629517666999998</v>
      </c>
      <c r="AG9" s="244">
        <v>18.490621935</v>
      </c>
      <c r="AH9" s="244">
        <v>18.050619419</v>
      </c>
      <c r="AI9" s="244">
        <v>18.341911667000002</v>
      </c>
      <c r="AJ9" s="244">
        <v>17.883735065</v>
      </c>
      <c r="AK9" s="244">
        <v>18.672963299999999</v>
      </c>
      <c r="AL9" s="244">
        <v>18.316612644999999</v>
      </c>
      <c r="AM9" s="244">
        <v>18.399102676999998</v>
      </c>
      <c r="AN9" s="244">
        <v>15.864344714</v>
      </c>
      <c r="AO9" s="244">
        <v>18.415308065000001</v>
      </c>
      <c r="AP9" s="244">
        <v>18.900270432999999</v>
      </c>
      <c r="AQ9" s="244">
        <v>19.188214290000001</v>
      </c>
      <c r="AR9" s="244">
        <v>19.065178166999999</v>
      </c>
      <c r="AS9" s="244">
        <v>19.125231742</v>
      </c>
      <c r="AT9" s="244">
        <v>19.085599194</v>
      </c>
      <c r="AU9" s="244">
        <v>18.609448232999998</v>
      </c>
      <c r="AV9" s="244">
        <v>19.671673968</v>
      </c>
      <c r="AW9" s="244">
        <v>20.031704832999999</v>
      </c>
      <c r="AX9" s="244">
        <v>19.886096290000001</v>
      </c>
      <c r="AY9" s="244">
        <v>19.688428351999999</v>
      </c>
      <c r="AZ9" s="244">
        <v>19.552256802999999</v>
      </c>
      <c r="BA9" s="368">
        <v>19.733208900000001</v>
      </c>
      <c r="BB9" s="368">
        <v>19.976649099999999</v>
      </c>
      <c r="BC9" s="368">
        <v>20.092424099999999</v>
      </c>
      <c r="BD9" s="368">
        <v>20.240296099999998</v>
      </c>
      <c r="BE9" s="368">
        <v>20.348300099999999</v>
      </c>
      <c r="BF9" s="368">
        <v>20.649173300000001</v>
      </c>
      <c r="BG9" s="368">
        <v>20.708508200000001</v>
      </c>
      <c r="BH9" s="368">
        <v>20.764361900000001</v>
      </c>
      <c r="BI9" s="368">
        <v>21.183281699999998</v>
      </c>
      <c r="BJ9" s="368">
        <v>21.2466878</v>
      </c>
      <c r="BK9" s="368">
        <v>21.169772699999999</v>
      </c>
      <c r="BL9" s="368">
        <v>21.2161574</v>
      </c>
      <c r="BM9" s="368">
        <v>21.2929812</v>
      </c>
      <c r="BN9" s="368">
        <v>21.4750084</v>
      </c>
      <c r="BO9" s="368">
        <v>21.579072799999999</v>
      </c>
      <c r="BP9" s="368">
        <v>21.5400411</v>
      </c>
      <c r="BQ9" s="368">
        <v>21.5758203</v>
      </c>
      <c r="BR9" s="368">
        <v>21.836993799999998</v>
      </c>
      <c r="BS9" s="368">
        <v>21.737637800000002</v>
      </c>
      <c r="BT9" s="368">
        <v>21.769967999999999</v>
      </c>
      <c r="BU9" s="368">
        <v>22.081556899999999</v>
      </c>
      <c r="BV9" s="368">
        <v>22.077021999999999</v>
      </c>
    </row>
    <row r="10" spans="1:74" ht="11.1" customHeight="1" x14ac:dyDescent="0.2">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217"/>
      <c r="AZ10" s="217"/>
      <c r="BA10" s="443"/>
      <c r="BB10" s="443"/>
      <c r="BC10" s="443"/>
      <c r="BD10" s="443"/>
      <c r="BE10" s="443"/>
      <c r="BF10" s="443"/>
      <c r="BG10" s="443"/>
      <c r="BH10" s="443"/>
      <c r="BI10" s="443"/>
      <c r="BJ10" s="369"/>
      <c r="BK10" s="369"/>
      <c r="BL10" s="369"/>
      <c r="BM10" s="369"/>
      <c r="BN10" s="369"/>
      <c r="BO10" s="369"/>
      <c r="BP10" s="369"/>
      <c r="BQ10" s="369"/>
      <c r="BR10" s="369"/>
      <c r="BS10" s="369"/>
      <c r="BT10" s="369"/>
      <c r="BU10" s="369"/>
      <c r="BV10" s="369"/>
    </row>
    <row r="11" spans="1:74" ht="11.1" customHeight="1" x14ac:dyDescent="0.2">
      <c r="A11" s="159" t="s">
        <v>362</v>
      </c>
      <c r="B11" s="169" t="s">
        <v>378</v>
      </c>
      <c r="C11" s="244">
        <v>5.4410100272999999</v>
      </c>
      <c r="D11" s="244">
        <v>5.3571751654000002</v>
      </c>
      <c r="E11" s="244">
        <v>5.4692330454000002</v>
      </c>
      <c r="F11" s="244">
        <v>5.9709562275000003</v>
      </c>
      <c r="G11" s="244">
        <v>6.1829025152000003</v>
      </c>
      <c r="H11" s="244">
        <v>6.3622141289999998</v>
      </c>
      <c r="I11" s="244">
        <v>6.406518352</v>
      </c>
      <c r="J11" s="244">
        <v>6.1966194803999999</v>
      </c>
      <c r="K11" s="244">
        <v>6.1513837031999996</v>
      </c>
      <c r="L11" s="244">
        <v>6.0637144585999998</v>
      </c>
      <c r="M11" s="244">
        <v>5.8534598616000002</v>
      </c>
      <c r="N11" s="244">
        <v>5.7136728225000004</v>
      </c>
      <c r="O11" s="244">
        <v>5.4823181862999997</v>
      </c>
      <c r="P11" s="244">
        <v>5.3272065072999997</v>
      </c>
      <c r="Q11" s="244">
        <v>5.4838861447999996</v>
      </c>
      <c r="R11" s="244">
        <v>5.9037185857000001</v>
      </c>
      <c r="S11" s="244">
        <v>6.3969639237999996</v>
      </c>
      <c r="T11" s="244">
        <v>6.3377286186999999</v>
      </c>
      <c r="U11" s="244">
        <v>6.5952274203999997</v>
      </c>
      <c r="V11" s="244">
        <v>6.9544288271000001</v>
      </c>
      <c r="W11" s="244">
        <v>6.8500699770000004</v>
      </c>
      <c r="X11" s="244">
        <v>6.7258773859999996</v>
      </c>
      <c r="Y11" s="244">
        <v>6.4909955244999997</v>
      </c>
      <c r="Z11" s="244">
        <v>6.1226285386999999</v>
      </c>
      <c r="AA11" s="244">
        <v>6.1345731597000004</v>
      </c>
      <c r="AB11" s="244">
        <v>5.9573636557</v>
      </c>
      <c r="AC11" s="244">
        <v>5.9865320334999996</v>
      </c>
      <c r="AD11" s="244">
        <v>5.8420093633999999</v>
      </c>
      <c r="AE11" s="244">
        <v>5.9027706897999996</v>
      </c>
      <c r="AF11" s="244">
        <v>6.4244448677000001</v>
      </c>
      <c r="AG11" s="244">
        <v>6.6829132568</v>
      </c>
      <c r="AH11" s="244">
        <v>6.6905854829999996</v>
      </c>
      <c r="AI11" s="244">
        <v>6.560388552</v>
      </c>
      <c r="AJ11" s="244">
        <v>6.3187068279999998</v>
      </c>
      <c r="AK11" s="244">
        <v>5.8670142386000004</v>
      </c>
      <c r="AL11" s="244">
        <v>5.5370284081000003</v>
      </c>
      <c r="AM11" s="244">
        <v>5.6593558759000002</v>
      </c>
      <c r="AN11" s="244">
        <v>5.5791087789000002</v>
      </c>
      <c r="AO11" s="244">
        <v>5.6771199568000004</v>
      </c>
      <c r="AP11" s="244">
        <v>6.0698178999000003</v>
      </c>
      <c r="AQ11" s="244">
        <v>6.4019314826000002</v>
      </c>
      <c r="AR11" s="244">
        <v>6.3921073009000002</v>
      </c>
      <c r="AS11" s="244">
        <v>6.7201854451000003</v>
      </c>
      <c r="AT11" s="244">
        <v>6.6702261347</v>
      </c>
      <c r="AU11" s="244">
        <v>6.6857700813000003</v>
      </c>
      <c r="AV11" s="244">
        <v>6.0754638368</v>
      </c>
      <c r="AW11" s="244">
        <v>5.8332793205</v>
      </c>
      <c r="AX11" s="244">
        <v>5.4839677241000002</v>
      </c>
      <c r="AY11" s="244">
        <v>5.8000088067000002</v>
      </c>
      <c r="AZ11" s="244">
        <v>5.8727883514999997</v>
      </c>
      <c r="BA11" s="368">
        <v>5.9568904191999996</v>
      </c>
      <c r="BB11" s="368">
        <v>6.3964166356999996</v>
      </c>
      <c r="BC11" s="368">
        <v>6.8575931155000003</v>
      </c>
      <c r="BD11" s="368">
        <v>6.8985453825</v>
      </c>
      <c r="BE11" s="368">
        <v>7.0808467247999998</v>
      </c>
      <c r="BF11" s="368">
        <v>7.1038419261000003</v>
      </c>
      <c r="BG11" s="368">
        <v>7.1433494870000001</v>
      </c>
      <c r="BH11" s="368">
        <v>6.7683861977999999</v>
      </c>
      <c r="BI11" s="368">
        <v>6.5281898916000003</v>
      </c>
      <c r="BJ11" s="368">
        <v>6.3718196553000004</v>
      </c>
      <c r="BK11" s="368">
        <v>6.1406102337000004</v>
      </c>
      <c r="BL11" s="368">
        <v>6.2199410729000002</v>
      </c>
      <c r="BM11" s="368">
        <v>6.2657845185000003</v>
      </c>
      <c r="BN11" s="368">
        <v>6.7036929049999996</v>
      </c>
      <c r="BO11" s="368">
        <v>7.1957142450999996</v>
      </c>
      <c r="BP11" s="368">
        <v>7.1930708526</v>
      </c>
      <c r="BQ11" s="368">
        <v>7.2881577485999998</v>
      </c>
      <c r="BR11" s="368">
        <v>7.3374991230999997</v>
      </c>
      <c r="BS11" s="368">
        <v>7.4596914889999999</v>
      </c>
      <c r="BT11" s="368">
        <v>7.1254064415</v>
      </c>
      <c r="BU11" s="368">
        <v>6.8069152168000002</v>
      </c>
      <c r="BV11" s="368">
        <v>6.6010505900999998</v>
      </c>
    </row>
    <row r="12" spans="1:74" ht="11.1" customHeight="1" x14ac:dyDescent="0.2">
      <c r="A12" s="159" t="s">
        <v>248</v>
      </c>
      <c r="B12" s="170" t="s">
        <v>339</v>
      </c>
      <c r="C12" s="244">
        <v>0.70187363363999999</v>
      </c>
      <c r="D12" s="244">
        <v>0.68915829385000005</v>
      </c>
      <c r="E12" s="244">
        <v>0.68901466538</v>
      </c>
      <c r="F12" s="244">
        <v>0.70370859808999997</v>
      </c>
      <c r="G12" s="244">
        <v>0.71791504011999996</v>
      </c>
      <c r="H12" s="244">
        <v>0.71954063038000005</v>
      </c>
      <c r="I12" s="244">
        <v>0.71420286916999998</v>
      </c>
      <c r="J12" s="244">
        <v>0.69294414415000005</v>
      </c>
      <c r="K12" s="244">
        <v>0.71139937276999998</v>
      </c>
      <c r="L12" s="244">
        <v>0.69849362287000005</v>
      </c>
      <c r="M12" s="244">
        <v>0.72728360390000002</v>
      </c>
      <c r="N12" s="244">
        <v>0.68979892876000004</v>
      </c>
      <c r="O12" s="244">
        <v>0.69144861132000002</v>
      </c>
      <c r="P12" s="244">
        <v>0.67670199473000003</v>
      </c>
      <c r="Q12" s="244">
        <v>0.71873756494999996</v>
      </c>
      <c r="R12" s="244">
        <v>0.74164714416999999</v>
      </c>
      <c r="S12" s="244">
        <v>0.74153159788</v>
      </c>
      <c r="T12" s="244">
        <v>0.71596804232</v>
      </c>
      <c r="U12" s="244">
        <v>0.71183033225000003</v>
      </c>
      <c r="V12" s="244">
        <v>0.74526899417000003</v>
      </c>
      <c r="W12" s="244">
        <v>0.74646830601000003</v>
      </c>
      <c r="X12" s="244">
        <v>0.73094765113000004</v>
      </c>
      <c r="Y12" s="244">
        <v>0.73101285309999997</v>
      </c>
      <c r="Z12" s="244">
        <v>0.72771305278999998</v>
      </c>
      <c r="AA12" s="244">
        <v>0.69616054705999997</v>
      </c>
      <c r="AB12" s="244">
        <v>0.72119799214000002</v>
      </c>
      <c r="AC12" s="244">
        <v>0.71544326784000001</v>
      </c>
      <c r="AD12" s="244">
        <v>0.61496925461999996</v>
      </c>
      <c r="AE12" s="244">
        <v>0.60952850993999996</v>
      </c>
      <c r="AF12" s="244">
        <v>0.63076933359999998</v>
      </c>
      <c r="AG12" s="244">
        <v>0.66133737539000004</v>
      </c>
      <c r="AH12" s="244">
        <v>0.65106809907999996</v>
      </c>
      <c r="AI12" s="244">
        <v>0.65607379978000002</v>
      </c>
      <c r="AJ12" s="244">
        <v>0.63381265392999997</v>
      </c>
      <c r="AK12" s="244">
        <v>0.64302426273000002</v>
      </c>
      <c r="AL12" s="244">
        <v>0.64164195208999997</v>
      </c>
      <c r="AM12" s="244">
        <v>0.65270601274999995</v>
      </c>
      <c r="AN12" s="244">
        <v>0.63281379954999994</v>
      </c>
      <c r="AO12" s="244">
        <v>0.66415268813999995</v>
      </c>
      <c r="AP12" s="244">
        <v>0.65852065570999996</v>
      </c>
      <c r="AQ12" s="244">
        <v>0.70844095099000004</v>
      </c>
      <c r="AR12" s="244">
        <v>0.70483092617999998</v>
      </c>
      <c r="AS12" s="244">
        <v>0.72944692466000005</v>
      </c>
      <c r="AT12" s="244">
        <v>0.71845783694999998</v>
      </c>
      <c r="AU12" s="244">
        <v>0.73352474497999998</v>
      </c>
      <c r="AV12" s="244">
        <v>0.73415376302000002</v>
      </c>
      <c r="AW12" s="244">
        <v>0.73923760959999996</v>
      </c>
      <c r="AX12" s="244">
        <v>0.74625251528000003</v>
      </c>
      <c r="AY12" s="244">
        <v>0.71392069421000004</v>
      </c>
      <c r="AZ12" s="244">
        <v>0.73804048782999998</v>
      </c>
      <c r="BA12" s="368">
        <v>0.73189451431999997</v>
      </c>
      <c r="BB12" s="368">
        <v>0.72688198237000001</v>
      </c>
      <c r="BC12" s="368">
        <v>0.74836614240999999</v>
      </c>
      <c r="BD12" s="368">
        <v>0.74772378320999999</v>
      </c>
      <c r="BE12" s="368">
        <v>0.77301178271000004</v>
      </c>
      <c r="BF12" s="368">
        <v>0.76231978961000002</v>
      </c>
      <c r="BG12" s="368">
        <v>0.77884572351000003</v>
      </c>
      <c r="BH12" s="368">
        <v>0.78034663984999997</v>
      </c>
      <c r="BI12" s="368">
        <v>0.78698359023999997</v>
      </c>
      <c r="BJ12" s="368">
        <v>0.79383651945</v>
      </c>
      <c r="BK12" s="368">
        <v>0.75519099801</v>
      </c>
      <c r="BL12" s="368">
        <v>0.77985966353000002</v>
      </c>
      <c r="BM12" s="368">
        <v>0.77412502105000003</v>
      </c>
      <c r="BN12" s="368">
        <v>0.76955903484999999</v>
      </c>
      <c r="BO12" s="368">
        <v>0.79101067308999995</v>
      </c>
      <c r="BP12" s="368">
        <v>0.78998350073000001</v>
      </c>
      <c r="BQ12" s="368">
        <v>0.81603922377000004</v>
      </c>
      <c r="BR12" s="368">
        <v>0.80493246602000001</v>
      </c>
      <c r="BS12" s="368">
        <v>0.82279731170000003</v>
      </c>
      <c r="BT12" s="368">
        <v>0.82508129809999997</v>
      </c>
      <c r="BU12" s="368">
        <v>0.83287660197000002</v>
      </c>
      <c r="BV12" s="368">
        <v>0.84011248569999997</v>
      </c>
    </row>
    <row r="13" spans="1:74" ht="11.1" customHeight="1" x14ac:dyDescent="0.2">
      <c r="A13" s="159" t="s">
        <v>249</v>
      </c>
      <c r="B13" s="170" t="s">
        <v>340</v>
      </c>
      <c r="C13" s="244">
        <v>2.9176066964</v>
      </c>
      <c r="D13" s="244">
        <v>2.9209192610999999</v>
      </c>
      <c r="E13" s="244">
        <v>2.9617736174</v>
      </c>
      <c r="F13" s="244">
        <v>3.4350647402000001</v>
      </c>
      <c r="G13" s="244">
        <v>3.6314207216000001</v>
      </c>
      <c r="H13" s="244">
        <v>3.8178919224999999</v>
      </c>
      <c r="I13" s="244">
        <v>3.8800939343</v>
      </c>
      <c r="J13" s="244">
        <v>3.6995488753000001</v>
      </c>
      <c r="K13" s="244">
        <v>3.6160968408</v>
      </c>
      <c r="L13" s="244">
        <v>3.5440109944999998</v>
      </c>
      <c r="M13" s="244">
        <v>3.3025902954999999</v>
      </c>
      <c r="N13" s="244">
        <v>3.1943774217000001</v>
      </c>
      <c r="O13" s="244">
        <v>2.9518427640999998</v>
      </c>
      <c r="P13" s="244">
        <v>2.7850690002</v>
      </c>
      <c r="Q13" s="244">
        <v>2.9254258537000002</v>
      </c>
      <c r="R13" s="244">
        <v>3.3303906525999998</v>
      </c>
      <c r="S13" s="244">
        <v>3.8052267544</v>
      </c>
      <c r="T13" s="244">
        <v>3.7734121924999999</v>
      </c>
      <c r="U13" s="244">
        <v>4.0469938307</v>
      </c>
      <c r="V13" s="244">
        <v>4.3491678758000001</v>
      </c>
      <c r="W13" s="244">
        <v>4.2419706335000003</v>
      </c>
      <c r="X13" s="244">
        <v>4.2173200173999996</v>
      </c>
      <c r="Y13" s="244">
        <v>3.8924632947000002</v>
      </c>
      <c r="Z13" s="244">
        <v>3.5290343374000002</v>
      </c>
      <c r="AA13" s="244">
        <v>3.5299053508</v>
      </c>
      <c r="AB13" s="244">
        <v>3.3208141380999998</v>
      </c>
      <c r="AC13" s="244">
        <v>3.3969458593000001</v>
      </c>
      <c r="AD13" s="244">
        <v>3.7573997567999999</v>
      </c>
      <c r="AE13" s="244">
        <v>3.7712778158</v>
      </c>
      <c r="AF13" s="244">
        <v>4.1060969084999996</v>
      </c>
      <c r="AG13" s="244">
        <v>4.3100096747999999</v>
      </c>
      <c r="AH13" s="244">
        <v>4.3175134829999999</v>
      </c>
      <c r="AI13" s="244">
        <v>4.1930494792999999</v>
      </c>
      <c r="AJ13" s="244">
        <v>3.9399494750000001</v>
      </c>
      <c r="AK13" s="244">
        <v>3.4534111907999998</v>
      </c>
      <c r="AL13" s="244">
        <v>3.1202614895999998</v>
      </c>
      <c r="AM13" s="244">
        <v>3.2265276546999999</v>
      </c>
      <c r="AN13" s="244">
        <v>3.1791545174000002</v>
      </c>
      <c r="AO13" s="244">
        <v>3.2591999766000002</v>
      </c>
      <c r="AP13" s="244">
        <v>3.6987323871000002</v>
      </c>
      <c r="AQ13" s="244">
        <v>3.9924561512999999</v>
      </c>
      <c r="AR13" s="244">
        <v>3.9880694888999999</v>
      </c>
      <c r="AS13" s="244">
        <v>4.2512297181000003</v>
      </c>
      <c r="AT13" s="244">
        <v>4.2002126576999999</v>
      </c>
      <c r="AU13" s="244">
        <v>4.1906086016000001</v>
      </c>
      <c r="AV13" s="244">
        <v>3.5967884076000001</v>
      </c>
      <c r="AW13" s="244">
        <v>3.4309598095</v>
      </c>
      <c r="AX13" s="244">
        <v>3.2268656574999999</v>
      </c>
      <c r="AY13" s="244">
        <v>3.3615020924999999</v>
      </c>
      <c r="AZ13" s="244">
        <v>3.3697283437999999</v>
      </c>
      <c r="BA13" s="368">
        <v>3.4700957842000002</v>
      </c>
      <c r="BB13" s="368">
        <v>3.9093579076</v>
      </c>
      <c r="BC13" s="368">
        <v>4.3252701683000003</v>
      </c>
      <c r="BD13" s="368">
        <v>4.3798568297999996</v>
      </c>
      <c r="BE13" s="368">
        <v>4.5213236863999997</v>
      </c>
      <c r="BF13" s="368">
        <v>4.5305310742999998</v>
      </c>
      <c r="BG13" s="368">
        <v>4.5160776082999998</v>
      </c>
      <c r="BH13" s="368">
        <v>4.1163101231999999</v>
      </c>
      <c r="BI13" s="368">
        <v>3.8728382532999999</v>
      </c>
      <c r="BJ13" s="368">
        <v>3.6843878419</v>
      </c>
      <c r="BK13" s="368">
        <v>3.4692608325999998</v>
      </c>
      <c r="BL13" s="368">
        <v>3.4897570808</v>
      </c>
      <c r="BM13" s="368">
        <v>3.5396849445999998</v>
      </c>
      <c r="BN13" s="368">
        <v>3.9799592308</v>
      </c>
      <c r="BO13" s="368">
        <v>4.4321607182999996</v>
      </c>
      <c r="BP13" s="368">
        <v>4.4453115622999997</v>
      </c>
      <c r="BQ13" s="368">
        <v>4.5132845928999998</v>
      </c>
      <c r="BR13" s="368">
        <v>4.5694308104000001</v>
      </c>
      <c r="BS13" s="368">
        <v>4.6548802716999997</v>
      </c>
      <c r="BT13" s="368">
        <v>4.3166281654000001</v>
      </c>
      <c r="BU13" s="368">
        <v>3.9933638674999998</v>
      </c>
      <c r="BV13" s="368">
        <v>3.7777237103000001</v>
      </c>
    </row>
    <row r="14" spans="1:74" ht="11.1" customHeight="1" x14ac:dyDescent="0.2">
      <c r="A14" s="159" t="s">
        <v>250</v>
      </c>
      <c r="B14" s="170" t="s">
        <v>341</v>
      </c>
      <c r="C14" s="244">
        <v>0.88747290000000001</v>
      </c>
      <c r="D14" s="244">
        <v>0.85052289999999997</v>
      </c>
      <c r="E14" s="244">
        <v>0.88347290000000001</v>
      </c>
      <c r="F14" s="244">
        <v>0.89247290000000001</v>
      </c>
      <c r="G14" s="244">
        <v>0.89347290000000001</v>
      </c>
      <c r="H14" s="244">
        <v>0.89147290000000001</v>
      </c>
      <c r="I14" s="244">
        <v>0.88787389999999999</v>
      </c>
      <c r="J14" s="244">
        <v>0.89347290000000001</v>
      </c>
      <c r="K14" s="244">
        <v>0.89547290000000002</v>
      </c>
      <c r="L14" s="244">
        <v>0.90632690000000005</v>
      </c>
      <c r="M14" s="244">
        <v>0.91071190000000002</v>
      </c>
      <c r="N14" s="244">
        <v>0.91682490000000005</v>
      </c>
      <c r="O14" s="244">
        <v>0.92655184999999995</v>
      </c>
      <c r="P14" s="244">
        <v>0.92026843999999997</v>
      </c>
      <c r="Q14" s="244">
        <v>0.91245514000000005</v>
      </c>
      <c r="R14" s="244">
        <v>0.91859042999999996</v>
      </c>
      <c r="S14" s="244">
        <v>0.92209757999999997</v>
      </c>
      <c r="T14" s="244">
        <v>0.919767</v>
      </c>
      <c r="U14" s="244">
        <v>0.89632887999999999</v>
      </c>
      <c r="V14" s="244">
        <v>0.91044258</v>
      </c>
      <c r="W14" s="244">
        <v>0.90707641999999999</v>
      </c>
      <c r="X14" s="244">
        <v>0.91026401999999995</v>
      </c>
      <c r="Y14" s="244">
        <v>0.90779626999999996</v>
      </c>
      <c r="Z14" s="244">
        <v>0.90980099999999997</v>
      </c>
      <c r="AA14" s="244">
        <v>0.91103639999999997</v>
      </c>
      <c r="AB14" s="244">
        <v>0.90555339999999995</v>
      </c>
      <c r="AC14" s="244">
        <v>0.88427739999999999</v>
      </c>
      <c r="AD14" s="244">
        <v>0.82332839999999996</v>
      </c>
      <c r="AE14" s="244">
        <v>0.75944040000000002</v>
      </c>
      <c r="AF14" s="244">
        <v>0.7570694</v>
      </c>
      <c r="AG14" s="244">
        <v>0.76215140000000003</v>
      </c>
      <c r="AH14" s="244">
        <v>0.76925540000000003</v>
      </c>
      <c r="AI14" s="244">
        <v>0.7764084</v>
      </c>
      <c r="AJ14" s="244">
        <v>0.77853939999999999</v>
      </c>
      <c r="AK14" s="244">
        <v>0.78810539999999996</v>
      </c>
      <c r="AL14" s="244">
        <v>0.78718239999999995</v>
      </c>
      <c r="AM14" s="244">
        <v>0.77338839999999998</v>
      </c>
      <c r="AN14" s="244">
        <v>0.77375439999999995</v>
      </c>
      <c r="AO14" s="244">
        <v>0.77341340000000003</v>
      </c>
      <c r="AP14" s="244">
        <v>0.77347339999999998</v>
      </c>
      <c r="AQ14" s="244">
        <v>0.73146639999999996</v>
      </c>
      <c r="AR14" s="244">
        <v>0.72213939999999999</v>
      </c>
      <c r="AS14" s="244">
        <v>0.75898540000000003</v>
      </c>
      <c r="AT14" s="244">
        <v>0.77562778306000002</v>
      </c>
      <c r="AU14" s="244">
        <v>0.77217278306000003</v>
      </c>
      <c r="AV14" s="244">
        <v>0.76794778306</v>
      </c>
      <c r="AW14" s="244">
        <v>0.77539978306000001</v>
      </c>
      <c r="AX14" s="244">
        <v>0.77323690425000002</v>
      </c>
      <c r="AY14" s="244">
        <v>0.76473525929999997</v>
      </c>
      <c r="AZ14" s="244">
        <v>0.75989666392999999</v>
      </c>
      <c r="BA14" s="368">
        <v>0.75574963077000001</v>
      </c>
      <c r="BB14" s="368">
        <v>0.75173191679999996</v>
      </c>
      <c r="BC14" s="368">
        <v>0.74775639989999998</v>
      </c>
      <c r="BD14" s="368">
        <v>0.74386544775999996</v>
      </c>
      <c r="BE14" s="368">
        <v>0.73986075726</v>
      </c>
      <c r="BF14" s="368">
        <v>0.73584952173999996</v>
      </c>
      <c r="BG14" s="368">
        <v>0.73288498991999995</v>
      </c>
      <c r="BH14" s="368">
        <v>0.72981742516000003</v>
      </c>
      <c r="BI14" s="368">
        <v>0.72690867864999997</v>
      </c>
      <c r="BJ14" s="368">
        <v>0.72399070766999996</v>
      </c>
      <c r="BK14" s="368">
        <v>0.68380063909</v>
      </c>
      <c r="BL14" s="368">
        <v>0.67955388985999998</v>
      </c>
      <c r="BM14" s="368">
        <v>0.67588652561999996</v>
      </c>
      <c r="BN14" s="368">
        <v>0.67229216709999995</v>
      </c>
      <c r="BO14" s="368">
        <v>0.66874040016000003</v>
      </c>
      <c r="BP14" s="368">
        <v>0.66528960969999995</v>
      </c>
      <c r="BQ14" s="368">
        <v>0.66168919770000001</v>
      </c>
      <c r="BR14" s="368">
        <v>0.65811392702000004</v>
      </c>
      <c r="BS14" s="368">
        <v>0.65546884835999997</v>
      </c>
      <c r="BT14" s="368">
        <v>0.65269509711999996</v>
      </c>
      <c r="BU14" s="368">
        <v>0.65010608546000004</v>
      </c>
      <c r="BV14" s="368">
        <v>0.64754184749999999</v>
      </c>
    </row>
    <row r="15" spans="1:74" ht="11.1" customHeight="1" x14ac:dyDescent="0.2">
      <c r="A15" s="159" t="s">
        <v>1331</v>
      </c>
      <c r="B15" s="170" t="s">
        <v>1332</v>
      </c>
      <c r="C15" s="244">
        <v>0.51681545712999999</v>
      </c>
      <c r="D15" s="244">
        <v>0.51656532263999999</v>
      </c>
      <c r="E15" s="244">
        <v>0.51513026623000002</v>
      </c>
      <c r="F15" s="244">
        <v>0.52047464799999998</v>
      </c>
      <c r="G15" s="244">
        <v>0.51951274139000003</v>
      </c>
      <c r="H15" s="244">
        <v>0.52097245400000003</v>
      </c>
      <c r="I15" s="244">
        <v>0.52721705022999998</v>
      </c>
      <c r="J15" s="244">
        <v>0.53387600000000002</v>
      </c>
      <c r="K15" s="244">
        <v>0.52237598500000004</v>
      </c>
      <c r="L15" s="244">
        <v>0.51736694387000004</v>
      </c>
      <c r="M15" s="244">
        <v>0.51884882902999996</v>
      </c>
      <c r="N15" s="244">
        <v>0.52332914306</v>
      </c>
      <c r="O15" s="244">
        <v>0.52672786368000002</v>
      </c>
      <c r="P15" s="244">
        <v>0.53620484543000002</v>
      </c>
      <c r="Q15" s="244">
        <v>0.53299155225999995</v>
      </c>
      <c r="R15" s="244">
        <v>0.53179745499999997</v>
      </c>
      <c r="S15" s="244">
        <v>0.5347082071</v>
      </c>
      <c r="T15" s="244">
        <v>0.53373493162999996</v>
      </c>
      <c r="U15" s="244">
        <v>0.54419621610000002</v>
      </c>
      <c r="V15" s="244">
        <v>0.55308144299999995</v>
      </c>
      <c r="W15" s="244">
        <v>0.54975260420000005</v>
      </c>
      <c r="X15" s="244">
        <v>0.47014215761</v>
      </c>
      <c r="Y15" s="244">
        <v>0.54920385299999996</v>
      </c>
      <c r="Z15" s="244">
        <v>0.54484500000000002</v>
      </c>
      <c r="AA15" s="244">
        <v>0.53763299161</v>
      </c>
      <c r="AB15" s="244">
        <v>0.53954014655000004</v>
      </c>
      <c r="AC15" s="244">
        <v>0.54361852128999999</v>
      </c>
      <c r="AD15" s="244">
        <v>0.212871749</v>
      </c>
      <c r="AE15" s="244">
        <v>0.33813522000000001</v>
      </c>
      <c r="AF15" s="244">
        <v>0.51747807866999995</v>
      </c>
      <c r="AG15" s="244">
        <v>0.52437729323000004</v>
      </c>
      <c r="AH15" s="244">
        <v>0.51843510355</v>
      </c>
      <c r="AI15" s="244">
        <v>0.51455256299999996</v>
      </c>
      <c r="AJ15" s="244">
        <v>0.51125273387000003</v>
      </c>
      <c r="AK15" s="244">
        <v>0.51361987232999995</v>
      </c>
      <c r="AL15" s="244">
        <v>0.51473127871000002</v>
      </c>
      <c r="AM15" s="244">
        <v>0.51130897839</v>
      </c>
      <c r="AN15" s="244">
        <v>0.50465228786000005</v>
      </c>
      <c r="AO15" s="244">
        <v>0.50520480225999997</v>
      </c>
      <c r="AP15" s="244">
        <v>0.50197464933000002</v>
      </c>
      <c r="AQ15" s="244">
        <v>0.50109030161000001</v>
      </c>
      <c r="AR15" s="244">
        <v>0.49654764699999998</v>
      </c>
      <c r="AS15" s="244">
        <v>0.49559284097</v>
      </c>
      <c r="AT15" s="244">
        <v>0.48768389908999998</v>
      </c>
      <c r="AU15" s="244">
        <v>0.48785539365000002</v>
      </c>
      <c r="AV15" s="244">
        <v>0.48403191627999997</v>
      </c>
      <c r="AW15" s="244">
        <v>0.48772214065000002</v>
      </c>
      <c r="AX15" s="244">
        <v>0.24906112615000001</v>
      </c>
      <c r="AY15" s="244">
        <v>0.46679812227</v>
      </c>
      <c r="AZ15" s="244">
        <v>0.50275009108000002</v>
      </c>
      <c r="BA15" s="368">
        <v>0.51279384556999996</v>
      </c>
      <c r="BB15" s="368">
        <v>0.52279911694000003</v>
      </c>
      <c r="BC15" s="368">
        <v>0.53779183119999996</v>
      </c>
      <c r="BD15" s="368">
        <v>0.52275938046000003</v>
      </c>
      <c r="BE15" s="368">
        <v>0.52276077626999995</v>
      </c>
      <c r="BF15" s="368">
        <v>0.52776411977000004</v>
      </c>
      <c r="BG15" s="368">
        <v>0.53275356506000004</v>
      </c>
      <c r="BH15" s="368">
        <v>0.53777367114999997</v>
      </c>
      <c r="BI15" s="368">
        <v>0.52274651569999997</v>
      </c>
      <c r="BJ15" s="368">
        <v>0.52772210530999997</v>
      </c>
      <c r="BK15" s="368">
        <v>0.53405783560999998</v>
      </c>
      <c r="BL15" s="368">
        <v>0.54037295174</v>
      </c>
      <c r="BM15" s="368">
        <v>0.54685700865999998</v>
      </c>
      <c r="BN15" s="368">
        <v>0.55339676563999995</v>
      </c>
      <c r="BO15" s="368">
        <v>0.56000220249999999</v>
      </c>
      <c r="BP15" s="368">
        <v>0.56665688517000001</v>
      </c>
      <c r="BQ15" s="368">
        <v>0.57343633878</v>
      </c>
      <c r="BR15" s="368">
        <v>0.58028951988999999</v>
      </c>
      <c r="BS15" s="368">
        <v>0.58721292421000004</v>
      </c>
      <c r="BT15" s="368">
        <v>0.59425778908000004</v>
      </c>
      <c r="BU15" s="368">
        <v>0.60133184657000005</v>
      </c>
      <c r="BV15" s="368">
        <v>0.60848370972999999</v>
      </c>
    </row>
    <row r="16" spans="1:74" ht="11.1" customHeight="1" x14ac:dyDescent="0.2">
      <c r="A16" s="159" t="s">
        <v>251</v>
      </c>
      <c r="B16" s="170" t="s">
        <v>342</v>
      </c>
      <c r="C16" s="244">
        <v>0.41724134013000003</v>
      </c>
      <c r="D16" s="244">
        <v>0.3800093879</v>
      </c>
      <c r="E16" s="244">
        <v>0.41984159636000001</v>
      </c>
      <c r="F16" s="244">
        <v>0.41923534119</v>
      </c>
      <c r="G16" s="244">
        <v>0.42058111209999999</v>
      </c>
      <c r="H16" s="244">
        <v>0.41233622203999998</v>
      </c>
      <c r="I16" s="244">
        <v>0.39713059829000003</v>
      </c>
      <c r="J16" s="244">
        <v>0.37677756088999997</v>
      </c>
      <c r="K16" s="244">
        <v>0.40603860463000002</v>
      </c>
      <c r="L16" s="244">
        <v>0.39751599740999999</v>
      </c>
      <c r="M16" s="244">
        <v>0.39402523322999999</v>
      </c>
      <c r="N16" s="244">
        <v>0.38934242898999999</v>
      </c>
      <c r="O16" s="244">
        <v>0.38574709717</v>
      </c>
      <c r="P16" s="244">
        <v>0.40896222692</v>
      </c>
      <c r="Q16" s="244">
        <v>0.39427603387999999</v>
      </c>
      <c r="R16" s="244">
        <v>0.38129290393999998</v>
      </c>
      <c r="S16" s="244">
        <v>0.39339978441000001</v>
      </c>
      <c r="T16" s="244">
        <v>0.39484645225999998</v>
      </c>
      <c r="U16" s="244">
        <v>0.39587816137999998</v>
      </c>
      <c r="V16" s="244">
        <v>0.39646793408999997</v>
      </c>
      <c r="W16" s="244">
        <v>0.40480201330999999</v>
      </c>
      <c r="X16" s="244">
        <v>0.39720353990000001</v>
      </c>
      <c r="Y16" s="244">
        <v>0.41051925364000003</v>
      </c>
      <c r="Z16" s="244">
        <v>0.41123514849999998</v>
      </c>
      <c r="AA16" s="244">
        <v>0.45983787023</v>
      </c>
      <c r="AB16" s="244">
        <v>0.47025797898999999</v>
      </c>
      <c r="AC16" s="244">
        <v>0.44624698506999999</v>
      </c>
      <c r="AD16" s="244">
        <v>0.43344020296000002</v>
      </c>
      <c r="AE16" s="244">
        <v>0.42438874409999999</v>
      </c>
      <c r="AF16" s="244">
        <v>0.41303114695999998</v>
      </c>
      <c r="AG16" s="244">
        <v>0.42503751346000002</v>
      </c>
      <c r="AH16" s="244">
        <v>0.43431339733000002</v>
      </c>
      <c r="AI16" s="244">
        <v>0.42030430990000001</v>
      </c>
      <c r="AJ16" s="244">
        <v>0.45515256518000002</v>
      </c>
      <c r="AK16" s="244">
        <v>0.46885351278999998</v>
      </c>
      <c r="AL16" s="244">
        <v>0.47321128769999998</v>
      </c>
      <c r="AM16" s="244">
        <v>0.49542483008999999</v>
      </c>
      <c r="AN16" s="244">
        <v>0.48873377409000002</v>
      </c>
      <c r="AO16" s="244">
        <v>0.47514908981999998</v>
      </c>
      <c r="AP16" s="244">
        <v>0.43711680774</v>
      </c>
      <c r="AQ16" s="244">
        <v>0.46847767874000001</v>
      </c>
      <c r="AR16" s="244">
        <v>0.48051983877999999</v>
      </c>
      <c r="AS16" s="244">
        <v>0.48493056133000001</v>
      </c>
      <c r="AT16" s="244">
        <v>0.48824395786000002</v>
      </c>
      <c r="AU16" s="244">
        <v>0.50160855805000004</v>
      </c>
      <c r="AV16" s="244">
        <v>0.49254196681000001</v>
      </c>
      <c r="AW16" s="244">
        <v>0.39995997766000002</v>
      </c>
      <c r="AX16" s="244">
        <v>0.48855152099999999</v>
      </c>
      <c r="AY16" s="244">
        <v>0.49305263845000002</v>
      </c>
      <c r="AZ16" s="244">
        <v>0.50237276484000004</v>
      </c>
      <c r="BA16" s="368">
        <v>0.48635664432999998</v>
      </c>
      <c r="BB16" s="368">
        <v>0.48564571199000001</v>
      </c>
      <c r="BC16" s="368">
        <v>0.49840857372000003</v>
      </c>
      <c r="BD16" s="368">
        <v>0.50433994132000004</v>
      </c>
      <c r="BE16" s="368">
        <v>0.52388972214999996</v>
      </c>
      <c r="BF16" s="368">
        <v>0.54737742068999995</v>
      </c>
      <c r="BG16" s="368">
        <v>0.58278760026999998</v>
      </c>
      <c r="BH16" s="368">
        <v>0.60413833842999998</v>
      </c>
      <c r="BI16" s="368">
        <v>0.61871285365999995</v>
      </c>
      <c r="BJ16" s="368">
        <v>0.641882481</v>
      </c>
      <c r="BK16" s="368">
        <v>0.69829992838999999</v>
      </c>
      <c r="BL16" s="368">
        <v>0.73039748699999996</v>
      </c>
      <c r="BM16" s="368">
        <v>0.72923101865999995</v>
      </c>
      <c r="BN16" s="368">
        <v>0.72848570663000001</v>
      </c>
      <c r="BO16" s="368">
        <v>0.74380025108000003</v>
      </c>
      <c r="BP16" s="368">
        <v>0.72582929471000002</v>
      </c>
      <c r="BQ16" s="368">
        <v>0.72370839545999999</v>
      </c>
      <c r="BR16" s="368">
        <v>0.72473239975000003</v>
      </c>
      <c r="BS16" s="368">
        <v>0.73933213302</v>
      </c>
      <c r="BT16" s="368">
        <v>0.73674409178</v>
      </c>
      <c r="BU16" s="368">
        <v>0.72923681527999995</v>
      </c>
      <c r="BV16" s="368">
        <v>0.72718883681000002</v>
      </c>
    </row>
    <row r="17" spans="1:74" ht="11.1" customHeight="1" x14ac:dyDescent="0.2">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443"/>
      <c r="BB17" s="443"/>
      <c r="BC17" s="443"/>
      <c r="BD17" s="443"/>
      <c r="BE17" s="443"/>
      <c r="BF17" s="443"/>
      <c r="BG17" s="443"/>
      <c r="BH17" s="443"/>
      <c r="BI17" s="443"/>
      <c r="BJ17" s="369"/>
      <c r="BK17" s="369"/>
      <c r="BL17" s="369"/>
      <c r="BM17" s="369"/>
      <c r="BN17" s="369"/>
      <c r="BO17" s="369"/>
      <c r="BP17" s="369"/>
      <c r="BQ17" s="369"/>
      <c r="BR17" s="369"/>
      <c r="BS17" s="369"/>
      <c r="BT17" s="369"/>
      <c r="BU17" s="369"/>
      <c r="BV17" s="369"/>
    </row>
    <row r="18" spans="1:74" ht="11.1" customHeight="1" x14ac:dyDescent="0.2">
      <c r="A18" s="159" t="s">
        <v>344</v>
      </c>
      <c r="B18" s="169" t="s">
        <v>379</v>
      </c>
      <c r="C18" s="244">
        <v>4.3385518317000002</v>
      </c>
      <c r="D18" s="244">
        <v>4.2338399302000003</v>
      </c>
      <c r="E18" s="244">
        <v>4.1344438243999999</v>
      </c>
      <c r="F18" s="244">
        <v>4.2388256146999996</v>
      </c>
      <c r="G18" s="244">
        <v>3.9401136915000001</v>
      </c>
      <c r="H18" s="244">
        <v>4.0613009433</v>
      </c>
      <c r="I18" s="244">
        <v>4.2014239127000002</v>
      </c>
      <c r="J18" s="244">
        <v>3.9982360636999998</v>
      </c>
      <c r="K18" s="244">
        <v>3.7645014042999998</v>
      </c>
      <c r="L18" s="244">
        <v>4.1825965469000002</v>
      </c>
      <c r="M18" s="244">
        <v>4.2107956237000002</v>
      </c>
      <c r="N18" s="244">
        <v>4.2209377792999998</v>
      </c>
      <c r="O18" s="244">
        <v>4.1356670599000003</v>
      </c>
      <c r="P18" s="244">
        <v>4.1429676688999999</v>
      </c>
      <c r="Q18" s="244">
        <v>4.1198237889999998</v>
      </c>
      <c r="R18" s="244">
        <v>4.0373739143999998</v>
      </c>
      <c r="S18" s="244">
        <v>3.8923164261999998</v>
      </c>
      <c r="T18" s="244">
        <v>3.6251340809000001</v>
      </c>
      <c r="U18" s="244">
        <v>3.9505125867999999</v>
      </c>
      <c r="V18" s="244">
        <v>3.7682278188999998</v>
      </c>
      <c r="W18" s="244">
        <v>3.8346204167</v>
      </c>
      <c r="X18" s="244">
        <v>3.9975559018000002</v>
      </c>
      <c r="Y18" s="244">
        <v>4.2726680748000003</v>
      </c>
      <c r="Z18" s="244">
        <v>4.3306201120000001</v>
      </c>
      <c r="AA18" s="244">
        <v>4.3272383090000002</v>
      </c>
      <c r="AB18" s="244">
        <v>4.4508779727999999</v>
      </c>
      <c r="AC18" s="244">
        <v>4.2776648560000003</v>
      </c>
      <c r="AD18" s="244">
        <v>4.4075933757000003</v>
      </c>
      <c r="AE18" s="244">
        <v>4.2500890949999999</v>
      </c>
      <c r="AF18" s="244">
        <v>4.1142707215999996</v>
      </c>
      <c r="AG18" s="244">
        <v>4.2815053087999999</v>
      </c>
      <c r="AH18" s="244">
        <v>4.0788499078999996</v>
      </c>
      <c r="AI18" s="244">
        <v>3.8349329712000002</v>
      </c>
      <c r="AJ18" s="244">
        <v>4.0553692563999997</v>
      </c>
      <c r="AK18" s="244">
        <v>4.1626230992000002</v>
      </c>
      <c r="AL18" s="244">
        <v>4.3881120562999998</v>
      </c>
      <c r="AM18" s="244">
        <v>4.3475632478000001</v>
      </c>
      <c r="AN18" s="244">
        <v>4.2667943404999997</v>
      </c>
      <c r="AO18" s="244">
        <v>4.3447214743</v>
      </c>
      <c r="AP18" s="244">
        <v>3.9811922372000002</v>
      </c>
      <c r="AQ18" s="244">
        <v>3.8159418687</v>
      </c>
      <c r="AR18" s="244">
        <v>3.7016099323999998</v>
      </c>
      <c r="AS18" s="244">
        <v>4.0783043225000002</v>
      </c>
      <c r="AT18" s="244">
        <v>4.1799493602000002</v>
      </c>
      <c r="AU18" s="244">
        <v>4.1209636940000003</v>
      </c>
      <c r="AV18" s="244">
        <v>4.1622359804000002</v>
      </c>
      <c r="AW18" s="244">
        <v>4.0274117546000001</v>
      </c>
      <c r="AX18" s="244">
        <v>4.1814742398</v>
      </c>
      <c r="AY18" s="244">
        <v>4.2028461039999998</v>
      </c>
      <c r="AZ18" s="244">
        <v>4.2494133261</v>
      </c>
      <c r="BA18" s="368">
        <v>4.1916303225</v>
      </c>
      <c r="BB18" s="368">
        <v>4.2412965184000004</v>
      </c>
      <c r="BC18" s="368">
        <v>4.1532041913000004</v>
      </c>
      <c r="BD18" s="368">
        <v>4.1590448227000003</v>
      </c>
      <c r="BE18" s="368">
        <v>4.1263532700000001</v>
      </c>
      <c r="BF18" s="368">
        <v>4.0839594808999999</v>
      </c>
      <c r="BG18" s="368">
        <v>3.9701219181999998</v>
      </c>
      <c r="BH18" s="368">
        <v>4.2778932297000001</v>
      </c>
      <c r="BI18" s="368">
        <v>4.3604744274999998</v>
      </c>
      <c r="BJ18" s="368">
        <v>4.4189695026000004</v>
      </c>
      <c r="BK18" s="368">
        <v>4.4443323704999997</v>
      </c>
      <c r="BL18" s="368">
        <v>4.4925365790000003</v>
      </c>
      <c r="BM18" s="368">
        <v>4.5267265106999997</v>
      </c>
      <c r="BN18" s="368">
        <v>4.5508886029999998</v>
      </c>
      <c r="BO18" s="368">
        <v>4.4745866273999999</v>
      </c>
      <c r="BP18" s="368">
        <v>4.492243158</v>
      </c>
      <c r="BQ18" s="368">
        <v>4.5206729988000003</v>
      </c>
      <c r="BR18" s="368">
        <v>4.4142840919999999</v>
      </c>
      <c r="BS18" s="368">
        <v>4.3062717659</v>
      </c>
      <c r="BT18" s="368">
        <v>4.5911548682000003</v>
      </c>
      <c r="BU18" s="368">
        <v>4.5943697070000002</v>
      </c>
      <c r="BV18" s="368">
        <v>4.5956502164000002</v>
      </c>
    </row>
    <row r="19" spans="1:74" ht="11.1" customHeight="1" x14ac:dyDescent="0.2">
      <c r="A19" s="159" t="s">
        <v>252</v>
      </c>
      <c r="B19" s="170" t="s">
        <v>343</v>
      </c>
      <c r="C19" s="244">
        <v>2.0311920902999998</v>
      </c>
      <c r="D19" s="244">
        <v>1.9549729429</v>
      </c>
      <c r="E19" s="244">
        <v>1.9086385419</v>
      </c>
      <c r="F19" s="244">
        <v>1.8753894667</v>
      </c>
      <c r="G19" s="244">
        <v>1.6637343484</v>
      </c>
      <c r="H19" s="244">
        <v>1.8537938</v>
      </c>
      <c r="I19" s="244">
        <v>1.9195953160999999</v>
      </c>
      <c r="J19" s="244">
        <v>1.8769856386999999</v>
      </c>
      <c r="K19" s="244">
        <v>1.6162414667</v>
      </c>
      <c r="L19" s="244">
        <v>1.863796929</v>
      </c>
      <c r="M19" s="244">
        <v>1.8818891333000001</v>
      </c>
      <c r="N19" s="244">
        <v>1.8587243484</v>
      </c>
      <c r="O19" s="244">
        <v>1.8260446322999999</v>
      </c>
      <c r="P19" s="244">
        <v>1.7523545286</v>
      </c>
      <c r="Q19" s="244">
        <v>1.7617243096999999</v>
      </c>
      <c r="R19" s="244">
        <v>1.7252626</v>
      </c>
      <c r="S19" s="244">
        <v>1.5947349548</v>
      </c>
      <c r="T19" s="244">
        <v>1.4044726000000001</v>
      </c>
      <c r="U19" s="244">
        <v>1.7213465676999999</v>
      </c>
      <c r="V19" s="244">
        <v>1.6687946323</v>
      </c>
      <c r="W19" s="244">
        <v>1.5812215999999999</v>
      </c>
      <c r="X19" s="244">
        <v>1.7962178580999999</v>
      </c>
      <c r="Y19" s="244">
        <v>1.9934262667</v>
      </c>
      <c r="Z19" s="244">
        <v>2.0798765677</v>
      </c>
      <c r="AA19" s="244">
        <v>1.9832422354999999</v>
      </c>
      <c r="AB19" s="244">
        <v>2.1074609896999998</v>
      </c>
      <c r="AC19" s="244">
        <v>2.0633890096999998</v>
      </c>
      <c r="AD19" s="244">
        <v>2.0980042999999999</v>
      </c>
      <c r="AE19" s="244">
        <v>2.0422870741999999</v>
      </c>
      <c r="AF19" s="244">
        <v>1.8631776333000001</v>
      </c>
      <c r="AG19" s="244">
        <v>2.0670412677000001</v>
      </c>
      <c r="AH19" s="244">
        <v>2.0274751386999998</v>
      </c>
      <c r="AI19" s="244">
        <v>1.7765853</v>
      </c>
      <c r="AJ19" s="244">
        <v>1.8840225581000001</v>
      </c>
      <c r="AK19" s="244">
        <v>2.0367816332999999</v>
      </c>
      <c r="AL19" s="244">
        <v>2.1348109451999999</v>
      </c>
      <c r="AM19" s="244">
        <v>2.1282150323</v>
      </c>
      <c r="AN19" s="244">
        <v>2.1097870714</v>
      </c>
      <c r="AO19" s="244">
        <v>2.0987940644999998</v>
      </c>
      <c r="AP19" s="244">
        <v>2.0020633333000002</v>
      </c>
      <c r="AQ19" s="244">
        <v>1.8522666452000001</v>
      </c>
      <c r="AR19" s="244">
        <v>1.850684</v>
      </c>
      <c r="AS19" s="244">
        <v>2.0409666452000002</v>
      </c>
      <c r="AT19" s="244">
        <v>2.0975592295999999</v>
      </c>
      <c r="AU19" s="244">
        <v>2.0418893479000002</v>
      </c>
      <c r="AV19" s="244">
        <v>2.0713847135000001</v>
      </c>
      <c r="AW19" s="244">
        <v>1.9785700145</v>
      </c>
      <c r="AX19" s="244">
        <v>2.0971301660999999</v>
      </c>
      <c r="AY19" s="244">
        <v>2.0969879425000002</v>
      </c>
      <c r="AZ19" s="244">
        <v>2.1432565228999998</v>
      </c>
      <c r="BA19" s="368">
        <v>2.0978273715000002</v>
      </c>
      <c r="BB19" s="368">
        <v>2.1635569227000002</v>
      </c>
      <c r="BC19" s="368">
        <v>2.0890472198999999</v>
      </c>
      <c r="BD19" s="368">
        <v>2.0951209691999999</v>
      </c>
      <c r="BE19" s="368">
        <v>2.1375054715999999</v>
      </c>
      <c r="BF19" s="368">
        <v>2.1891317844999998</v>
      </c>
      <c r="BG19" s="368">
        <v>1.9442119497000001</v>
      </c>
      <c r="BH19" s="368">
        <v>2.2084269858000001</v>
      </c>
      <c r="BI19" s="368">
        <v>2.2747614573999999</v>
      </c>
      <c r="BJ19" s="368">
        <v>2.3204150666999999</v>
      </c>
      <c r="BK19" s="368">
        <v>2.3505603226999998</v>
      </c>
      <c r="BL19" s="368">
        <v>2.3858193503999998</v>
      </c>
      <c r="BM19" s="368">
        <v>2.4209223772000001</v>
      </c>
      <c r="BN19" s="368">
        <v>2.4511053877000002</v>
      </c>
      <c r="BO19" s="368">
        <v>2.3549208097999998</v>
      </c>
      <c r="BP19" s="368">
        <v>2.3588329055999999</v>
      </c>
      <c r="BQ19" s="368">
        <v>2.4623743947999999</v>
      </c>
      <c r="BR19" s="368">
        <v>2.4643000095000001</v>
      </c>
      <c r="BS19" s="368">
        <v>2.2158602015</v>
      </c>
      <c r="BT19" s="368">
        <v>2.4740727658999999</v>
      </c>
      <c r="BU19" s="368">
        <v>2.4791032059</v>
      </c>
      <c r="BV19" s="368">
        <v>2.4838336668999998</v>
      </c>
    </row>
    <row r="20" spans="1:74" ht="11.1" customHeight="1" x14ac:dyDescent="0.2">
      <c r="A20" s="159" t="s">
        <v>1020</v>
      </c>
      <c r="B20" s="170" t="s">
        <v>1021</v>
      </c>
      <c r="C20" s="244">
        <v>1.1637479339000001</v>
      </c>
      <c r="D20" s="244">
        <v>1.1429454217999999</v>
      </c>
      <c r="E20" s="244">
        <v>1.0947861270999999</v>
      </c>
      <c r="F20" s="244">
        <v>1.2248542257999999</v>
      </c>
      <c r="G20" s="244">
        <v>1.1315558645999999</v>
      </c>
      <c r="H20" s="244">
        <v>1.0778321327</v>
      </c>
      <c r="I20" s="244">
        <v>1.1510743771</v>
      </c>
      <c r="J20" s="244">
        <v>1.0466523527</v>
      </c>
      <c r="K20" s="244">
        <v>1.0196088901</v>
      </c>
      <c r="L20" s="244">
        <v>1.1748783853</v>
      </c>
      <c r="M20" s="244">
        <v>1.1798149302000001</v>
      </c>
      <c r="N20" s="244">
        <v>1.2196491185</v>
      </c>
      <c r="O20" s="244">
        <v>1.1906158547000001</v>
      </c>
      <c r="P20" s="244">
        <v>1.2689503665999999</v>
      </c>
      <c r="Q20" s="244">
        <v>1.2375049310999999</v>
      </c>
      <c r="R20" s="244">
        <v>1.1930641701</v>
      </c>
      <c r="S20" s="244">
        <v>1.1906066873000001</v>
      </c>
      <c r="T20" s="244">
        <v>1.1290243903999999</v>
      </c>
      <c r="U20" s="244">
        <v>1.1324733269</v>
      </c>
      <c r="V20" s="244">
        <v>1.0058959000000001</v>
      </c>
      <c r="W20" s="244">
        <v>1.1868028562999999</v>
      </c>
      <c r="X20" s="244">
        <v>1.1133860123999999</v>
      </c>
      <c r="Y20" s="244">
        <v>1.1941747176999999</v>
      </c>
      <c r="Z20" s="244">
        <v>1.154011806</v>
      </c>
      <c r="AA20" s="244">
        <v>1.2049125484000001</v>
      </c>
      <c r="AB20" s="244">
        <v>1.1932865172</v>
      </c>
      <c r="AC20" s="244">
        <v>1.0857158387000001</v>
      </c>
      <c r="AD20" s="244">
        <v>1.2017086667000001</v>
      </c>
      <c r="AE20" s="244">
        <v>1.0866333871</v>
      </c>
      <c r="AF20" s="244">
        <v>1.1407516666999999</v>
      </c>
      <c r="AG20" s="244">
        <v>1.0813802258</v>
      </c>
      <c r="AH20" s="244">
        <v>0.91251909676999998</v>
      </c>
      <c r="AI20" s="244">
        <v>0.93397766667000004</v>
      </c>
      <c r="AJ20" s="244">
        <v>1.0320590323000001</v>
      </c>
      <c r="AK20" s="244">
        <v>0.99898833333000003</v>
      </c>
      <c r="AL20" s="244">
        <v>1.117729304</v>
      </c>
      <c r="AM20" s="244">
        <v>1.0730036919999999</v>
      </c>
      <c r="AN20" s="244">
        <v>1.0155771276000001</v>
      </c>
      <c r="AO20" s="244">
        <v>1.083456822</v>
      </c>
      <c r="AP20" s="244">
        <v>0.83180696707000001</v>
      </c>
      <c r="AQ20" s="244">
        <v>0.86464339128000001</v>
      </c>
      <c r="AR20" s="244">
        <v>0.73010638329999999</v>
      </c>
      <c r="AS20" s="244">
        <v>0.88535816498999997</v>
      </c>
      <c r="AT20" s="244">
        <v>0.94683775991999997</v>
      </c>
      <c r="AU20" s="244">
        <v>0.95597002494000005</v>
      </c>
      <c r="AV20" s="244">
        <v>0.97488878631999998</v>
      </c>
      <c r="AW20" s="244">
        <v>0.90455390667000002</v>
      </c>
      <c r="AX20" s="244">
        <v>0.93731578376000002</v>
      </c>
      <c r="AY20" s="244">
        <v>0.97628895560999995</v>
      </c>
      <c r="AZ20" s="244">
        <v>0.97127580082999998</v>
      </c>
      <c r="BA20" s="368">
        <v>0.96457385313999999</v>
      </c>
      <c r="BB20" s="368">
        <v>0.95867729483999997</v>
      </c>
      <c r="BC20" s="368">
        <v>0.95308859245999999</v>
      </c>
      <c r="BD20" s="368">
        <v>0.94804830063000001</v>
      </c>
      <c r="BE20" s="368">
        <v>0.87242520212999997</v>
      </c>
      <c r="BF20" s="368">
        <v>0.77348530534000004</v>
      </c>
      <c r="BG20" s="368">
        <v>0.90421778477000003</v>
      </c>
      <c r="BH20" s="368">
        <v>0.94720639810999996</v>
      </c>
      <c r="BI20" s="368">
        <v>0.95982674194999995</v>
      </c>
      <c r="BJ20" s="368">
        <v>0.97246563336000003</v>
      </c>
      <c r="BK20" s="368">
        <v>0.98030613165000002</v>
      </c>
      <c r="BL20" s="368">
        <v>0.98917202176999997</v>
      </c>
      <c r="BM20" s="368">
        <v>0.99133400528000004</v>
      </c>
      <c r="BN20" s="368">
        <v>0.99397759218000004</v>
      </c>
      <c r="BO20" s="368">
        <v>0.99692837558000003</v>
      </c>
      <c r="BP20" s="368">
        <v>1.0045181084000001</v>
      </c>
      <c r="BQ20" s="368">
        <v>0.92931740632000004</v>
      </c>
      <c r="BR20" s="368">
        <v>0.83395814294000004</v>
      </c>
      <c r="BS20" s="368">
        <v>0.95550991241000005</v>
      </c>
      <c r="BT20" s="368">
        <v>0.98276059650000003</v>
      </c>
      <c r="BU20" s="368">
        <v>0.97776431566999999</v>
      </c>
      <c r="BV20" s="368">
        <v>0.97297315222000003</v>
      </c>
    </row>
    <row r="21" spans="1:74" ht="11.1" customHeight="1" x14ac:dyDescent="0.2">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443"/>
      <c r="BB21" s="443"/>
      <c r="BC21" s="443"/>
      <c r="BD21" s="443"/>
      <c r="BE21" s="443"/>
      <c r="BF21" s="443"/>
      <c r="BG21" s="443"/>
      <c r="BH21" s="443"/>
      <c r="BI21" s="443"/>
      <c r="BJ21" s="369"/>
      <c r="BK21" s="369"/>
      <c r="BL21" s="369"/>
      <c r="BM21" s="369"/>
      <c r="BN21" s="369"/>
      <c r="BO21" s="369"/>
      <c r="BP21" s="369"/>
      <c r="BQ21" s="369"/>
      <c r="BR21" s="369"/>
      <c r="BS21" s="369"/>
      <c r="BT21" s="369"/>
      <c r="BU21" s="369"/>
      <c r="BV21" s="369"/>
    </row>
    <row r="22" spans="1:74" ht="11.1" customHeight="1" x14ac:dyDescent="0.2">
      <c r="A22" s="159" t="s">
        <v>368</v>
      </c>
      <c r="B22" s="169" t="s">
        <v>917</v>
      </c>
      <c r="C22" s="244">
        <v>14.343159795</v>
      </c>
      <c r="D22" s="244">
        <v>14.390647676</v>
      </c>
      <c r="E22" s="244">
        <v>14.371139921999999</v>
      </c>
      <c r="F22" s="244">
        <v>14.303486484</v>
      </c>
      <c r="G22" s="244">
        <v>14.363204344</v>
      </c>
      <c r="H22" s="244">
        <v>14.462325565</v>
      </c>
      <c r="I22" s="244">
        <v>14.607786399</v>
      </c>
      <c r="J22" s="244">
        <v>14.393754811000001</v>
      </c>
      <c r="K22" s="244">
        <v>14.709335158</v>
      </c>
      <c r="L22" s="244">
        <v>14.759176102</v>
      </c>
      <c r="M22" s="244">
        <v>14.806994917999999</v>
      </c>
      <c r="N22" s="244">
        <v>14.924772368999999</v>
      </c>
      <c r="O22" s="244">
        <v>14.837954785999999</v>
      </c>
      <c r="P22" s="244">
        <v>14.823304715000001</v>
      </c>
      <c r="Q22" s="244">
        <v>14.724437601</v>
      </c>
      <c r="R22" s="244">
        <v>14.325808903</v>
      </c>
      <c r="S22" s="244">
        <v>14.230156799</v>
      </c>
      <c r="T22" s="244">
        <v>14.590736582</v>
      </c>
      <c r="U22" s="244">
        <v>14.559604910999999</v>
      </c>
      <c r="V22" s="244">
        <v>14.570983744999999</v>
      </c>
      <c r="W22" s="244">
        <v>14.506041986</v>
      </c>
      <c r="X22" s="244">
        <v>14.524658632</v>
      </c>
      <c r="Y22" s="244">
        <v>14.667089384000001</v>
      </c>
      <c r="Z22" s="244">
        <v>14.692631726</v>
      </c>
      <c r="AA22" s="244">
        <v>14.718707057</v>
      </c>
      <c r="AB22" s="244">
        <v>14.713710345999999</v>
      </c>
      <c r="AC22" s="244">
        <v>14.687552857</v>
      </c>
      <c r="AD22" s="244">
        <v>14.738056647000001</v>
      </c>
      <c r="AE22" s="244">
        <v>12.475313534</v>
      </c>
      <c r="AF22" s="244">
        <v>12.269700253</v>
      </c>
      <c r="AG22" s="244">
        <v>12.320117146999999</v>
      </c>
      <c r="AH22" s="244">
        <v>12.868314719000001</v>
      </c>
      <c r="AI22" s="244">
        <v>12.892282700000001</v>
      </c>
      <c r="AJ22" s="244">
        <v>13.032673224</v>
      </c>
      <c r="AK22" s="244">
        <v>13.129098533000001</v>
      </c>
      <c r="AL22" s="244">
        <v>13.164657507999999</v>
      </c>
      <c r="AM22" s="244">
        <v>13.302184284999999</v>
      </c>
      <c r="AN22" s="244">
        <v>13.356949762999999</v>
      </c>
      <c r="AO22" s="244">
        <v>13.473792583</v>
      </c>
      <c r="AP22" s="244">
        <v>13.622057369</v>
      </c>
      <c r="AQ22" s="244">
        <v>13.625338530000001</v>
      </c>
      <c r="AR22" s="244">
        <v>13.594163505999999</v>
      </c>
      <c r="AS22" s="244">
        <v>13.658531633000001</v>
      </c>
      <c r="AT22" s="244">
        <v>13.367866595000001</v>
      </c>
      <c r="AU22" s="244">
        <v>13.727637538</v>
      </c>
      <c r="AV22" s="244">
        <v>14.124787889</v>
      </c>
      <c r="AW22" s="244">
        <v>14.276694578000001</v>
      </c>
      <c r="AX22" s="244">
        <v>14.291444711</v>
      </c>
      <c r="AY22" s="244">
        <v>14.341771068</v>
      </c>
      <c r="AZ22" s="244">
        <v>14.441632418999999</v>
      </c>
      <c r="BA22" s="368">
        <v>14.177575512000001</v>
      </c>
      <c r="BB22" s="368">
        <v>13.679571234999999</v>
      </c>
      <c r="BC22" s="368">
        <v>13.627356907999999</v>
      </c>
      <c r="BD22" s="368">
        <v>13.686251566999999</v>
      </c>
      <c r="BE22" s="368">
        <v>13.8072213</v>
      </c>
      <c r="BF22" s="368">
        <v>13.824584439000001</v>
      </c>
      <c r="BG22" s="368">
        <v>13.867706485999999</v>
      </c>
      <c r="BH22" s="368">
        <v>13.868201334</v>
      </c>
      <c r="BI22" s="368">
        <v>13.945446125</v>
      </c>
      <c r="BJ22" s="368">
        <v>13.938327534000001</v>
      </c>
      <c r="BK22" s="368">
        <v>13.962378736</v>
      </c>
      <c r="BL22" s="368">
        <v>13.958342239</v>
      </c>
      <c r="BM22" s="368">
        <v>13.891751701</v>
      </c>
      <c r="BN22" s="368">
        <v>13.879615083999999</v>
      </c>
      <c r="BO22" s="368">
        <v>13.699523573</v>
      </c>
      <c r="BP22" s="368">
        <v>13.898783043</v>
      </c>
      <c r="BQ22" s="368">
        <v>13.893322721000001</v>
      </c>
      <c r="BR22" s="368">
        <v>13.758706576</v>
      </c>
      <c r="BS22" s="368">
        <v>13.810713703999999</v>
      </c>
      <c r="BT22" s="368">
        <v>13.850648117</v>
      </c>
      <c r="BU22" s="368">
        <v>13.936810124999999</v>
      </c>
      <c r="BV22" s="368">
        <v>13.939862421000001</v>
      </c>
    </row>
    <row r="23" spans="1:74" ht="11.1" customHeight="1" x14ac:dyDescent="0.2">
      <c r="A23" s="159" t="s">
        <v>253</v>
      </c>
      <c r="B23" s="170" t="s">
        <v>364</v>
      </c>
      <c r="C23" s="244">
        <v>0.81720447753000003</v>
      </c>
      <c r="D23" s="244">
        <v>0.80860447752999998</v>
      </c>
      <c r="E23" s="244">
        <v>0.79660447752999997</v>
      </c>
      <c r="F23" s="244">
        <v>0.78830447752999999</v>
      </c>
      <c r="G23" s="244">
        <v>0.80360447752999997</v>
      </c>
      <c r="H23" s="244">
        <v>0.79460447752999996</v>
      </c>
      <c r="I23" s="244">
        <v>0.77560447752999995</v>
      </c>
      <c r="J23" s="244">
        <v>0.77660447752999995</v>
      </c>
      <c r="K23" s="244">
        <v>0.79860447752999997</v>
      </c>
      <c r="L23" s="244">
        <v>0.78560447752999996</v>
      </c>
      <c r="M23" s="244">
        <v>0.80360447752999997</v>
      </c>
      <c r="N23" s="244">
        <v>0.79260447752999996</v>
      </c>
      <c r="O23" s="244">
        <v>0.79568507642999997</v>
      </c>
      <c r="P23" s="244">
        <v>0.80868507642999998</v>
      </c>
      <c r="Q23" s="244">
        <v>0.80068507642999998</v>
      </c>
      <c r="R23" s="244">
        <v>0.76368507643000005</v>
      </c>
      <c r="S23" s="244">
        <v>0.77868507642999996</v>
      </c>
      <c r="T23" s="244">
        <v>0.77068507642999995</v>
      </c>
      <c r="U23" s="244">
        <v>0.78068507642999996</v>
      </c>
      <c r="V23" s="244">
        <v>0.75168507643000004</v>
      </c>
      <c r="W23" s="244">
        <v>0.75768507643000005</v>
      </c>
      <c r="X23" s="244">
        <v>0.72068507643000002</v>
      </c>
      <c r="Y23" s="244">
        <v>0.77868507642999996</v>
      </c>
      <c r="Z23" s="244">
        <v>0.77368507642999995</v>
      </c>
      <c r="AA23" s="244">
        <v>0.77154685767999998</v>
      </c>
      <c r="AB23" s="244">
        <v>0.75314685768</v>
      </c>
      <c r="AC23" s="244">
        <v>0.76644685767999998</v>
      </c>
      <c r="AD23" s="244">
        <v>0.77394685768000004</v>
      </c>
      <c r="AE23" s="244">
        <v>0.65254685767999998</v>
      </c>
      <c r="AF23" s="244">
        <v>0.65154685767999998</v>
      </c>
      <c r="AG23" s="244">
        <v>0.65264685767999997</v>
      </c>
      <c r="AH23" s="244">
        <v>0.67164685767999999</v>
      </c>
      <c r="AI23" s="244">
        <v>0.65604685768000004</v>
      </c>
      <c r="AJ23" s="244">
        <v>0.67774685767999998</v>
      </c>
      <c r="AK23" s="244">
        <v>0.68874685767999999</v>
      </c>
      <c r="AL23" s="244">
        <v>0.69134685768000004</v>
      </c>
      <c r="AM23" s="244">
        <v>0.75502404593000005</v>
      </c>
      <c r="AN23" s="244">
        <v>0.74402404593000004</v>
      </c>
      <c r="AO23" s="244">
        <v>0.73782404592999995</v>
      </c>
      <c r="AP23" s="244">
        <v>0.70102404593000001</v>
      </c>
      <c r="AQ23" s="244">
        <v>0.67702404592999998</v>
      </c>
      <c r="AR23" s="244">
        <v>0.70812404593</v>
      </c>
      <c r="AS23" s="244">
        <v>0.72002404593000002</v>
      </c>
      <c r="AT23" s="244">
        <v>0.71439610355000005</v>
      </c>
      <c r="AU23" s="244">
        <v>0.70589610354999999</v>
      </c>
      <c r="AV23" s="244">
        <v>0.70719610354999995</v>
      </c>
      <c r="AW23" s="244">
        <v>0.71119610354999996</v>
      </c>
      <c r="AX23" s="244">
        <v>0.72057713939000001</v>
      </c>
      <c r="AY23" s="244">
        <v>0.70366458506999996</v>
      </c>
      <c r="AZ23" s="244">
        <v>0.73497361813999995</v>
      </c>
      <c r="BA23" s="368">
        <v>0.74117073261999999</v>
      </c>
      <c r="BB23" s="368">
        <v>0.73600939551</v>
      </c>
      <c r="BC23" s="368">
        <v>0.73564306141000002</v>
      </c>
      <c r="BD23" s="368">
        <v>0.73516949900999995</v>
      </c>
      <c r="BE23" s="368">
        <v>0.73113453832999997</v>
      </c>
      <c r="BF23" s="368">
        <v>0.72755078649000005</v>
      </c>
      <c r="BG23" s="368">
        <v>0.72403510952000005</v>
      </c>
      <c r="BH23" s="368">
        <v>0.72852845712000003</v>
      </c>
      <c r="BI23" s="368">
        <v>0.72549665540999997</v>
      </c>
      <c r="BJ23" s="368">
        <v>0.72247520100999996</v>
      </c>
      <c r="BK23" s="368">
        <v>0.72136606457999997</v>
      </c>
      <c r="BL23" s="368">
        <v>0.71853755409999998</v>
      </c>
      <c r="BM23" s="368">
        <v>0.70053011133999998</v>
      </c>
      <c r="BN23" s="368">
        <v>0.69185017323999998</v>
      </c>
      <c r="BO23" s="368">
        <v>0.70394391196999995</v>
      </c>
      <c r="BP23" s="368">
        <v>0.70113097273000002</v>
      </c>
      <c r="BQ23" s="368">
        <v>0.69825381259999997</v>
      </c>
      <c r="BR23" s="368">
        <v>0.68442213054000001</v>
      </c>
      <c r="BS23" s="368">
        <v>0.68563799702999995</v>
      </c>
      <c r="BT23" s="368">
        <v>0.70952909652999996</v>
      </c>
      <c r="BU23" s="368">
        <v>0.71082668089000001</v>
      </c>
      <c r="BV23" s="368">
        <v>0.71216557875999997</v>
      </c>
    </row>
    <row r="24" spans="1:74" ht="11.1" customHeight="1" x14ac:dyDescent="0.2">
      <c r="A24" s="159" t="s">
        <v>254</v>
      </c>
      <c r="B24" s="170" t="s">
        <v>365</v>
      </c>
      <c r="C24" s="244">
        <v>1.9497282027</v>
      </c>
      <c r="D24" s="244">
        <v>2.0031007021999998</v>
      </c>
      <c r="E24" s="244">
        <v>1.9801323937999999</v>
      </c>
      <c r="F24" s="244">
        <v>1.9315269503000001</v>
      </c>
      <c r="G24" s="244">
        <v>1.971759687</v>
      </c>
      <c r="H24" s="244">
        <v>1.9738625651999999</v>
      </c>
      <c r="I24" s="244">
        <v>1.9941328066999999</v>
      </c>
      <c r="J24" s="244">
        <v>1.7823588963000001</v>
      </c>
      <c r="K24" s="244">
        <v>1.9215044911000001</v>
      </c>
      <c r="L24" s="244">
        <v>1.9339683484000001</v>
      </c>
      <c r="M24" s="244">
        <v>2.0059817842999998</v>
      </c>
      <c r="N24" s="244">
        <v>2.0583757121000001</v>
      </c>
      <c r="O24" s="244">
        <v>2.0479610226</v>
      </c>
      <c r="P24" s="244">
        <v>2.0608621999999999</v>
      </c>
      <c r="Q24" s="244">
        <v>1.9804880806</v>
      </c>
      <c r="R24" s="244">
        <v>1.7368296933</v>
      </c>
      <c r="S24" s="244">
        <v>1.7812478870999999</v>
      </c>
      <c r="T24" s="244">
        <v>2.0489451333000002</v>
      </c>
      <c r="U24" s="244">
        <v>2.0423790226</v>
      </c>
      <c r="V24" s="244">
        <v>1.9323302161</v>
      </c>
      <c r="W24" s="244">
        <v>1.8986889467000001</v>
      </c>
      <c r="X24" s="244">
        <v>1.9745324355</v>
      </c>
      <c r="Y24" s="244">
        <v>2.0397480733000002</v>
      </c>
      <c r="Z24" s="244">
        <v>2.0512174419</v>
      </c>
      <c r="AA24" s="244">
        <v>2.0473572710000001</v>
      </c>
      <c r="AB24" s="244">
        <v>2.0787306276000002</v>
      </c>
      <c r="AC24" s="244">
        <v>2.0429186839</v>
      </c>
      <c r="AD24" s="244">
        <v>2.0439404933</v>
      </c>
      <c r="AE24" s="244">
        <v>1.8406886194000001</v>
      </c>
      <c r="AF24" s="244">
        <v>1.704477</v>
      </c>
      <c r="AG24" s="244">
        <v>1.7014261032</v>
      </c>
      <c r="AH24" s="244">
        <v>1.7407880305000001</v>
      </c>
      <c r="AI24" s="244">
        <v>1.6859510799999999</v>
      </c>
      <c r="AJ24" s="244">
        <v>1.7734167613</v>
      </c>
      <c r="AK24" s="244">
        <v>1.8307742467000001</v>
      </c>
      <c r="AL24" s="244">
        <v>1.8312633677000001</v>
      </c>
      <c r="AM24" s="244">
        <v>1.8013956525000001</v>
      </c>
      <c r="AN24" s="244">
        <v>1.9186329838</v>
      </c>
      <c r="AO24" s="244">
        <v>1.8860012978</v>
      </c>
      <c r="AP24" s="244">
        <v>1.8519923778</v>
      </c>
      <c r="AQ24" s="244">
        <v>1.8818128175</v>
      </c>
      <c r="AR24" s="244">
        <v>1.8594485595000001</v>
      </c>
      <c r="AS24" s="244">
        <v>1.8658343328</v>
      </c>
      <c r="AT24" s="244">
        <v>1.6146734541000001</v>
      </c>
      <c r="AU24" s="244">
        <v>1.6906004906000001</v>
      </c>
      <c r="AV24" s="244">
        <v>1.9579973289999999</v>
      </c>
      <c r="AW24" s="244">
        <v>2.0402128979</v>
      </c>
      <c r="AX24" s="244">
        <v>2.0448424192000001</v>
      </c>
      <c r="AY24" s="244">
        <v>2.0224806472000001</v>
      </c>
      <c r="AZ24" s="244">
        <v>2.0548412842000001</v>
      </c>
      <c r="BA24" s="368">
        <v>2.0308836346999999</v>
      </c>
      <c r="BB24" s="368">
        <v>2.0318779675999998</v>
      </c>
      <c r="BC24" s="368">
        <v>1.9726790585</v>
      </c>
      <c r="BD24" s="368">
        <v>2.0317829278000001</v>
      </c>
      <c r="BE24" s="368">
        <v>2.0310585575000002</v>
      </c>
      <c r="BF24" s="368">
        <v>1.9281069446000001</v>
      </c>
      <c r="BG24" s="368">
        <v>1.9746140663</v>
      </c>
      <c r="BH24" s="368">
        <v>1.9734209188</v>
      </c>
      <c r="BI24" s="368">
        <v>2.0523444694999999</v>
      </c>
      <c r="BJ24" s="368">
        <v>2.0492461341000001</v>
      </c>
      <c r="BK24" s="368">
        <v>2.0680032694000001</v>
      </c>
      <c r="BL24" s="368">
        <v>2.0647604974</v>
      </c>
      <c r="BM24" s="368">
        <v>2.0189752901000002</v>
      </c>
      <c r="BN24" s="368">
        <v>2.0160752999999998</v>
      </c>
      <c r="BO24" s="368">
        <v>1.8232244483</v>
      </c>
      <c r="BP24" s="368">
        <v>2.0252813347999998</v>
      </c>
      <c r="BQ24" s="368">
        <v>2.0223531415</v>
      </c>
      <c r="BR24" s="368">
        <v>1.9028876072000001</v>
      </c>
      <c r="BS24" s="368">
        <v>1.9537734522000001</v>
      </c>
      <c r="BT24" s="368">
        <v>1.972943305</v>
      </c>
      <c r="BU24" s="368">
        <v>2.0566415264</v>
      </c>
      <c r="BV24" s="368">
        <v>2.0593715584000001</v>
      </c>
    </row>
    <row r="25" spans="1:74" ht="11.1" customHeight="1" x14ac:dyDescent="0.2">
      <c r="A25" s="159" t="s">
        <v>255</v>
      </c>
      <c r="B25" s="170" t="s">
        <v>366</v>
      </c>
      <c r="C25" s="244">
        <v>11.175493583</v>
      </c>
      <c r="D25" s="244">
        <v>11.177809964</v>
      </c>
      <c r="E25" s="244">
        <v>11.191690518</v>
      </c>
      <c r="F25" s="244">
        <v>11.187958523000001</v>
      </c>
      <c r="G25" s="244">
        <v>11.195213646999999</v>
      </c>
      <c r="H25" s="244">
        <v>11.288574990000001</v>
      </c>
      <c r="I25" s="244">
        <v>11.440106583</v>
      </c>
      <c r="J25" s="244">
        <v>11.436819905</v>
      </c>
      <c r="K25" s="244">
        <v>11.590326657</v>
      </c>
      <c r="L25" s="244">
        <v>11.639671743999999</v>
      </c>
      <c r="M25" s="244">
        <v>11.597852122999999</v>
      </c>
      <c r="N25" s="244">
        <v>11.676794646999999</v>
      </c>
      <c r="O25" s="244">
        <v>11.599108104999999</v>
      </c>
      <c r="P25" s="244">
        <v>11.556903857</v>
      </c>
      <c r="Q25" s="244">
        <v>11.525455792000001</v>
      </c>
      <c r="R25" s="244">
        <v>11.461809323000001</v>
      </c>
      <c r="S25" s="244">
        <v>11.33532505</v>
      </c>
      <c r="T25" s="244">
        <v>11.38218109</v>
      </c>
      <c r="U25" s="244">
        <v>11.376893244</v>
      </c>
      <c r="V25" s="244">
        <v>11.526401599</v>
      </c>
      <c r="W25" s="244">
        <v>11.486364823000001</v>
      </c>
      <c r="X25" s="244">
        <v>11.462157696</v>
      </c>
      <c r="Y25" s="244">
        <v>11.479694522999999</v>
      </c>
      <c r="Z25" s="244">
        <v>11.497507212</v>
      </c>
      <c r="AA25" s="244">
        <v>11.541134488999999</v>
      </c>
      <c r="AB25" s="244">
        <v>11.522200421999999</v>
      </c>
      <c r="AC25" s="244">
        <v>11.518718875999999</v>
      </c>
      <c r="AD25" s="244">
        <v>11.563714857000001</v>
      </c>
      <c r="AE25" s="244">
        <v>9.6256006181</v>
      </c>
      <c r="AF25" s="244">
        <v>9.5583419567999997</v>
      </c>
      <c r="AG25" s="244">
        <v>9.6107987471000005</v>
      </c>
      <c r="AH25" s="244">
        <v>10.100466392</v>
      </c>
      <c r="AI25" s="244">
        <v>10.195001323</v>
      </c>
      <c r="AJ25" s="244">
        <v>10.226424165999999</v>
      </c>
      <c r="AK25" s="244">
        <v>10.254862989999999</v>
      </c>
      <c r="AL25" s="244">
        <v>10.287617844</v>
      </c>
      <c r="AM25" s="244">
        <v>10.404126547000001</v>
      </c>
      <c r="AN25" s="244">
        <v>10.352994693999999</v>
      </c>
      <c r="AO25" s="244">
        <v>10.5086972</v>
      </c>
      <c r="AP25" s="244">
        <v>10.728067906</v>
      </c>
      <c r="AQ25" s="244">
        <v>10.724565627</v>
      </c>
      <c r="AR25" s="244">
        <v>10.682126861</v>
      </c>
      <c r="AS25" s="244">
        <v>10.730252215</v>
      </c>
      <c r="AT25" s="244">
        <v>10.696325433</v>
      </c>
      <c r="AU25" s="244">
        <v>10.989086339</v>
      </c>
      <c r="AV25" s="244">
        <v>11.118307851999999</v>
      </c>
      <c r="AW25" s="244">
        <v>11.184250971999999</v>
      </c>
      <c r="AX25" s="244">
        <v>11.179590188000001</v>
      </c>
      <c r="AY25" s="244">
        <v>11.277813212</v>
      </c>
      <c r="AZ25" s="244">
        <v>11.30599967</v>
      </c>
      <c r="BA25" s="368">
        <v>11.055488806</v>
      </c>
      <c r="BB25" s="368">
        <v>10.555427259</v>
      </c>
      <c r="BC25" s="368">
        <v>10.555512325</v>
      </c>
      <c r="BD25" s="368">
        <v>10.55589121</v>
      </c>
      <c r="BE25" s="368">
        <v>10.680874913</v>
      </c>
      <c r="BF25" s="368">
        <v>10.805835875</v>
      </c>
      <c r="BG25" s="368">
        <v>10.805959109</v>
      </c>
      <c r="BH25" s="368">
        <v>10.805724356000001</v>
      </c>
      <c r="BI25" s="368">
        <v>10.806041414999999</v>
      </c>
      <c r="BJ25" s="368">
        <v>10.806326424</v>
      </c>
      <c r="BK25" s="368">
        <v>10.805909247000001</v>
      </c>
      <c r="BL25" s="368">
        <v>10.806615439</v>
      </c>
      <c r="BM25" s="368">
        <v>10.806242403000001</v>
      </c>
      <c r="BN25" s="368">
        <v>10.806123025</v>
      </c>
      <c r="BO25" s="368">
        <v>10.806151631000001</v>
      </c>
      <c r="BP25" s="368">
        <v>10.806531078000001</v>
      </c>
      <c r="BQ25" s="368">
        <v>10.806390667000001</v>
      </c>
      <c r="BR25" s="368">
        <v>10.806337609</v>
      </c>
      <c r="BS25" s="368">
        <v>10.806424198</v>
      </c>
      <c r="BT25" s="368">
        <v>10.806063716000001</v>
      </c>
      <c r="BU25" s="368">
        <v>10.806345109</v>
      </c>
      <c r="BV25" s="368">
        <v>10.806712577000001</v>
      </c>
    </row>
    <row r="26" spans="1:74" ht="11.1" customHeight="1" x14ac:dyDescent="0.2">
      <c r="A26" s="159" t="s">
        <v>853</v>
      </c>
      <c r="B26" s="170" t="s">
        <v>854</v>
      </c>
      <c r="C26" s="244">
        <v>0.29569794234000002</v>
      </c>
      <c r="D26" s="244">
        <v>0.29553394234000002</v>
      </c>
      <c r="E26" s="244">
        <v>0.29904794233999998</v>
      </c>
      <c r="F26" s="244">
        <v>0.29301994234000001</v>
      </c>
      <c r="G26" s="244">
        <v>0.28904594233999997</v>
      </c>
      <c r="H26" s="244">
        <v>0.30112094233999998</v>
      </c>
      <c r="I26" s="244">
        <v>0.29449294234000001</v>
      </c>
      <c r="J26" s="244">
        <v>0.29449294234000001</v>
      </c>
      <c r="K26" s="244">
        <v>0.29449294234000001</v>
      </c>
      <c r="L26" s="244">
        <v>0.29449294234000001</v>
      </c>
      <c r="M26" s="244">
        <v>0.29449294234000001</v>
      </c>
      <c r="N26" s="244">
        <v>0.29201994234</v>
      </c>
      <c r="O26" s="244">
        <v>0.28792283212000003</v>
      </c>
      <c r="P26" s="244">
        <v>0.28792283212000003</v>
      </c>
      <c r="Q26" s="244">
        <v>0.31037090196</v>
      </c>
      <c r="R26" s="244">
        <v>0.25561505980999999</v>
      </c>
      <c r="S26" s="244">
        <v>0.22687003479000001</v>
      </c>
      <c r="T26" s="244">
        <v>0.28058753215999999</v>
      </c>
      <c r="U26" s="244">
        <v>0.25207381788</v>
      </c>
      <c r="V26" s="244">
        <v>0.25428810358999998</v>
      </c>
      <c r="W26" s="244">
        <v>0.25650238931000002</v>
      </c>
      <c r="X26" s="244">
        <v>0.25871667502000001</v>
      </c>
      <c r="Y26" s="244">
        <v>0.26093096072999999</v>
      </c>
      <c r="Z26" s="244">
        <v>0.26314524644999998</v>
      </c>
      <c r="AA26" s="244">
        <v>0.25111421891000002</v>
      </c>
      <c r="AB26" s="244">
        <v>0.25111421891000002</v>
      </c>
      <c r="AC26" s="244">
        <v>0.25111421891000002</v>
      </c>
      <c r="AD26" s="244">
        <v>0.25111421891000002</v>
      </c>
      <c r="AE26" s="244">
        <v>0.25111421891000002</v>
      </c>
      <c r="AF26" s="244">
        <v>0.25111421891000002</v>
      </c>
      <c r="AG26" s="244">
        <v>0.25111421891000002</v>
      </c>
      <c r="AH26" s="244">
        <v>0.25111421891000002</v>
      </c>
      <c r="AI26" s="244">
        <v>0.25111421891000002</v>
      </c>
      <c r="AJ26" s="244">
        <v>0.25111421891000002</v>
      </c>
      <c r="AK26" s="244">
        <v>0.25111421891000002</v>
      </c>
      <c r="AL26" s="244">
        <v>0.25111421891000002</v>
      </c>
      <c r="AM26" s="244">
        <v>0.23842894958999999</v>
      </c>
      <c r="AN26" s="244">
        <v>0.23842894958999999</v>
      </c>
      <c r="AO26" s="244">
        <v>0.23842894958999999</v>
      </c>
      <c r="AP26" s="244">
        <v>0.23842894958999999</v>
      </c>
      <c r="AQ26" s="244">
        <v>0.23842894958999999</v>
      </c>
      <c r="AR26" s="244">
        <v>0.23842894958999999</v>
      </c>
      <c r="AS26" s="244">
        <v>0.23842894958999999</v>
      </c>
      <c r="AT26" s="244">
        <v>0.23829052562</v>
      </c>
      <c r="AU26" s="244">
        <v>0.23829052562</v>
      </c>
      <c r="AV26" s="244">
        <v>0.23829052562</v>
      </c>
      <c r="AW26" s="244">
        <v>0.23829052562</v>
      </c>
      <c r="AX26" s="244">
        <v>0.23840044788</v>
      </c>
      <c r="AY26" s="244">
        <v>0.22680322510000001</v>
      </c>
      <c r="AZ26" s="244">
        <v>0.22686567016</v>
      </c>
      <c r="BA26" s="368">
        <v>0.22680878521</v>
      </c>
      <c r="BB26" s="368">
        <v>0.22680193194000001</v>
      </c>
      <c r="BC26" s="368">
        <v>0.22681140409</v>
      </c>
      <c r="BD26" s="368">
        <v>0.22685359309</v>
      </c>
      <c r="BE26" s="368">
        <v>0.22685177840000001</v>
      </c>
      <c r="BF26" s="368">
        <v>0.22684743154000001</v>
      </c>
      <c r="BG26" s="368">
        <v>0.22686115366000001</v>
      </c>
      <c r="BH26" s="368">
        <v>0.22683501385999999</v>
      </c>
      <c r="BI26" s="368">
        <v>0.22687031848</v>
      </c>
      <c r="BJ26" s="368">
        <v>0.22690205428999999</v>
      </c>
      <c r="BK26" s="368">
        <v>0.2364746043</v>
      </c>
      <c r="BL26" s="368">
        <v>0.236553239</v>
      </c>
      <c r="BM26" s="368">
        <v>0.23651170136999999</v>
      </c>
      <c r="BN26" s="368">
        <v>0.23649840857000001</v>
      </c>
      <c r="BO26" s="368">
        <v>0.23650159381999999</v>
      </c>
      <c r="BP26" s="368">
        <v>0.23654384537000001</v>
      </c>
      <c r="BQ26" s="368">
        <v>0.23652821056000001</v>
      </c>
      <c r="BR26" s="368">
        <v>0.23652230257000001</v>
      </c>
      <c r="BS26" s="368">
        <v>0.23653194425999999</v>
      </c>
      <c r="BT26" s="368">
        <v>0.23649180445000001</v>
      </c>
      <c r="BU26" s="368">
        <v>0.23652313762999999</v>
      </c>
      <c r="BV26" s="368">
        <v>0.2365640554</v>
      </c>
    </row>
    <row r="27" spans="1:74" ht="11.1" customHeight="1" x14ac:dyDescent="0.2">
      <c r="A27" s="159" t="s">
        <v>367</v>
      </c>
      <c r="B27" s="170" t="s">
        <v>918</v>
      </c>
      <c r="C27" s="244">
        <v>0.10503559</v>
      </c>
      <c r="D27" s="244">
        <v>0.10559859000000001</v>
      </c>
      <c r="E27" s="244">
        <v>0.10366459</v>
      </c>
      <c r="F27" s="244">
        <v>0.10267659</v>
      </c>
      <c r="G27" s="244">
        <v>0.10358059</v>
      </c>
      <c r="H27" s="244">
        <v>0.10416259</v>
      </c>
      <c r="I27" s="244">
        <v>0.10344958999999999</v>
      </c>
      <c r="J27" s="244">
        <v>0.10347859</v>
      </c>
      <c r="K27" s="244">
        <v>0.10440658999999999</v>
      </c>
      <c r="L27" s="244">
        <v>0.10543859</v>
      </c>
      <c r="M27" s="244">
        <v>0.10506359</v>
      </c>
      <c r="N27" s="244">
        <v>0.10497759</v>
      </c>
      <c r="O27" s="244">
        <v>0.10727775000000001</v>
      </c>
      <c r="P27" s="244">
        <v>0.10893075000000001</v>
      </c>
      <c r="Q27" s="244">
        <v>0.10743775</v>
      </c>
      <c r="R27" s="244">
        <v>0.10786975</v>
      </c>
      <c r="S27" s="244">
        <v>0.10802875000000001</v>
      </c>
      <c r="T27" s="244">
        <v>0.10833775</v>
      </c>
      <c r="U27" s="244">
        <v>0.10757375</v>
      </c>
      <c r="V27" s="244">
        <v>0.10627875000000001</v>
      </c>
      <c r="W27" s="244">
        <v>0.10680075</v>
      </c>
      <c r="X27" s="244">
        <v>0.10856675</v>
      </c>
      <c r="Y27" s="244">
        <v>0.10803074999999999</v>
      </c>
      <c r="Z27" s="244">
        <v>0.10707675</v>
      </c>
      <c r="AA27" s="244">
        <v>0.10755422000000001</v>
      </c>
      <c r="AB27" s="244">
        <v>0.10851822</v>
      </c>
      <c r="AC27" s="244">
        <v>0.10835422</v>
      </c>
      <c r="AD27" s="244">
        <v>0.10534022</v>
      </c>
      <c r="AE27" s="244">
        <v>0.10536321999999999</v>
      </c>
      <c r="AF27" s="244">
        <v>0.10422022</v>
      </c>
      <c r="AG27" s="244">
        <v>0.10413122</v>
      </c>
      <c r="AH27" s="244">
        <v>0.10429922</v>
      </c>
      <c r="AI27" s="244">
        <v>0.10416922000000001</v>
      </c>
      <c r="AJ27" s="244">
        <v>0.10397122</v>
      </c>
      <c r="AK27" s="244">
        <v>0.10360022000000001</v>
      </c>
      <c r="AL27" s="244">
        <v>0.10331522</v>
      </c>
      <c r="AM27" s="244">
        <v>0.10320909</v>
      </c>
      <c r="AN27" s="244">
        <v>0.10286909</v>
      </c>
      <c r="AO27" s="244">
        <v>0.10284109</v>
      </c>
      <c r="AP27" s="244">
        <v>0.10254409</v>
      </c>
      <c r="AQ27" s="244">
        <v>0.10350709</v>
      </c>
      <c r="AR27" s="244">
        <v>0.10603509</v>
      </c>
      <c r="AS27" s="244">
        <v>0.10399209</v>
      </c>
      <c r="AT27" s="244">
        <v>0.10418107899</v>
      </c>
      <c r="AU27" s="244">
        <v>0.10376407898999999</v>
      </c>
      <c r="AV27" s="244">
        <v>0.10299607899</v>
      </c>
      <c r="AW27" s="244">
        <v>0.10274407899</v>
      </c>
      <c r="AX27" s="244">
        <v>0.10803451608</v>
      </c>
      <c r="AY27" s="244">
        <v>0.11100939836</v>
      </c>
      <c r="AZ27" s="244">
        <v>0.11895217600999999</v>
      </c>
      <c r="BA27" s="368">
        <v>0.12322355391000001</v>
      </c>
      <c r="BB27" s="368">
        <v>0.12945468158000001</v>
      </c>
      <c r="BC27" s="368">
        <v>0.13671105888999999</v>
      </c>
      <c r="BD27" s="368">
        <v>0.13655433750000001</v>
      </c>
      <c r="BE27" s="368">
        <v>0.13730151309999999</v>
      </c>
      <c r="BF27" s="368">
        <v>0.13624340105999999</v>
      </c>
      <c r="BG27" s="368">
        <v>0.13623704810000001</v>
      </c>
      <c r="BH27" s="368">
        <v>0.13369258771</v>
      </c>
      <c r="BI27" s="368">
        <v>0.13469326668000001</v>
      </c>
      <c r="BJ27" s="368">
        <v>0.133377721</v>
      </c>
      <c r="BK27" s="368">
        <v>0.13062555085999999</v>
      </c>
      <c r="BL27" s="368">
        <v>0.13187550973000001</v>
      </c>
      <c r="BM27" s="368">
        <v>0.12949219432</v>
      </c>
      <c r="BN27" s="368">
        <v>0.12906817691</v>
      </c>
      <c r="BO27" s="368">
        <v>0.12970198837999999</v>
      </c>
      <c r="BP27" s="368">
        <v>0.12929581202000001</v>
      </c>
      <c r="BQ27" s="368">
        <v>0.12979688946000001</v>
      </c>
      <c r="BR27" s="368">
        <v>0.12853692656999999</v>
      </c>
      <c r="BS27" s="368">
        <v>0.12834611202999999</v>
      </c>
      <c r="BT27" s="368">
        <v>0.12562019494000001</v>
      </c>
      <c r="BU27" s="368">
        <v>0.12647367099000001</v>
      </c>
      <c r="BV27" s="368">
        <v>0.12504865068000001</v>
      </c>
    </row>
    <row r="28" spans="1:74" ht="11.1" customHeight="1" x14ac:dyDescent="0.2">
      <c r="C28" s="217"/>
      <c r="D28" s="217"/>
      <c r="E28" s="217"/>
      <c r="F28" s="217"/>
      <c r="G28" s="217"/>
      <c r="H28" s="217"/>
      <c r="I28" s="217"/>
      <c r="J28" s="217"/>
      <c r="K28" s="217"/>
      <c r="L28" s="217"/>
      <c r="M28" s="217"/>
      <c r="N28" s="217"/>
      <c r="O28" s="217"/>
      <c r="P28" s="217"/>
      <c r="Q28" s="217"/>
      <c r="R28" s="217"/>
      <c r="S28" s="217"/>
      <c r="T28" s="217"/>
      <c r="U28" s="217"/>
      <c r="V28" s="217"/>
      <c r="W28" s="217"/>
      <c r="X28" s="217"/>
      <c r="Y28" s="217"/>
      <c r="Z28" s="217"/>
      <c r="AA28" s="217"/>
      <c r="AB28" s="217"/>
      <c r="AC28" s="217"/>
      <c r="AD28" s="217"/>
      <c r="AE28" s="217"/>
      <c r="AF28" s="217"/>
      <c r="AG28" s="217"/>
      <c r="AH28" s="217"/>
      <c r="AI28" s="217"/>
      <c r="AJ28" s="217"/>
      <c r="AK28" s="217"/>
      <c r="AL28" s="217"/>
      <c r="AM28" s="217"/>
      <c r="AN28" s="217"/>
      <c r="AO28" s="217"/>
      <c r="AP28" s="217"/>
      <c r="AQ28" s="217"/>
      <c r="AR28" s="217"/>
      <c r="AS28" s="217"/>
      <c r="AT28" s="217"/>
      <c r="AU28" s="217"/>
      <c r="AV28" s="217"/>
      <c r="AW28" s="217"/>
      <c r="AX28" s="217"/>
      <c r="AY28" s="217"/>
      <c r="AZ28" s="217"/>
      <c r="BA28" s="443"/>
      <c r="BB28" s="443"/>
      <c r="BC28" s="443"/>
      <c r="BD28" s="443"/>
      <c r="BE28" s="443"/>
      <c r="BF28" s="443"/>
      <c r="BG28" s="443"/>
      <c r="BH28" s="443"/>
      <c r="BI28" s="443"/>
      <c r="BJ28" s="369"/>
      <c r="BK28" s="369"/>
      <c r="BL28" s="369"/>
      <c r="BM28" s="369"/>
      <c r="BN28" s="369"/>
      <c r="BO28" s="369"/>
      <c r="BP28" s="369"/>
      <c r="BQ28" s="369"/>
      <c r="BR28" s="369"/>
      <c r="BS28" s="369"/>
      <c r="BT28" s="369"/>
      <c r="BU28" s="369"/>
      <c r="BV28" s="369"/>
    </row>
    <row r="29" spans="1:74" ht="11.1" customHeight="1" x14ac:dyDescent="0.2">
      <c r="A29" s="159" t="s">
        <v>370</v>
      </c>
      <c r="B29" s="169" t="s">
        <v>380</v>
      </c>
      <c r="C29" s="244">
        <v>3.0422840129000002</v>
      </c>
      <c r="D29" s="244">
        <v>3.0277111143000002</v>
      </c>
      <c r="E29" s="244">
        <v>3.0953663355000001</v>
      </c>
      <c r="F29" s="244">
        <v>3.0966604000000002</v>
      </c>
      <c r="G29" s="244">
        <v>3.1080374000000002</v>
      </c>
      <c r="H29" s="244">
        <v>3.1192174000000001</v>
      </c>
      <c r="I29" s="244">
        <v>3.1235864000000002</v>
      </c>
      <c r="J29" s="244">
        <v>3.1097334000000001</v>
      </c>
      <c r="K29" s="244">
        <v>3.1029694000000001</v>
      </c>
      <c r="L29" s="244">
        <v>3.1302954000000001</v>
      </c>
      <c r="M29" s="244">
        <v>3.1316983999999999</v>
      </c>
      <c r="N29" s="244">
        <v>3.1217289483999999</v>
      </c>
      <c r="O29" s="244">
        <v>3.0563581677</v>
      </c>
      <c r="P29" s="244">
        <v>3.0515313429000002</v>
      </c>
      <c r="Q29" s="244">
        <v>3.0275840065000001</v>
      </c>
      <c r="R29" s="244">
        <v>3.0391228667000001</v>
      </c>
      <c r="S29" s="244">
        <v>3.0299465226</v>
      </c>
      <c r="T29" s="244">
        <v>3.0364532</v>
      </c>
      <c r="U29" s="244">
        <v>3.0327150710000002</v>
      </c>
      <c r="V29" s="244">
        <v>3.0360926516000002</v>
      </c>
      <c r="W29" s="244">
        <v>3.0420495333000002</v>
      </c>
      <c r="X29" s="244">
        <v>3.0561172000000001</v>
      </c>
      <c r="Y29" s="244">
        <v>3.0418721999999998</v>
      </c>
      <c r="Z29" s="244">
        <v>3.0339991999999998</v>
      </c>
      <c r="AA29" s="244">
        <v>2.9836613000000001</v>
      </c>
      <c r="AB29" s="244">
        <v>3.0270722999999999</v>
      </c>
      <c r="AC29" s="244">
        <v>3.1633353</v>
      </c>
      <c r="AD29" s="244">
        <v>3.2259733000000002</v>
      </c>
      <c r="AE29" s="244">
        <v>2.8839703000000001</v>
      </c>
      <c r="AF29" s="244">
        <v>2.9649432999999998</v>
      </c>
      <c r="AG29" s="244">
        <v>2.9609163000000001</v>
      </c>
      <c r="AH29" s="244">
        <v>2.9888892999999999</v>
      </c>
      <c r="AI29" s="244">
        <v>2.9958632999999999</v>
      </c>
      <c r="AJ29" s="244">
        <v>3.0278363000000001</v>
      </c>
      <c r="AK29" s="244">
        <v>3.0228093</v>
      </c>
      <c r="AL29" s="244">
        <v>3.0377833000000001</v>
      </c>
      <c r="AM29" s="244">
        <v>3.0727935</v>
      </c>
      <c r="AN29" s="244">
        <v>3.0674674999999998</v>
      </c>
      <c r="AO29" s="244">
        <v>3.0724404999999999</v>
      </c>
      <c r="AP29" s="244">
        <v>3.0854145000000002</v>
      </c>
      <c r="AQ29" s="244">
        <v>3.0923885000000002</v>
      </c>
      <c r="AR29" s="244">
        <v>3.1063624999999999</v>
      </c>
      <c r="AS29" s="244">
        <v>3.1163365000000001</v>
      </c>
      <c r="AT29" s="244">
        <v>3.1241987817000001</v>
      </c>
      <c r="AU29" s="244">
        <v>3.1362977817000002</v>
      </c>
      <c r="AV29" s="244">
        <v>3.1350077817000002</v>
      </c>
      <c r="AW29" s="244">
        <v>3.1481947817</v>
      </c>
      <c r="AX29" s="244">
        <v>3.1261432655000001</v>
      </c>
      <c r="AY29" s="244">
        <v>3.1583432186999998</v>
      </c>
      <c r="AZ29" s="244">
        <v>3.1692079115</v>
      </c>
      <c r="BA29" s="368">
        <v>3.1785787674999999</v>
      </c>
      <c r="BB29" s="368">
        <v>3.1763000886000001</v>
      </c>
      <c r="BC29" s="368">
        <v>3.1744308232999998</v>
      </c>
      <c r="BD29" s="368">
        <v>3.1730908593999998</v>
      </c>
      <c r="BE29" s="368">
        <v>3.171412578</v>
      </c>
      <c r="BF29" s="368">
        <v>3.1700791086</v>
      </c>
      <c r="BG29" s="368">
        <v>3.1686246518000001</v>
      </c>
      <c r="BH29" s="368">
        <v>3.1666657710999999</v>
      </c>
      <c r="BI29" s="368">
        <v>3.1654228626999998</v>
      </c>
      <c r="BJ29" s="368">
        <v>3.1642872994000002</v>
      </c>
      <c r="BK29" s="368">
        <v>3.2055228098000002</v>
      </c>
      <c r="BL29" s="368">
        <v>3.2039180446</v>
      </c>
      <c r="BM29" s="368">
        <v>3.2022102297999999</v>
      </c>
      <c r="BN29" s="368">
        <v>3.2004689020999999</v>
      </c>
      <c r="BO29" s="368">
        <v>3.1991308044000002</v>
      </c>
      <c r="BP29" s="368">
        <v>3.1983497973000001</v>
      </c>
      <c r="BQ29" s="368">
        <v>3.1973414767000001</v>
      </c>
      <c r="BR29" s="368">
        <v>3.1963654753999999</v>
      </c>
      <c r="BS29" s="368">
        <v>3.1955515827999998</v>
      </c>
      <c r="BT29" s="368">
        <v>3.1944206405000002</v>
      </c>
      <c r="BU29" s="368">
        <v>3.1936922068000002</v>
      </c>
      <c r="BV29" s="368">
        <v>3.1931363809</v>
      </c>
    </row>
    <row r="30" spans="1:74" ht="11.1" customHeight="1" x14ac:dyDescent="0.2">
      <c r="A30" s="159" t="s">
        <v>256</v>
      </c>
      <c r="B30" s="170" t="s">
        <v>369</v>
      </c>
      <c r="C30" s="244">
        <v>0.97597391290000002</v>
      </c>
      <c r="D30" s="244">
        <v>0.97590801428999996</v>
      </c>
      <c r="E30" s="244">
        <v>0.97596423548</v>
      </c>
      <c r="F30" s="244">
        <v>0.97667230000000005</v>
      </c>
      <c r="G30" s="244">
        <v>0.97792230000000002</v>
      </c>
      <c r="H30" s="244">
        <v>0.98242229999999997</v>
      </c>
      <c r="I30" s="244">
        <v>0.98442229999999997</v>
      </c>
      <c r="J30" s="244">
        <v>0.98342229999999997</v>
      </c>
      <c r="K30" s="244">
        <v>0.99912230000000002</v>
      </c>
      <c r="L30" s="244">
        <v>1.0042222999999999</v>
      </c>
      <c r="M30" s="244">
        <v>1.0100623</v>
      </c>
      <c r="N30" s="244">
        <v>1.0011158484</v>
      </c>
      <c r="O30" s="244">
        <v>0.97921206774000003</v>
      </c>
      <c r="P30" s="244">
        <v>0.98029824286</v>
      </c>
      <c r="Q30" s="244">
        <v>0.97896690644999995</v>
      </c>
      <c r="R30" s="244">
        <v>0.97940776666999996</v>
      </c>
      <c r="S30" s="244">
        <v>0.97923142257999995</v>
      </c>
      <c r="T30" s="244">
        <v>0.98001110000000002</v>
      </c>
      <c r="U30" s="244">
        <v>0.97962497097000001</v>
      </c>
      <c r="V30" s="244">
        <v>0.97924755160999999</v>
      </c>
      <c r="W30" s="244">
        <v>0.98169443332999995</v>
      </c>
      <c r="X30" s="244">
        <v>0.99451809999999996</v>
      </c>
      <c r="Y30" s="244">
        <v>0.98034310000000002</v>
      </c>
      <c r="Z30" s="244">
        <v>0.97984309999999997</v>
      </c>
      <c r="AA30" s="244">
        <v>0.9675397</v>
      </c>
      <c r="AB30" s="244">
        <v>0.96426970000000001</v>
      </c>
      <c r="AC30" s="244">
        <v>1.0872697</v>
      </c>
      <c r="AD30" s="244">
        <v>1.1172697</v>
      </c>
      <c r="AE30" s="244">
        <v>0.84726970000000001</v>
      </c>
      <c r="AF30" s="244">
        <v>0.90226969999999995</v>
      </c>
      <c r="AG30" s="244">
        <v>0.90126969999999995</v>
      </c>
      <c r="AH30" s="244">
        <v>0.93026969999999998</v>
      </c>
      <c r="AI30" s="244">
        <v>0.92626969999999997</v>
      </c>
      <c r="AJ30" s="244">
        <v>0.9532697</v>
      </c>
      <c r="AK30" s="244">
        <v>0.94926969999999999</v>
      </c>
      <c r="AL30" s="244">
        <v>0.9542697</v>
      </c>
      <c r="AM30" s="244">
        <v>0.96741520000000003</v>
      </c>
      <c r="AN30" s="244">
        <v>0.95841520000000002</v>
      </c>
      <c r="AO30" s="244">
        <v>0.96141520000000003</v>
      </c>
      <c r="AP30" s="244">
        <v>0.95941520000000002</v>
      </c>
      <c r="AQ30" s="244">
        <v>0.96441520000000003</v>
      </c>
      <c r="AR30" s="244">
        <v>0.97141520000000003</v>
      </c>
      <c r="AS30" s="244">
        <v>0.97541520000000004</v>
      </c>
      <c r="AT30" s="244">
        <v>0.98235182236999996</v>
      </c>
      <c r="AU30" s="244">
        <v>0.99235182236999997</v>
      </c>
      <c r="AV30" s="244">
        <v>1.0013518224</v>
      </c>
      <c r="AW30" s="244">
        <v>1.0073518224</v>
      </c>
      <c r="AX30" s="244">
        <v>1.0184939866</v>
      </c>
      <c r="AY30" s="244">
        <v>1.0364492246000001</v>
      </c>
      <c r="AZ30" s="244">
        <v>1.0360946010000001</v>
      </c>
      <c r="BA30" s="368">
        <v>1.0359999585999999</v>
      </c>
      <c r="BB30" s="368">
        <v>1.0359001348000001</v>
      </c>
      <c r="BC30" s="368">
        <v>1.0358491638</v>
      </c>
      <c r="BD30" s="368">
        <v>1.0357979448000001</v>
      </c>
      <c r="BE30" s="368">
        <v>1.0357416846</v>
      </c>
      <c r="BF30" s="368">
        <v>1.0356775604999999</v>
      </c>
      <c r="BG30" s="368">
        <v>1.0356888447000001</v>
      </c>
      <c r="BH30" s="368">
        <v>1.0356271866</v>
      </c>
      <c r="BI30" s="368">
        <v>1.0355954425</v>
      </c>
      <c r="BJ30" s="368">
        <v>1.0356724580000001</v>
      </c>
      <c r="BK30" s="368">
        <v>1.0705088278999999</v>
      </c>
      <c r="BL30" s="368">
        <v>1.0704331471999999</v>
      </c>
      <c r="BM30" s="368">
        <v>1.0703649307000001</v>
      </c>
      <c r="BN30" s="368">
        <v>1.0702807965000001</v>
      </c>
      <c r="BO30" s="368">
        <v>1.0702448582999999</v>
      </c>
      <c r="BP30" s="368">
        <v>1.0702108823000001</v>
      </c>
      <c r="BQ30" s="368">
        <v>1.0701648345000001</v>
      </c>
      <c r="BR30" s="368">
        <v>1.0701158933999999</v>
      </c>
      <c r="BS30" s="368">
        <v>1.0701405867</v>
      </c>
      <c r="BT30" s="368">
        <v>1.0700871981</v>
      </c>
      <c r="BU30" s="368">
        <v>1.0700677449</v>
      </c>
      <c r="BV30" s="368">
        <v>1.0701625264000001</v>
      </c>
    </row>
    <row r="31" spans="1:74" ht="11.1" customHeight="1" x14ac:dyDescent="0.2">
      <c r="A31" s="159" t="s">
        <v>1103</v>
      </c>
      <c r="B31" s="170" t="s">
        <v>1102</v>
      </c>
      <c r="C31" s="244">
        <v>1.8339783000000001</v>
      </c>
      <c r="D31" s="244">
        <v>1.7939783</v>
      </c>
      <c r="E31" s="244">
        <v>1.8139783</v>
      </c>
      <c r="F31" s="244">
        <v>1.8139783</v>
      </c>
      <c r="G31" s="244">
        <v>1.8239783000000001</v>
      </c>
      <c r="H31" s="244">
        <v>1.8339783000000001</v>
      </c>
      <c r="I31" s="244">
        <v>1.8339783000000001</v>
      </c>
      <c r="J31" s="244">
        <v>1.8239783000000001</v>
      </c>
      <c r="K31" s="244">
        <v>1.8039783</v>
      </c>
      <c r="L31" s="244">
        <v>1.8239783000000001</v>
      </c>
      <c r="M31" s="244">
        <v>1.8239783000000001</v>
      </c>
      <c r="N31" s="244">
        <v>1.8289782999999999</v>
      </c>
      <c r="O31" s="244">
        <v>1.7690774</v>
      </c>
      <c r="P31" s="244">
        <v>1.7490774</v>
      </c>
      <c r="Q31" s="244">
        <v>1.7690774</v>
      </c>
      <c r="R31" s="244">
        <v>1.7390774</v>
      </c>
      <c r="S31" s="244">
        <v>1.7390774</v>
      </c>
      <c r="T31" s="244">
        <v>1.7390774</v>
      </c>
      <c r="U31" s="244">
        <v>1.7390774</v>
      </c>
      <c r="V31" s="244">
        <v>1.7380774000000001</v>
      </c>
      <c r="W31" s="244">
        <v>1.7380774000000001</v>
      </c>
      <c r="X31" s="244">
        <v>1.7380774000000001</v>
      </c>
      <c r="Y31" s="244">
        <v>1.7380774000000001</v>
      </c>
      <c r="Z31" s="244">
        <v>1.7380774000000001</v>
      </c>
      <c r="AA31" s="244">
        <v>1.7436902000000001</v>
      </c>
      <c r="AB31" s="244">
        <v>1.7336902000000001</v>
      </c>
      <c r="AC31" s="244">
        <v>1.7406902</v>
      </c>
      <c r="AD31" s="244">
        <v>1.7666902</v>
      </c>
      <c r="AE31" s="244">
        <v>1.7636902000000001</v>
      </c>
      <c r="AF31" s="244">
        <v>1.7766902</v>
      </c>
      <c r="AG31" s="244">
        <v>1.7786902</v>
      </c>
      <c r="AH31" s="244">
        <v>1.7766902</v>
      </c>
      <c r="AI31" s="244">
        <v>1.7766902</v>
      </c>
      <c r="AJ31" s="244">
        <v>1.7766902</v>
      </c>
      <c r="AK31" s="244">
        <v>1.7756902000000001</v>
      </c>
      <c r="AL31" s="244">
        <v>1.7856901999999999</v>
      </c>
      <c r="AM31" s="244">
        <v>1.800457</v>
      </c>
      <c r="AN31" s="244">
        <v>1.8054570000000001</v>
      </c>
      <c r="AO31" s="244">
        <v>1.8074570000000001</v>
      </c>
      <c r="AP31" s="244">
        <v>1.822457</v>
      </c>
      <c r="AQ31" s="244">
        <v>1.822457</v>
      </c>
      <c r="AR31" s="244">
        <v>1.8274570000000001</v>
      </c>
      <c r="AS31" s="244">
        <v>1.830457</v>
      </c>
      <c r="AT31" s="244">
        <v>1.8301229125</v>
      </c>
      <c r="AU31" s="244">
        <v>1.8301229125</v>
      </c>
      <c r="AV31" s="244">
        <v>1.8331229124999999</v>
      </c>
      <c r="AW31" s="244">
        <v>1.8231229124999999</v>
      </c>
      <c r="AX31" s="244">
        <v>1.8353882282</v>
      </c>
      <c r="AY31" s="244">
        <v>1.8532232749999999</v>
      </c>
      <c r="AZ31" s="244">
        <v>1.8533739966</v>
      </c>
      <c r="BA31" s="368">
        <v>1.8582366953</v>
      </c>
      <c r="BB31" s="368">
        <v>1.8582201538000001</v>
      </c>
      <c r="BC31" s="368">
        <v>1.8582430163999999</v>
      </c>
      <c r="BD31" s="368">
        <v>1.8583448465000001</v>
      </c>
      <c r="BE31" s="368">
        <v>1.8583404665000001</v>
      </c>
      <c r="BF31" s="368">
        <v>1.8583299745999999</v>
      </c>
      <c r="BG31" s="368">
        <v>1.8583630952000001</v>
      </c>
      <c r="BH31" s="368">
        <v>1.8583000025</v>
      </c>
      <c r="BI31" s="368">
        <v>1.8583852161000001</v>
      </c>
      <c r="BJ31" s="368">
        <v>1.8584618156999999</v>
      </c>
      <c r="BK31" s="368">
        <v>1.8583496943</v>
      </c>
      <c r="BL31" s="368">
        <v>1.8585394922</v>
      </c>
      <c r="BM31" s="368">
        <v>1.8584392342</v>
      </c>
      <c r="BN31" s="368">
        <v>1.8584071498000001</v>
      </c>
      <c r="BO31" s="368">
        <v>1.8584148380000001</v>
      </c>
      <c r="BP31" s="368">
        <v>1.8585168191000001</v>
      </c>
      <c r="BQ31" s="368">
        <v>1.8584790819000001</v>
      </c>
      <c r="BR31" s="368">
        <v>1.858464822</v>
      </c>
      <c r="BS31" s="368">
        <v>1.8584880937999999</v>
      </c>
      <c r="BT31" s="368">
        <v>1.8583912096999999</v>
      </c>
      <c r="BU31" s="368">
        <v>1.8584668375</v>
      </c>
      <c r="BV31" s="368">
        <v>1.8585655994000001</v>
      </c>
    </row>
    <row r="32" spans="1:74" ht="11.1" customHeight="1" x14ac:dyDescent="0.2">
      <c r="C32" s="217"/>
      <c r="D32" s="217"/>
      <c r="E32" s="217"/>
      <c r="F32" s="217"/>
      <c r="G32" s="217"/>
      <c r="H32" s="217"/>
      <c r="I32" s="217"/>
      <c r="J32" s="217"/>
      <c r="K32" s="217"/>
      <c r="L32" s="217"/>
      <c r="M32" s="217"/>
      <c r="N32" s="217"/>
      <c r="O32" s="217"/>
      <c r="P32" s="217"/>
      <c r="Q32" s="217"/>
      <c r="R32" s="217"/>
      <c r="S32" s="217"/>
      <c r="T32" s="217"/>
      <c r="U32" s="217"/>
      <c r="V32" s="217"/>
      <c r="W32" s="217"/>
      <c r="X32" s="217"/>
      <c r="Y32" s="217"/>
      <c r="Z32" s="217"/>
      <c r="AA32" s="217"/>
      <c r="AB32" s="217"/>
      <c r="AC32" s="217"/>
      <c r="AD32" s="217"/>
      <c r="AE32" s="217"/>
      <c r="AF32" s="217"/>
      <c r="AG32" s="217"/>
      <c r="AH32" s="217"/>
      <c r="AI32" s="217"/>
      <c r="AJ32" s="217"/>
      <c r="AK32" s="217"/>
      <c r="AL32" s="217"/>
      <c r="AM32" s="217"/>
      <c r="AN32" s="217"/>
      <c r="AO32" s="217"/>
      <c r="AP32" s="217"/>
      <c r="AQ32" s="217"/>
      <c r="AR32" s="217"/>
      <c r="AS32" s="217"/>
      <c r="AT32" s="217"/>
      <c r="AU32" s="217"/>
      <c r="AV32" s="217"/>
      <c r="AW32" s="217"/>
      <c r="AX32" s="217"/>
      <c r="AY32" s="217"/>
      <c r="AZ32" s="217"/>
      <c r="BA32" s="443"/>
      <c r="BB32" s="443"/>
      <c r="BC32" s="443"/>
      <c r="BD32" s="443"/>
      <c r="BE32" s="443"/>
      <c r="BF32" s="443"/>
      <c r="BG32" s="443"/>
      <c r="BH32" s="443"/>
      <c r="BI32" s="443"/>
      <c r="BJ32" s="369"/>
      <c r="BK32" s="369"/>
      <c r="BL32" s="369"/>
      <c r="BM32" s="369"/>
      <c r="BN32" s="369"/>
      <c r="BO32" s="369"/>
      <c r="BP32" s="369"/>
      <c r="BQ32" s="369"/>
      <c r="BR32" s="369"/>
      <c r="BS32" s="369"/>
      <c r="BT32" s="369"/>
      <c r="BU32" s="369"/>
      <c r="BV32" s="369"/>
    </row>
    <row r="33" spans="1:74" ht="11.1" customHeight="1" x14ac:dyDescent="0.2">
      <c r="A33" s="159" t="s">
        <v>371</v>
      </c>
      <c r="B33" s="169" t="s">
        <v>381</v>
      </c>
      <c r="C33" s="244">
        <v>9.2004707667000005</v>
      </c>
      <c r="D33" s="244">
        <v>9.1758829885999997</v>
      </c>
      <c r="E33" s="244">
        <v>9.2121720889999992</v>
      </c>
      <c r="F33" s="244">
        <v>9.0840114841999995</v>
      </c>
      <c r="G33" s="244">
        <v>9.0604607011000002</v>
      </c>
      <c r="H33" s="244">
        <v>9.2346210179000003</v>
      </c>
      <c r="I33" s="244">
        <v>9.0312222313999992</v>
      </c>
      <c r="J33" s="244">
        <v>9.0237453457000001</v>
      </c>
      <c r="K33" s="244">
        <v>9.0232685130999997</v>
      </c>
      <c r="L33" s="244">
        <v>9.1484030233000002</v>
      </c>
      <c r="M33" s="244">
        <v>9.1578864461999991</v>
      </c>
      <c r="N33" s="244">
        <v>9.2207710396000007</v>
      </c>
      <c r="O33" s="244">
        <v>9.2480265362999994</v>
      </c>
      <c r="P33" s="244">
        <v>9.2917413277000005</v>
      </c>
      <c r="Q33" s="244">
        <v>9.4316638426000008</v>
      </c>
      <c r="R33" s="244">
        <v>9.3199780419000007</v>
      </c>
      <c r="S33" s="244">
        <v>9.2970532869000007</v>
      </c>
      <c r="T33" s="244">
        <v>9.4289932532999998</v>
      </c>
      <c r="U33" s="244">
        <v>9.2005970940000008</v>
      </c>
      <c r="V33" s="244">
        <v>9.2268167467000008</v>
      </c>
      <c r="W33" s="244">
        <v>9.1936820891999993</v>
      </c>
      <c r="X33" s="244">
        <v>9.3046528447999997</v>
      </c>
      <c r="Y33" s="244">
        <v>9.3443723559999992</v>
      </c>
      <c r="Z33" s="244">
        <v>9.2293833185</v>
      </c>
      <c r="AA33" s="244">
        <v>9.3210146878</v>
      </c>
      <c r="AB33" s="244">
        <v>9.1691910571000008</v>
      </c>
      <c r="AC33" s="244">
        <v>9.2249615597000005</v>
      </c>
      <c r="AD33" s="244">
        <v>8.9720336316000004</v>
      </c>
      <c r="AE33" s="244">
        <v>8.8924434803000008</v>
      </c>
      <c r="AF33" s="244">
        <v>9.0630096494999997</v>
      </c>
      <c r="AG33" s="244">
        <v>8.9803775537000003</v>
      </c>
      <c r="AH33" s="244">
        <v>9.0827392499999995</v>
      </c>
      <c r="AI33" s="244">
        <v>8.9508806805999992</v>
      </c>
      <c r="AJ33" s="244">
        <v>8.9744081027</v>
      </c>
      <c r="AK33" s="244">
        <v>8.9682033704999995</v>
      </c>
      <c r="AL33" s="244">
        <v>8.9216585652999996</v>
      </c>
      <c r="AM33" s="244">
        <v>9.2083511730000005</v>
      </c>
      <c r="AN33" s="244">
        <v>9.0792921794999994</v>
      </c>
      <c r="AO33" s="244">
        <v>9.2465294426</v>
      </c>
      <c r="AP33" s="244">
        <v>9.1394305877999997</v>
      </c>
      <c r="AQ33" s="244">
        <v>9.0745945184999997</v>
      </c>
      <c r="AR33" s="244">
        <v>9.0881750500000003</v>
      </c>
      <c r="AS33" s="244">
        <v>9.0520158215999995</v>
      </c>
      <c r="AT33" s="244">
        <v>9.0524208065000007</v>
      </c>
      <c r="AU33" s="244">
        <v>9.0345409006999997</v>
      </c>
      <c r="AV33" s="244">
        <v>8.9129136645999996</v>
      </c>
      <c r="AW33" s="244">
        <v>9.0170878340999998</v>
      </c>
      <c r="AX33" s="244">
        <v>8.9701730971</v>
      </c>
      <c r="AY33" s="244">
        <v>9.2295858988999999</v>
      </c>
      <c r="AZ33" s="244">
        <v>9.1464122931999992</v>
      </c>
      <c r="BA33" s="368">
        <v>9.1511016320999996</v>
      </c>
      <c r="BB33" s="368">
        <v>9.1463987693999993</v>
      </c>
      <c r="BC33" s="368">
        <v>9.1372262026000008</v>
      </c>
      <c r="BD33" s="368">
        <v>9.1951316553000009</v>
      </c>
      <c r="BE33" s="368">
        <v>9.1186352308000007</v>
      </c>
      <c r="BF33" s="368">
        <v>9.1426615410000007</v>
      </c>
      <c r="BG33" s="368">
        <v>9.1557731685999997</v>
      </c>
      <c r="BH33" s="368">
        <v>9.1615795759999994</v>
      </c>
      <c r="BI33" s="368">
        <v>9.1754503975000006</v>
      </c>
      <c r="BJ33" s="368">
        <v>9.1302975398000008</v>
      </c>
      <c r="BK33" s="368">
        <v>9.1367668370999997</v>
      </c>
      <c r="BL33" s="368">
        <v>9.1231952383999992</v>
      </c>
      <c r="BM33" s="368">
        <v>9.1042080889000001</v>
      </c>
      <c r="BN33" s="368">
        <v>9.0991529608999997</v>
      </c>
      <c r="BO33" s="368">
        <v>9.0932770519999995</v>
      </c>
      <c r="BP33" s="368">
        <v>9.1505308688000007</v>
      </c>
      <c r="BQ33" s="368">
        <v>9.0718959286</v>
      </c>
      <c r="BR33" s="368">
        <v>9.0977287170000007</v>
      </c>
      <c r="BS33" s="368">
        <v>9.1119215627999992</v>
      </c>
      <c r="BT33" s="368">
        <v>9.1205615943999998</v>
      </c>
      <c r="BU33" s="368">
        <v>9.1383074331999996</v>
      </c>
      <c r="BV33" s="368">
        <v>9.1010811742000008</v>
      </c>
    </row>
    <row r="34" spans="1:74" ht="11.1" customHeight="1" x14ac:dyDescent="0.2">
      <c r="A34" s="159" t="s">
        <v>257</v>
      </c>
      <c r="B34" s="170" t="s">
        <v>331</v>
      </c>
      <c r="C34" s="244">
        <v>0.35232959305</v>
      </c>
      <c r="D34" s="244">
        <v>0.35526507953000003</v>
      </c>
      <c r="E34" s="244">
        <v>0.35294984314</v>
      </c>
      <c r="F34" s="244">
        <v>0.34307185246999999</v>
      </c>
      <c r="G34" s="244">
        <v>0.30686030001999998</v>
      </c>
      <c r="H34" s="244">
        <v>0.34546383744999998</v>
      </c>
      <c r="I34" s="244">
        <v>0.35211508765999999</v>
      </c>
      <c r="J34" s="244">
        <v>0.36318468777000001</v>
      </c>
      <c r="K34" s="244">
        <v>0.38285742004000001</v>
      </c>
      <c r="L34" s="244">
        <v>0.40249746724000002</v>
      </c>
      <c r="M34" s="244">
        <v>0.40944420968</v>
      </c>
      <c r="N34" s="244">
        <v>0.40979888607999998</v>
      </c>
      <c r="O34" s="244">
        <v>0.40053051138000001</v>
      </c>
      <c r="P34" s="244">
        <v>0.42870566727999998</v>
      </c>
      <c r="Q34" s="244">
        <v>0.41153621645999999</v>
      </c>
      <c r="R34" s="244">
        <v>0.45685626349000003</v>
      </c>
      <c r="S34" s="244">
        <v>0.42459991338000003</v>
      </c>
      <c r="T34" s="244">
        <v>0.48066199829</v>
      </c>
      <c r="U34" s="244">
        <v>0.49439096448999997</v>
      </c>
      <c r="V34" s="244">
        <v>0.51344300359999995</v>
      </c>
      <c r="W34" s="244">
        <v>0.50555610996</v>
      </c>
      <c r="X34" s="244">
        <v>0.54771525318000003</v>
      </c>
      <c r="Y34" s="244">
        <v>0.52755770756999998</v>
      </c>
      <c r="Z34" s="244">
        <v>0.50988932772999995</v>
      </c>
      <c r="AA34" s="244">
        <v>0.47134102325999999</v>
      </c>
      <c r="AB34" s="244">
        <v>0.43843616614000003</v>
      </c>
      <c r="AC34" s="244">
        <v>0.50014948678000004</v>
      </c>
      <c r="AD34" s="244">
        <v>0.51089023326000005</v>
      </c>
      <c r="AE34" s="244">
        <v>0.44578461866000002</v>
      </c>
      <c r="AF34" s="244">
        <v>0.48191702952999999</v>
      </c>
      <c r="AG34" s="244">
        <v>0.46133819547999999</v>
      </c>
      <c r="AH34" s="244">
        <v>0.50188874641000003</v>
      </c>
      <c r="AI34" s="244">
        <v>0.47505025359000003</v>
      </c>
      <c r="AJ34" s="244">
        <v>0.48107140334999998</v>
      </c>
      <c r="AK34" s="244">
        <v>0.46757069054</v>
      </c>
      <c r="AL34" s="244">
        <v>0.46539033364999999</v>
      </c>
      <c r="AM34" s="244">
        <v>0.46217275721000001</v>
      </c>
      <c r="AN34" s="244">
        <v>0.42130702649000001</v>
      </c>
      <c r="AO34" s="244">
        <v>0.50276091120999999</v>
      </c>
      <c r="AP34" s="244">
        <v>0.46800389782000001</v>
      </c>
      <c r="AQ34" s="244">
        <v>0.42472077752999998</v>
      </c>
      <c r="AR34" s="244">
        <v>0.35967949999999999</v>
      </c>
      <c r="AS34" s="244">
        <v>0.47167900000000001</v>
      </c>
      <c r="AT34" s="244">
        <v>0.50482727592999999</v>
      </c>
      <c r="AU34" s="244">
        <v>0.47982727593000002</v>
      </c>
      <c r="AV34" s="244">
        <v>0.47182727593000001</v>
      </c>
      <c r="AW34" s="244">
        <v>0.49782727592999998</v>
      </c>
      <c r="AX34" s="244">
        <v>0.46567253476999998</v>
      </c>
      <c r="AY34" s="244">
        <v>0.47322092500000001</v>
      </c>
      <c r="AZ34" s="244">
        <v>0.47340632282</v>
      </c>
      <c r="BA34" s="368">
        <v>0.49985509252999999</v>
      </c>
      <c r="BB34" s="368">
        <v>0.49961029669000001</v>
      </c>
      <c r="BC34" s="368">
        <v>0.49946439775000001</v>
      </c>
      <c r="BD34" s="368">
        <v>0.49951838491</v>
      </c>
      <c r="BE34" s="368">
        <v>0.49929981392</v>
      </c>
      <c r="BF34" s="368">
        <v>0.49906412813000001</v>
      </c>
      <c r="BG34" s="368">
        <v>0.49693823921000002</v>
      </c>
      <c r="BH34" s="368">
        <v>0.49456541632000001</v>
      </c>
      <c r="BI34" s="368">
        <v>0.49256959413000001</v>
      </c>
      <c r="BJ34" s="368">
        <v>0.49055042306000002</v>
      </c>
      <c r="BK34" s="368">
        <v>0.48542006903000001</v>
      </c>
      <c r="BL34" s="368">
        <v>0.48389197314999999</v>
      </c>
      <c r="BM34" s="368">
        <v>0.48162240019000002</v>
      </c>
      <c r="BN34" s="368">
        <v>0.47952541666999998</v>
      </c>
      <c r="BO34" s="368">
        <v>0.47752859144999998</v>
      </c>
      <c r="BP34" s="368">
        <v>0.47577106871000002</v>
      </c>
      <c r="BQ34" s="368">
        <v>0.47265579614999997</v>
      </c>
      <c r="BR34" s="368">
        <v>0.47059920332999999</v>
      </c>
      <c r="BS34" s="368">
        <v>0.46863718197999998</v>
      </c>
      <c r="BT34" s="368">
        <v>0.46636741885999999</v>
      </c>
      <c r="BU34" s="368">
        <v>0.46453669265999997</v>
      </c>
      <c r="BV34" s="368">
        <v>0.46276389102999999</v>
      </c>
    </row>
    <row r="35" spans="1:74" ht="11.1" customHeight="1" x14ac:dyDescent="0.2">
      <c r="A35" s="159" t="s">
        <v>258</v>
      </c>
      <c r="B35" s="170" t="s">
        <v>332</v>
      </c>
      <c r="C35" s="244">
        <v>4.7535229000000001</v>
      </c>
      <c r="D35" s="244">
        <v>4.7085229000000002</v>
      </c>
      <c r="E35" s="244">
        <v>4.7725229000000002</v>
      </c>
      <c r="F35" s="244">
        <v>4.7595229000000003</v>
      </c>
      <c r="G35" s="244">
        <v>4.7465229000000004</v>
      </c>
      <c r="H35" s="244">
        <v>4.8435229</v>
      </c>
      <c r="I35" s="244">
        <v>4.7015228999999996</v>
      </c>
      <c r="J35" s="244">
        <v>4.7365228999999998</v>
      </c>
      <c r="K35" s="244">
        <v>4.6665229000000004</v>
      </c>
      <c r="L35" s="244">
        <v>4.7635228999999999</v>
      </c>
      <c r="M35" s="244">
        <v>4.7565229000000002</v>
      </c>
      <c r="N35" s="244">
        <v>4.8245228999999998</v>
      </c>
      <c r="O35" s="244">
        <v>4.8443651000000001</v>
      </c>
      <c r="P35" s="244">
        <v>4.8133651000000004</v>
      </c>
      <c r="Q35" s="244">
        <v>4.9293651000000001</v>
      </c>
      <c r="R35" s="244">
        <v>4.8583651000000003</v>
      </c>
      <c r="S35" s="244">
        <v>4.8583651000000003</v>
      </c>
      <c r="T35" s="244">
        <v>4.9553650999999999</v>
      </c>
      <c r="U35" s="244">
        <v>4.8733651</v>
      </c>
      <c r="V35" s="244">
        <v>4.8503651000000003</v>
      </c>
      <c r="W35" s="244">
        <v>4.8463650999999999</v>
      </c>
      <c r="X35" s="244">
        <v>4.8353650999999997</v>
      </c>
      <c r="Y35" s="244">
        <v>4.8623650999999999</v>
      </c>
      <c r="Z35" s="244">
        <v>4.8253651</v>
      </c>
      <c r="AA35" s="244">
        <v>4.9279381999999998</v>
      </c>
      <c r="AB35" s="244">
        <v>4.8629382000000003</v>
      </c>
      <c r="AC35" s="244">
        <v>4.8769033999999998</v>
      </c>
      <c r="AD35" s="244">
        <v>4.8070301000000004</v>
      </c>
      <c r="AE35" s="244">
        <v>4.8279078000000002</v>
      </c>
      <c r="AF35" s="244">
        <v>4.9183836999999997</v>
      </c>
      <c r="AG35" s="244">
        <v>4.8500211999999996</v>
      </c>
      <c r="AH35" s="244">
        <v>4.8958203999999999</v>
      </c>
      <c r="AI35" s="244">
        <v>4.8951390999999997</v>
      </c>
      <c r="AJ35" s="244">
        <v>4.8358596</v>
      </c>
      <c r="AK35" s="244">
        <v>4.8551390999999997</v>
      </c>
      <c r="AL35" s="244">
        <v>4.7987906000000002</v>
      </c>
      <c r="AM35" s="244">
        <v>4.9963031000000004</v>
      </c>
      <c r="AN35" s="244">
        <v>4.9489343999999997</v>
      </c>
      <c r="AO35" s="244">
        <v>5.0344392999999998</v>
      </c>
      <c r="AP35" s="244">
        <v>5.0040579999999997</v>
      </c>
      <c r="AQ35" s="244">
        <v>5.0242775000000002</v>
      </c>
      <c r="AR35" s="244">
        <v>5.0712774999999999</v>
      </c>
      <c r="AS35" s="244">
        <v>4.9943404999999998</v>
      </c>
      <c r="AT35" s="244">
        <v>5.0033810605999998</v>
      </c>
      <c r="AU35" s="244">
        <v>5.0363810606000001</v>
      </c>
      <c r="AV35" s="244">
        <v>4.9573810606000004</v>
      </c>
      <c r="AW35" s="244">
        <v>4.9653810606000004</v>
      </c>
      <c r="AX35" s="244">
        <v>4.8853405236</v>
      </c>
      <c r="AY35" s="244">
        <v>5.1011484866999997</v>
      </c>
      <c r="AZ35" s="244">
        <v>5.0136370414</v>
      </c>
      <c r="BA35" s="368">
        <v>5.0063946533000001</v>
      </c>
      <c r="BB35" s="368">
        <v>5.0146812919999997</v>
      </c>
      <c r="BC35" s="368">
        <v>5.0371223240000003</v>
      </c>
      <c r="BD35" s="368">
        <v>5.0708843910999999</v>
      </c>
      <c r="BE35" s="368">
        <v>5.0068218955999999</v>
      </c>
      <c r="BF35" s="368">
        <v>5.0420067264000004</v>
      </c>
      <c r="BG35" s="368">
        <v>5.0634248681000003</v>
      </c>
      <c r="BH35" s="368">
        <v>5.0823326366000003</v>
      </c>
      <c r="BI35" s="368">
        <v>5.1018649954999997</v>
      </c>
      <c r="BJ35" s="368">
        <v>5.0582055899</v>
      </c>
      <c r="BK35" s="368">
        <v>5.0706066741000004</v>
      </c>
      <c r="BL35" s="368">
        <v>5.0618772133999999</v>
      </c>
      <c r="BM35" s="368">
        <v>5.0560307680000003</v>
      </c>
      <c r="BN35" s="368">
        <v>5.0637201163999999</v>
      </c>
      <c r="BO35" s="368">
        <v>5.0855555038000002</v>
      </c>
      <c r="BP35" s="368">
        <v>5.1192725901999996</v>
      </c>
      <c r="BQ35" s="368">
        <v>5.0540715084999999</v>
      </c>
      <c r="BR35" s="368">
        <v>5.0890543757</v>
      </c>
      <c r="BS35" s="368">
        <v>5.1100692539999999</v>
      </c>
      <c r="BT35" s="368">
        <v>5.1276730712000003</v>
      </c>
      <c r="BU35" s="368">
        <v>5.1458205140000004</v>
      </c>
      <c r="BV35" s="368">
        <v>5.1030762280999999</v>
      </c>
    </row>
    <row r="36" spans="1:74" ht="11.1" customHeight="1" x14ac:dyDescent="0.2">
      <c r="A36" s="159" t="s">
        <v>259</v>
      </c>
      <c r="B36" s="170" t="s">
        <v>333</v>
      </c>
      <c r="C36" s="244">
        <v>0.98358330709999997</v>
      </c>
      <c r="D36" s="244">
        <v>0.99924195713999997</v>
      </c>
      <c r="E36" s="244">
        <v>1.0176566</v>
      </c>
      <c r="F36" s="244">
        <v>0.99744131999999996</v>
      </c>
      <c r="G36" s="244">
        <v>0.99128194193999997</v>
      </c>
      <c r="H36" s="244">
        <v>0.99380356000000003</v>
      </c>
      <c r="I36" s="244">
        <v>0.97337799354999999</v>
      </c>
      <c r="J36" s="244">
        <v>0.98235600644999999</v>
      </c>
      <c r="K36" s="244">
        <v>0.97920172000000005</v>
      </c>
      <c r="L36" s="244">
        <v>0.97684400645000002</v>
      </c>
      <c r="M36" s="244">
        <v>0.96399550667</v>
      </c>
      <c r="N36" s="244">
        <v>0.97048519354999996</v>
      </c>
      <c r="O36" s="244">
        <v>0.97447490000000003</v>
      </c>
      <c r="P36" s="244">
        <v>0.97323378570999997</v>
      </c>
      <c r="Q36" s="244">
        <v>0.98495714515999999</v>
      </c>
      <c r="R36" s="244">
        <v>0.96799858000000005</v>
      </c>
      <c r="S36" s="244">
        <v>0.95810305484000002</v>
      </c>
      <c r="T36" s="244">
        <v>0.94866194000000004</v>
      </c>
      <c r="U36" s="244">
        <v>0.95752868064999996</v>
      </c>
      <c r="V36" s="244">
        <v>0.94091993226000004</v>
      </c>
      <c r="W36" s="244">
        <v>0.92714268666999999</v>
      </c>
      <c r="X36" s="244">
        <v>0.96001635160999998</v>
      </c>
      <c r="Y36" s="244">
        <v>0.95322885999999996</v>
      </c>
      <c r="Z36" s="244">
        <v>0.93913544838999996</v>
      </c>
      <c r="AA36" s="244">
        <v>0.93405992580999997</v>
      </c>
      <c r="AB36" s="244">
        <v>0.90762690000000001</v>
      </c>
      <c r="AC36" s="244">
        <v>0.91151210322999998</v>
      </c>
      <c r="AD36" s="244">
        <v>0.85369189332999995</v>
      </c>
      <c r="AE36" s="244">
        <v>0.85613146128999995</v>
      </c>
      <c r="AF36" s="244">
        <v>0.88334288667000005</v>
      </c>
      <c r="AG36" s="244">
        <v>0.89682204839000002</v>
      </c>
      <c r="AH36" s="244">
        <v>0.88443891289999998</v>
      </c>
      <c r="AI36" s="244">
        <v>0.86964160000000001</v>
      </c>
      <c r="AJ36" s="244">
        <v>0.87418222902999998</v>
      </c>
      <c r="AK36" s="244">
        <v>0.88423123332999998</v>
      </c>
      <c r="AL36" s="244">
        <v>0.87513039031999995</v>
      </c>
      <c r="AM36" s="244">
        <v>0.89183598065000003</v>
      </c>
      <c r="AN36" s="244">
        <v>0.89077061429000004</v>
      </c>
      <c r="AO36" s="244">
        <v>0.91862618065000001</v>
      </c>
      <c r="AP36" s="244">
        <v>0.91629765333000002</v>
      </c>
      <c r="AQ36" s="244">
        <v>0.86863661290000005</v>
      </c>
      <c r="AR36" s="244">
        <v>0.89886568</v>
      </c>
      <c r="AS36" s="244">
        <v>0.90649991934999996</v>
      </c>
      <c r="AT36" s="244">
        <v>0.87758635001999996</v>
      </c>
      <c r="AU36" s="244">
        <v>0.88649986999999997</v>
      </c>
      <c r="AV36" s="244">
        <v>0.88050482097000005</v>
      </c>
      <c r="AW36" s="244">
        <v>0.88187020332999999</v>
      </c>
      <c r="AX36" s="244">
        <v>0.89730050203</v>
      </c>
      <c r="AY36" s="244">
        <v>0.90210607208000004</v>
      </c>
      <c r="AZ36" s="244">
        <v>0.89989260085</v>
      </c>
      <c r="BA36" s="368">
        <v>0.89946039692000002</v>
      </c>
      <c r="BB36" s="368">
        <v>0.89105408567</v>
      </c>
      <c r="BC36" s="368">
        <v>0.87101855685999996</v>
      </c>
      <c r="BD36" s="368">
        <v>0.89286506980000002</v>
      </c>
      <c r="BE36" s="368">
        <v>0.88940009532999997</v>
      </c>
      <c r="BF36" s="368">
        <v>0.88576096344999999</v>
      </c>
      <c r="BG36" s="368">
        <v>0.88680953830999998</v>
      </c>
      <c r="BH36" s="368">
        <v>0.88326034422999999</v>
      </c>
      <c r="BI36" s="368">
        <v>0.88521268849000001</v>
      </c>
      <c r="BJ36" s="368">
        <v>0.88942540173999995</v>
      </c>
      <c r="BK36" s="368">
        <v>0.88905051193999995</v>
      </c>
      <c r="BL36" s="368">
        <v>0.88626642507999998</v>
      </c>
      <c r="BM36" s="368">
        <v>0.88624849883000001</v>
      </c>
      <c r="BN36" s="368">
        <v>0.87791984142000001</v>
      </c>
      <c r="BO36" s="368">
        <v>0.85863560047999998</v>
      </c>
      <c r="BP36" s="368">
        <v>0.87946900589999999</v>
      </c>
      <c r="BQ36" s="368">
        <v>0.87566501243999995</v>
      </c>
      <c r="BR36" s="368">
        <v>0.87217201319000004</v>
      </c>
      <c r="BS36" s="368">
        <v>0.87298733117000005</v>
      </c>
      <c r="BT36" s="368">
        <v>0.86904327036999995</v>
      </c>
      <c r="BU36" s="368">
        <v>0.87081529126000001</v>
      </c>
      <c r="BV36" s="368">
        <v>0.87524325760999999</v>
      </c>
    </row>
    <row r="37" spans="1:74" ht="11.1" customHeight="1" x14ac:dyDescent="0.2">
      <c r="A37" s="159" t="s">
        <v>1017</v>
      </c>
      <c r="B37" s="170" t="s">
        <v>1016</v>
      </c>
      <c r="C37" s="244">
        <v>0.90755830000000004</v>
      </c>
      <c r="D37" s="244">
        <v>0.92655829999999995</v>
      </c>
      <c r="E37" s="244">
        <v>0.91955830000000005</v>
      </c>
      <c r="F37" s="244">
        <v>0.91555830000000005</v>
      </c>
      <c r="G37" s="244">
        <v>0.91855830000000005</v>
      </c>
      <c r="H37" s="244">
        <v>0.92155830000000005</v>
      </c>
      <c r="I37" s="244">
        <v>0.87255830000000001</v>
      </c>
      <c r="J37" s="244">
        <v>0.89255830000000003</v>
      </c>
      <c r="K37" s="244">
        <v>0.94455829999999996</v>
      </c>
      <c r="L37" s="244">
        <v>0.88655830000000002</v>
      </c>
      <c r="M37" s="244">
        <v>0.90155830000000003</v>
      </c>
      <c r="N37" s="244">
        <v>0.90955830000000004</v>
      </c>
      <c r="O37" s="244">
        <v>0.902972</v>
      </c>
      <c r="P37" s="244">
        <v>0.94097200000000003</v>
      </c>
      <c r="Q37" s="244">
        <v>0.93397200000000002</v>
      </c>
      <c r="R37" s="244">
        <v>0.92797200000000002</v>
      </c>
      <c r="S37" s="244">
        <v>0.92797200000000002</v>
      </c>
      <c r="T37" s="244">
        <v>0.92997200000000002</v>
      </c>
      <c r="U37" s="244">
        <v>0.92097200000000001</v>
      </c>
      <c r="V37" s="244">
        <v>0.904972</v>
      </c>
      <c r="W37" s="244">
        <v>0.902972</v>
      </c>
      <c r="X37" s="244">
        <v>0.89497199999999999</v>
      </c>
      <c r="Y37" s="244">
        <v>0.905972</v>
      </c>
      <c r="Z37" s="244">
        <v>0.909972</v>
      </c>
      <c r="AA37" s="244">
        <v>0.91393659999999999</v>
      </c>
      <c r="AB37" s="244">
        <v>0.91593659999999999</v>
      </c>
      <c r="AC37" s="244">
        <v>0.91593659999999999</v>
      </c>
      <c r="AD37" s="244">
        <v>0.90493659999999998</v>
      </c>
      <c r="AE37" s="244">
        <v>0.89493659999999997</v>
      </c>
      <c r="AF37" s="244">
        <v>0.89593659999999997</v>
      </c>
      <c r="AG37" s="244">
        <v>0.89093659999999997</v>
      </c>
      <c r="AH37" s="244">
        <v>0.89393659999999997</v>
      </c>
      <c r="AI37" s="244">
        <v>0.84293660000000004</v>
      </c>
      <c r="AJ37" s="244">
        <v>0.89293659999999997</v>
      </c>
      <c r="AK37" s="244">
        <v>0.89093659999999997</v>
      </c>
      <c r="AL37" s="244">
        <v>0.88293659999999996</v>
      </c>
      <c r="AM37" s="244">
        <v>0.88749109999999998</v>
      </c>
      <c r="AN37" s="244">
        <v>0.87849109999999997</v>
      </c>
      <c r="AO37" s="244">
        <v>0.87649109999999997</v>
      </c>
      <c r="AP37" s="244">
        <v>0.85749109999999995</v>
      </c>
      <c r="AQ37" s="244">
        <v>0.84749110000000005</v>
      </c>
      <c r="AR37" s="244">
        <v>0.85349109999999995</v>
      </c>
      <c r="AS37" s="244">
        <v>0.85749109999999995</v>
      </c>
      <c r="AT37" s="244">
        <v>0.85958283848000006</v>
      </c>
      <c r="AU37" s="244">
        <v>0.84277033848000005</v>
      </c>
      <c r="AV37" s="244">
        <v>0.84230283847999998</v>
      </c>
      <c r="AW37" s="244">
        <v>0.84377033848000005</v>
      </c>
      <c r="AX37" s="244">
        <v>0.85358285591000005</v>
      </c>
      <c r="AY37" s="244">
        <v>0.85730607476999998</v>
      </c>
      <c r="AZ37" s="244">
        <v>0.85411047928999995</v>
      </c>
      <c r="BA37" s="368">
        <v>0.85029336728000005</v>
      </c>
      <c r="BB37" s="368">
        <v>0.84673683947</v>
      </c>
      <c r="BC37" s="368">
        <v>0.84326534073000003</v>
      </c>
      <c r="BD37" s="368">
        <v>0.84196424391000002</v>
      </c>
      <c r="BE37" s="368">
        <v>0.84043395900999995</v>
      </c>
      <c r="BF37" s="368">
        <v>0.83889048557000001</v>
      </c>
      <c r="BG37" s="368">
        <v>0.83744112228000001</v>
      </c>
      <c r="BH37" s="368">
        <v>0.83578414281000002</v>
      </c>
      <c r="BI37" s="368">
        <v>0.83244718951999996</v>
      </c>
      <c r="BJ37" s="368">
        <v>0.82909164847000005</v>
      </c>
      <c r="BK37" s="368">
        <v>0.82999553802000003</v>
      </c>
      <c r="BL37" s="368">
        <v>0.82755093113</v>
      </c>
      <c r="BM37" s="368">
        <v>0.82448042052000003</v>
      </c>
      <c r="BN37" s="368">
        <v>0.82155701982999996</v>
      </c>
      <c r="BO37" s="368">
        <v>0.82071944317000001</v>
      </c>
      <c r="BP37" s="368">
        <v>0.81808533881000001</v>
      </c>
      <c r="BQ37" s="368">
        <v>0.81514974007999996</v>
      </c>
      <c r="BR37" s="368">
        <v>0.81226480228999998</v>
      </c>
      <c r="BS37" s="368">
        <v>0.80946085326999995</v>
      </c>
      <c r="BT37" s="368">
        <v>0.80839762302999996</v>
      </c>
      <c r="BU37" s="368">
        <v>0.80570665162999999</v>
      </c>
      <c r="BV37" s="368">
        <v>0.80306560040999997</v>
      </c>
    </row>
    <row r="38" spans="1:74" ht="11.1" customHeight="1" x14ac:dyDescent="0.2">
      <c r="A38" s="159" t="s">
        <v>260</v>
      </c>
      <c r="B38" s="170" t="s">
        <v>334</v>
      </c>
      <c r="C38" s="244">
        <v>0.78833638903000003</v>
      </c>
      <c r="D38" s="244">
        <v>0.77540862674</v>
      </c>
      <c r="E38" s="244">
        <v>0.78147899386999997</v>
      </c>
      <c r="F38" s="244">
        <v>0.75517463233000004</v>
      </c>
      <c r="G38" s="244">
        <v>0.74500749978000003</v>
      </c>
      <c r="H38" s="244">
        <v>0.77404325660999995</v>
      </c>
      <c r="I38" s="244">
        <v>0.76484934909000002</v>
      </c>
      <c r="J38" s="244">
        <v>0.69852612963000005</v>
      </c>
      <c r="K38" s="244">
        <v>0.70516533858999997</v>
      </c>
      <c r="L38" s="244">
        <v>0.74697253244999995</v>
      </c>
      <c r="M38" s="244">
        <v>0.75206198081999998</v>
      </c>
      <c r="N38" s="244">
        <v>0.75033142951999998</v>
      </c>
      <c r="O38" s="244">
        <v>0.75922705746999997</v>
      </c>
      <c r="P38" s="244">
        <v>0.75531716437999996</v>
      </c>
      <c r="Q38" s="244">
        <v>0.75778660729000002</v>
      </c>
      <c r="R38" s="244">
        <v>0.72706624166</v>
      </c>
      <c r="S38" s="244">
        <v>0.7391804515</v>
      </c>
      <c r="T38" s="244">
        <v>0.72953911907000002</v>
      </c>
      <c r="U38" s="244">
        <v>0.60058349616999995</v>
      </c>
      <c r="V38" s="244">
        <v>0.65254947357000004</v>
      </c>
      <c r="W38" s="244">
        <v>0.67453969993999996</v>
      </c>
      <c r="X38" s="244">
        <v>0.70398033244000002</v>
      </c>
      <c r="Y38" s="244">
        <v>0.74193288585999995</v>
      </c>
      <c r="Z38" s="244">
        <v>0.70831596212000003</v>
      </c>
      <c r="AA38" s="244">
        <v>0.74268820746999997</v>
      </c>
      <c r="AB38" s="244">
        <v>0.72402803477</v>
      </c>
      <c r="AC38" s="244">
        <v>0.71630688352000005</v>
      </c>
      <c r="AD38" s="244">
        <v>0.61936720169000004</v>
      </c>
      <c r="AE38" s="244">
        <v>0.59912133356999997</v>
      </c>
      <c r="AF38" s="244">
        <v>0.62745486333</v>
      </c>
      <c r="AG38" s="244">
        <v>0.64461688168999998</v>
      </c>
      <c r="AH38" s="244">
        <v>0.63408550458000001</v>
      </c>
      <c r="AI38" s="244">
        <v>0.63034922368000001</v>
      </c>
      <c r="AJ38" s="244">
        <v>0.63639002292000002</v>
      </c>
      <c r="AK38" s="244">
        <v>0.64341850998000005</v>
      </c>
      <c r="AL38" s="244">
        <v>0.64753232940000005</v>
      </c>
      <c r="AM38" s="244">
        <v>0.67838653408000005</v>
      </c>
      <c r="AN38" s="244">
        <v>0.66396841351000002</v>
      </c>
      <c r="AO38" s="244">
        <v>0.64236370659999997</v>
      </c>
      <c r="AP38" s="244">
        <v>0.60960179999999997</v>
      </c>
      <c r="AQ38" s="244">
        <v>0.6296718</v>
      </c>
      <c r="AR38" s="244">
        <v>0.62766180000000005</v>
      </c>
      <c r="AS38" s="244">
        <v>0.59063180000000004</v>
      </c>
      <c r="AT38" s="244">
        <v>0.55898139219999998</v>
      </c>
      <c r="AU38" s="244">
        <v>0.56799139219999994</v>
      </c>
      <c r="AV38" s="244">
        <v>0.55798139219999998</v>
      </c>
      <c r="AW38" s="244">
        <v>0.59798139220000002</v>
      </c>
      <c r="AX38" s="244">
        <v>0.61025940245999999</v>
      </c>
      <c r="AY38" s="244">
        <v>0.62584565211999998</v>
      </c>
      <c r="AZ38" s="244">
        <v>0.62446387516000001</v>
      </c>
      <c r="BA38" s="368">
        <v>0.62282561145000004</v>
      </c>
      <c r="BB38" s="368">
        <v>0.62092103219000006</v>
      </c>
      <c r="BC38" s="368">
        <v>0.61862246140999999</v>
      </c>
      <c r="BD38" s="368">
        <v>0.61649133215999996</v>
      </c>
      <c r="BE38" s="368">
        <v>0.61413812688000002</v>
      </c>
      <c r="BF38" s="368">
        <v>0.61077334123000004</v>
      </c>
      <c r="BG38" s="368">
        <v>0.60850152180999995</v>
      </c>
      <c r="BH38" s="368">
        <v>0.60602854158999997</v>
      </c>
      <c r="BI38" s="368">
        <v>0.60386865615999996</v>
      </c>
      <c r="BJ38" s="368">
        <v>0.60169178638999998</v>
      </c>
      <c r="BK38" s="368">
        <v>0.60124835709000002</v>
      </c>
      <c r="BL38" s="368">
        <v>0.59941137266</v>
      </c>
      <c r="BM38" s="368">
        <v>0.59631277736999999</v>
      </c>
      <c r="BN38" s="368">
        <v>0.59383644032000005</v>
      </c>
      <c r="BO38" s="368">
        <v>0.59196608704999998</v>
      </c>
      <c r="BP38" s="368">
        <v>0.59029463246000002</v>
      </c>
      <c r="BQ38" s="368">
        <v>0.58932987137000004</v>
      </c>
      <c r="BR38" s="368">
        <v>0.58841503164999998</v>
      </c>
      <c r="BS38" s="368">
        <v>0.58657965795</v>
      </c>
      <c r="BT38" s="368">
        <v>0.58549207556000005</v>
      </c>
      <c r="BU38" s="368">
        <v>0.58476782860999998</v>
      </c>
      <c r="BV38" s="368">
        <v>0.58409272082999997</v>
      </c>
    </row>
    <row r="39" spans="1:74" ht="11.1" customHeight="1" x14ac:dyDescent="0.2">
      <c r="A39" s="159" t="s">
        <v>261</v>
      </c>
      <c r="B39" s="170" t="s">
        <v>335</v>
      </c>
      <c r="C39" s="244">
        <v>0.27884529754999998</v>
      </c>
      <c r="D39" s="244">
        <v>0.27560314518000001</v>
      </c>
      <c r="E39" s="244">
        <v>0.26587047195000002</v>
      </c>
      <c r="F39" s="244">
        <v>0.26232449944000003</v>
      </c>
      <c r="G39" s="244">
        <v>0.26226677932999998</v>
      </c>
      <c r="H39" s="244">
        <v>0.25345918382999999</v>
      </c>
      <c r="I39" s="244">
        <v>0.25755662104999999</v>
      </c>
      <c r="J39" s="244">
        <v>0.23894334185999999</v>
      </c>
      <c r="K39" s="244">
        <v>0.25050285451999998</v>
      </c>
      <c r="L39" s="244">
        <v>0.24824383719000001</v>
      </c>
      <c r="M39" s="244">
        <v>0.25095456905000002</v>
      </c>
      <c r="N39" s="244">
        <v>0.24310835044000001</v>
      </c>
      <c r="O39" s="244">
        <v>0.24553505743000001</v>
      </c>
      <c r="P39" s="244">
        <v>0.25150770033999997</v>
      </c>
      <c r="Q39" s="244">
        <v>0.26022386373</v>
      </c>
      <c r="R39" s="244">
        <v>0.25110994669999998</v>
      </c>
      <c r="S39" s="244">
        <v>0.25423085714999999</v>
      </c>
      <c r="T39" s="244">
        <v>0.24787318592999999</v>
      </c>
      <c r="U39" s="244">
        <v>0.2323759427</v>
      </c>
      <c r="V39" s="244">
        <v>0.23669332730000001</v>
      </c>
      <c r="W39" s="244">
        <v>0.22878558265000001</v>
      </c>
      <c r="X39" s="244">
        <v>0.23009889760999999</v>
      </c>
      <c r="Y39" s="244">
        <v>0.22451189259000001</v>
      </c>
      <c r="Z39" s="244">
        <v>0.22033857028000001</v>
      </c>
      <c r="AA39" s="244">
        <v>0.22926061935</v>
      </c>
      <c r="AB39" s="244">
        <v>0.22844526897</v>
      </c>
      <c r="AC39" s="244">
        <v>0.21980255484</v>
      </c>
      <c r="AD39" s="244">
        <v>0.22244056667000001</v>
      </c>
      <c r="AE39" s="244">
        <v>0.21507352258000001</v>
      </c>
      <c r="AF39" s="244">
        <v>0.20931986666999999</v>
      </c>
      <c r="AG39" s="244">
        <v>0.21015067753</v>
      </c>
      <c r="AH39" s="244">
        <v>0.20325094194000001</v>
      </c>
      <c r="AI39" s="244">
        <v>0.20345586667000001</v>
      </c>
      <c r="AJ39" s="244">
        <v>0.20734155484</v>
      </c>
      <c r="AK39" s="244">
        <v>0.20931986666999999</v>
      </c>
      <c r="AL39" s="244">
        <v>0.21665774838999999</v>
      </c>
      <c r="AM39" s="244">
        <v>0.21121529032</v>
      </c>
      <c r="AN39" s="244">
        <v>0.2108015</v>
      </c>
      <c r="AO39" s="244">
        <v>0.20152077419</v>
      </c>
      <c r="AP39" s="244">
        <v>0.21019066667</v>
      </c>
      <c r="AQ39" s="244">
        <v>0.20648625806000001</v>
      </c>
      <c r="AR39" s="244">
        <v>0.20530399999999999</v>
      </c>
      <c r="AS39" s="244">
        <v>0.20270303226</v>
      </c>
      <c r="AT39" s="244">
        <v>0.20137786643</v>
      </c>
      <c r="AU39" s="244">
        <v>0.18887194062000001</v>
      </c>
      <c r="AV39" s="244">
        <v>0.18995725353000001</v>
      </c>
      <c r="AW39" s="244">
        <v>0.21174154062</v>
      </c>
      <c r="AX39" s="244">
        <v>0.20913386418999999</v>
      </c>
      <c r="AY39" s="244">
        <v>0.20657962017000001</v>
      </c>
      <c r="AZ39" s="244">
        <v>0.20433901968000001</v>
      </c>
      <c r="BA39" s="368">
        <v>0.20177147642000001</v>
      </c>
      <c r="BB39" s="368">
        <v>0.19934125081000001</v>
      </c>
      <c r="BC39" s="368">
        <v>0.19695594311</v>
      </c>
      <c r="BD39" s="368">
        <v>0.19466048392999999</v>
      </c>
      <c r="BE39" s="368">
        <v>0.19224456065000001</v>
      </c>
      <c r="BF39" s="368">
        <v>0.18982185475999999</v>
      </c>
      <c r="BG39" s="368">
        <v>0.18744883688</v>
      </c>
      <c r="BH39" s="368">
        <v>0.18496670162000001</v>
      </c>
      <c r="BI39" s="368">
        <v>0.18265315288</v>
      </c>
      <c r="BJ39" s="368">
        <v>0.18032997082999999</v>
      </c>
      <c r="BK39" s="368">
        <v>0.17937150964000001</v>
      </c>
      <c r="BL39" s="368">
        <v>0.17871103436999999</v>
      </c>
      <c r="BM39" s="368">
        <v>0.17772127232000001</v>
      </c>
      <c r="BN39" s="368">
        <v>0.17680907024</v>
      </c>
      <c r="BO39" s="368">
        <v>0.17594217051</v>
      </c>
      <c r="BP39" s="368">
        <v>0.17518249126999999</v>
      </c>
      <c r="BQ39" s="368">
        <v>0.17426425906000001</v>
      </c>
      <c r="BR39" s="368">
        <v>0.17337281668999999</v>
      </c>
      <c r="BS39" s="368">
        <v>0.17252412431</v>
      </c>
      <c r="BT39" s="368">
        <v>0.1725390909</v>
      </c>
      <c r="BU39" s="368">
        <v>0.17275010372999999</v>
      </c>
      <c r="BV39" s="368">
        <v>0.17298750935000001</v>
      </c>
    </row>
    <row r="40" spans="1:74" ht="11.1" customHeight="1" x14ac:dyDescent="0.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217"/>
      <c r="AZ40" s="217"/>
      <c r="BA40" s="443"/>
      <c r="BB40" s="443"/>
      <c r="BC40" s="443"/>
      <c r="BD40" s="443"/>
      <c r="BE40" s="443"/>
      <c r="BF40" s="443"/>
      <c r="BG40" s="443"/>
      <c r="BH40" s="443"/>
      <c r="BI40" s="443"/>
      <c r="BJ40" s="369"/>
      <c r="BK40" s="369"/>
      <c r="BL40" s="369"/>
      <c r="BM40" s="369"/>
      <c r="BN40" s="369"/>
      <c r="BO40" s="369"/>
      <c r="BP40" s="369"/>
      <c r="BQ40" s="369"/>
      <c r="BR40" s="369"/>
      <c r="BS40" s="369"/>
      <c r="BT40" s="369"/>
      <c r="BU40" s="369"/>
      <c r="BV40" s="369"/>
    </row>
    <row r="41" spans="1:74" ht="11.1" customHeight="1" x14ac:dyDescent="0.2">
      <c r="A41" s="159" t="s">
        <v>373</v>
      </c>
      <c r="B41" s="169" t="s">
        <v>382</v>
      </c>
      <c r="C41" s="244">
        <v>1.5201685532</v>
      </c>
      <c r="D41" s="244">
        <v>1.540969507</v>
      </c>
      <c r="E41" s="244">
        <v>1.5526776595</v>
      </c>
      <c r="F41" s="244">
        <v>1.5709920031</v>
      </c>
      <c r="G41" s="244">
        <v>1.5725719622000001</v>
      </c>
      <c r="H41" s="244">
        <v>1.5572497757999999</v>
      </c>
      <c r="I41" s="244">
        <v>1.5692479480999999</v>
      </c>
      <c r="J41" s="244">
        <v>1.572467096</v>
      </c>
      <c r="K41" s="244">
        <v>1.5689030895</v>
      </c>
      <c r="L41" s="244">
        <v>1.5593183062</v>
      </c>
      <c r="M41" s="244">
        <v>1.5640772136000001</v>
      </c>
      <c r="N41" s="244">
        <v>1.5740443807</v>
      </c>
      <c r="O41" s="244">
        <v>1.5622540646</v>
      </c>
      <c r="P41" s="244">
        <v>1.5578648225</v>
      </c>
      <c r="Q41" s="244">
        <v>1.5781446102000001</v>
      </c>
      <c r="R41" s="244">
        <v>1.5718031612000001</v>
      </c>
      <c r="S41" s="244">
        <v>1.5936495204000001</v>
      </c>
      <c r="T41" s="244">
        <v>1.6032913886</v>
      </c>
      <c r="U41" s="244">
        <v>1.5879566583</v>
      </c>
      <c r="V41" s="244">
        <v>1.5746889712000001</v>
      </c>
      <c r="W41" s="244">
        <v>1.5766021003999999</v>
      </c>
      <c r="X41" s="244">
        <v>1.5565412548999999</v>
      </c>
      <c r="Y41" s="244">
        <v>1.5745594194000001</v>
      </c>
      <c r="Z41" s="244">
        <v>1.5743567699000001</v>
      </c>
      <c r="AA41" s="244">
        <v>1.5629971694</v>
      </c>
      <c r="AB41" s="244">
        <v>1.5575804492000001</v>
      </c>
      <c r="AC41" s="244">
        <v>1.5417916885</v>
      </c>
      <c r="AD41" s="244">
        <v>1.5148646214999999</v>
      </c>
      <c r="AE41" s="244">
        <v>1.5072077803999999</v>
      </c>
      <c r="AF41" s="244">
        <v>1.506753198</v>
      </c>
      <c r="AG41" s="244">
        <v>1.4985382815999999</v>
      </c>
      <c r="AH41" s="244">
        <v>1.4940399499000001</v>
      </c>
      <c r="AI41" s="244">
        <v>1.4814831049999999</v>
      </c>
      <c r="AJ41" s="244">
        <v>1.467856898</v>
      </c>
      <c r="AK41" s="244">
        <v>1.4695617898</v>
      </c>
      <c r="AL41" s="244">
        <v>1.4731439359</v>
      </c>
      <c r="AM41" s="244">
        <v>1.4842370403</v>
      </c>
      <c r="AN41" s="244">
        <v>1.4780182048999999</v>
      </c>
      <c r="AO41" s="244">
        <v>1.4676445083</v>
      </c>
      <c r="AP41" s="244">
        <v>1.4785586125000001</v>
      </c>
      <c r="AQ41" s="244">
        <v>1.4739021985</v>
      </c>
      <c r="AR41" s="244">
        <v>1.4717747101</v>
      </c>
      <c r="AS41" s="244">
        <v>1.4150308535</v>
      </c>
      <c r="AT41" s="244">
        <v>1.3944315449</v>
      </c>
      <c r="AU41" s="244">
        <v>1.4006734685</v>
      </c>
      <c r="AV41" s="244">
        <v>1.4061304669000001</v>
      </c>
      <c r="AW41" s="244">
        <v>1.4047844431000001</v>
      </c>
      <c r="AX41" s="244">
        <v>1.3872625775</v>
      </c>
      <c r="AY41" s="244">
        <v>1.372898951</v>
      </c>
      <c r="AZ41" s="244">
        <v>1.3815304646</v>
      </c>
      <c r="BA41" s="368">
        <v>1.4286173044999999</v>
      </c>
      <c r="BB41" s="368">
        <v>1.4237787200000001</v>
      </c>
      <c r="BC41" s="368">
        <v>1.425827274</v>
      </c>
      <c r="BD41" s="368">
        <v>1.4242675648000001</v>
      </c>
      <c r="BE41" s="368">
        <v>1.4222264347</v>
      </c>
      <c r="BF41" s="368">
        <v>1.4214490164</v>
      </c>
      <c r="BG41" s="368">
        <v>1.4212027599999999</v>
      </c>
      <c r="BH41" s="368">
        <v>1.4231920908</v>
      </c>
      <c r="BI41" s="368">
        <v>1.4218943586999999</v>
      </c>
      <c r="BJ41" s="368">
        <v>1.4244380377000001</v>
      </c>
      <c r="BK41" s="368">
        <v>1.4194901231999999</v>
      </c>
      <c r="BL41" s="368">
        <v>1.4183976568000001</v>
      </c>
      <c r="BM41" s="368">
        <v>1.4205053449</v>
      </c>
      <c r="BN41" s="368">
        <v>1.4178098869</v>
      </c>
      <c r="BO41" s="368">
        <v>1.417228355</v>
      </c>
      <c r="BP41" s="368">
        <v>1.4129950759000001</v>
      </c>
      <c r="BQ41" s="368">
        <v>1.4062928261000001</v>
      </c>
      <c r="BR41" s="368">
        <v>1.4028296810000001</v>
      </c>
      <c r="BS41" s="368">
        <v>1.3999214149000001</v>
      </c>
      <c r="BT41" s="368">
        <v>1.4042251512999999</v>
      </c>
      <c r="BU41" s="368">
        <v>1.4001772475000001</v>
      </c>
      <c r="BV41" s="368">
        <v>1.3991288157999999</v>
      </c>
    </row>
    <row r="42" spans="1:74" ht="11.1" customHeight="1" x14ac:dyDescent="0.2">
      <c r="A42" s="159" t="s">
        <v>262</v>
      </c>
      <c r="B42" s="170" t="s">
        <v>372</v>
      </c>
      <c r="C42" s="244">
        <v>0.72262040000000005</v>
      </c>
      <c r="D42" s="244">
        <v>0.73023260000000001</v>
      </c>
      <c r="E42" s="244">
        <v>0.72835939999999999</v>
      </c>
      <c r="F42" s="244">
        <v>0.73345090000000002</v>
      </c>
      <c r="G42" s="244">
        <v>0.73517949999999999</v>
      </c>
      <c r="H42" s="244">
        <v>0.72729630000000001</v>
      </c>
      <c r="I42" s="244">
        <v>0.7240337</v>
      </c>
      <c r="J42" s="244">
        <v>0.73301150000000004</v>
      </c>
      <c r="K42" s="244">
        <v>0.7322303</v>
      </c>
      <c r="L42" s="244">
        <v>0.72621060000000004</v>
      </c>
      <c r="M42" s="244">
        <v>0.73065100000000005</v>
      </c>
      <c r="N42" s="244">
        <v>0.73465950000000002</v>
      </c>
      <c r="O42" s="244">
        <v>0.73290500000000003</v>
      </c>
      <c r="P42" s="244">
        <v>0.72982689999999995</v>
      </c>
      <c r="Q42" s="244">
        <v>0.71663569999999999</v>
      </c>
      <c r="R42" s="244">
        <v>0.72580610000000001</v>
      </c>
      <c r="S42" s="244">
        <v>0.71938999999999997</v>
      </c>
      <c r="T42" s="244">
        <v>0.71951679999999996</v>
      </c>
      <c r="U42" s="244">
        <v>0.71213669999999996</v>
      </c>
      <c r="V42" s="244">
        <v>0.70608939999999998</v>
      </c>
      <c r="W42" s="244">
        <v>0.72340199999999999</v>
      </c>
      <c r="X42" s="244">
        <v>0.69630340000000002</v>
      </c>
      <c r="Y42" s="244">
        <v>0.71288759999999995</v>
      </c>
      <c r="Z42" s="244">
        <v>0.70882409999999996</v>
      </c>
      <c r="AA42" s="244">
        <v>0.7065264</v>
      </c>
      <c r="AB42" s="244">
        <v>0.70889959999999996</v>
      </c>
      <c r="AC42" s="244">
        <v>0.68923670000000004</v>
      </c>
      <c r="AD42" s="244">
        <v>0.69440740000000001</v>
      </c>
      <c r="AE42" s="244">
        <v>0.68908049999999998</v>
      </c>
      <c r="AF42" s="244">
        <v>0.69727810000000001</v>
      </c>
      <c r="AG42" s="244">
        <v>0.68300890000000003</v>
      </c>
      <c r="AH42" s="244">
        <v>0.67902680000000004</v>
      </c>
      <c r="AI42" s="244">
        <v>0.66734490000000002</v>
      </c>
      <c r="AJ42" s="244">
        <v>0.6562287</v>
      </c>
      <c r="AK42" s="244">
        <v>0.65571690000000005</v>
      </c>
      <c r="AL42" s="244">
        <v>0.65362169999999997</v>
      </c>
      <c r="AM42" s="244">
        <v>0.65846550000000004</v>
      </c>
      <c r="AN42" s="244">
        <v>0.65853620000000002</v>
      </c>
      <c r="AO42" s="244">
        <v>0.66017079999999995</v>
      </c>
      <c r="AP42" s="244">
        <v>0.67140979999999995</v>
      </c>
      <c r="AQ42" s="244">
        <v>0.66898060000000004</v>
      </c>
      <c r="AR42" s="244">
        <v>0.66622650000000005</v>
      </c>
      <c r="AS42" s="244">
        <v>0.65485020000000005</v>
      </c>
      <c r="AT42" s="244">
        <v>0.64989267737</v>
      </c>
      <c r="AU42" s="244">
        <v>0.65428077737000001</v>
      </c>
      <c r="AV42" s="244">
        <v>0.65609897737</v>
      </c>
      <c r="AW42" s="244">
        <v>0.65869077737000004</v>
      </c>
      <c r="AX42" s="244">
        <v>0.66046535818999996</v>
      </c>
      <c r="AY42" s="244">
        <v>0.64910037129999998</v>
      </c>
      <c r="AZ42" s="244">
        <v>0.65000403064000001</v>
      </c>
      <c r="BA42" s="368">
        <v>0.65427927797999996</v>
      </c>
      <c r="BB42" s="368">
        <v>0.64973598839000002</v>
      </c>
      <c r="BC42" s="368">
        <v>0.65099563329999999</v>
      </c>
      <c r="BD42" s="368">
        <v>0.64945472590999997</v>
      </c>
      <c r="BE42" s="368">
        <v>0.65068771121000002</v>
      </c>
      <c r="BF42" s="368">
        <v>0.64921131322000003</v>
      </c>
      <c r="BG42" s="368">
        <v>0.64917098737000001</v>
      </c>
      <c r="BH42" s="368">
        <v>0.65061271835000001</v>
      </c>
      <c r="BI42" s="368">
        <v>0.64941553139999997</v>
      </c>
      <c r="BJ42" s="368">
        <v>0.65109129552</v>
      </c>
      <c r="BK42" s="368">
        <v>0.63969635256000001</v>
      </c>
      <c r="BL42" s="368">
        <v>0.64110379018999997</v>
      </c>
      <c r="BM42" s="368">
        <v>0.64538648749000005</v>
      </c>
      <c r="BN42" s="368">
        <v>0.64070827487000004</v>
      </c>
      <c r="BO42" s="368">
        <v>0.64203034751999999</v>
      </c>
      <c r="BP42" s="368">
        <v>0.64047731996000001</v>
      </c>
      <c r="BQ42" s="368">
        <v>0.64180606270999996</v>
      </c>
      <c r="BR42" s="368">
        <v>0.64032526824000002</v>
      </c>
      <c r="BS42" s="368">
        <v>0.64031605846999995</v>
      </c>
      <c r="BT42" s="368">
        <v>0.64182090492999999</v>
      </c>
      <c r="BU42" s="368">
        <v>0.64056019891000004</v>
      </c>
      <c r="BV42" s="368">
        <v>0.64225010152999995</v>
      </c>
    </row>
    <row r="43" spans="1:74" ht="11.1" customHeight="1" x14ac:dyDescent="0.2">
      <c r="A43" s="159" t="s">
        <v>1023</v>
      </c>
      <c r="B43" s="170" t="s">
        <v>1022</v>
      </c>
      <c r="C43" s="244">
        <v>0.1241762</v>
      </c>
      <c r="D43" s="244">
        <v>0.139844565</v>
      </c>
      <c r="E43" s="244">
        <v>0.15223511033000001</v>
      </c>
      <c r="F43" s="244">
        <v>0.16546562275000001</v>
      </c>
      <c r="G43" s="244">
        <v>0.1639602614</v>
      </c>
      <c r="H43" s="244">
        <v>0.1652674395</v>
      </c>
      <c r="I43" s="244">
        <v>0.16905566550000001</v>
      </c>
      <c r="J43" s="244">
        <v>0.16698170424</v>
      </c>
      <c r="K43" s="244">
        <v>0.16396504908000001</v>
      </c>
      <c r="L43" s="244">
        <v>0.15310416240999999</v>
      </c>
      <c r="M43" s="244">
        <v>0.15238856923999999</v>
      </c>
      <c r="N43" s="244">
        <v>0.15229438391</v>
      </c>
      <c r="O43" s="244">
        <v>0.14934545058000001</v>
      </c>
      <c r="P43" s="244">
        <v>0.15441338017</v>
      </c>
      <c r="Q43" s="244">
        <v>0.15347612566999999</v>
      </c>
      <c r="R43" s="244">
        <v>0.157076674</v>
      </c>
      <c r="S43" s="244">
        <v>0.16249814233000001</v>
      </c>
      <c r="T43" s="244">
        <v>0.15871147766999999</v>
      </c>
      <c r="U43" s="244">
        <v>0.16258124333000001</v>
      </c>
      <c r="V43" s="244">
        <v>0.15897418050000001</v>
      </c>
      <c r="W43" s="244">
        <v>0.15499803333000001</v>
      </c>
      <c r="X43" s="244">
        <v>0.15737857666999999</v>
      </c>
      <c r="Y43" s="244">
        <v>0.15700700382999999</v>
      </c>
      <c r="Z43" s="244">
        <v>0.15858143383000001</v>
      </c>
      <c r="AA43" s="244">
        <v>0.15649420750000001</v>
      </c>
      <c r="AB43" s="244">
        <v>0.15028043366999999</v>
      </c>
      <c r="AC43" s="244">
        <v>0.15569391317</v>
      </c>
      <c r="AD43" s="244">
        <v>0.1515197365</v>
      </c>
      <c r="AE43" s="244">
        <v>0.15614186817</v>
      </c>
      <c r="AF43" s="244">
        <v>0.15116222317</v>
      </c>
      <c r="AG43" s="244">
        <v>0.16143501817</v>
      </c>
      <c r="AH43" s="244">
        <v>0.17078794983000001</v>
      </c>
      <c r="AI43" s="244">
        <v>0.17806088649999999</v>
      </c>
      <c r="AJ43" s="244">
        <v>0.17435210649999999</v>
      </c>
      <c r="AK43" s="244">
        <v>0.17173773482999999</v>
      </c>
      <c r="AL43" s="244">
        <v>0.17198991150000001</v>
      </c>
      <c r="AM43" s="244">
        <v>0.16730964933</v>
      </c>
      <c r="AN43" s="244">
        <v>0.16272318332999999</v>
      </c>
      <c r="AO43" s="244">
        <v>0.15232433433000001</v>
      </c>
      <c r="AP43" s="244">
        <v>0.15415143033000001</v>
      </c>
      <c r="AQ43" s="244">
        <v>0.15589967699999999</v>
      </c>
      <c r="AR43" s="244">
        <v>0.160555222</v>
      </c>
      <c r="AS43" s="244">
        <v>0.15794232033</v>
      </c>
      <c r="AT43" s="244">
        <v>0.14966812733000001</v>
      </c>
      <c r="AU43" s="244">
        <v>0.15608389967</v>
      </c>
      <c r="AV43" s="244">
        <v>0.16064390033000001</v>
      </c>
      <c r="AW43" s="244">
        <v>0.15763070428000001</v>
      </c>
      <c r="AX43" s="244">
        <v>0.151073121</v>
      </c>
      <c r="AY43" s="244">
        <v>0.15394946232000001</v>
      </c>
      <c r="AZ43" s="244">
        <v>0.15982827893000001</v>
      </c>
      <c r="BA43" s="368">
        <v>0.18</v>
      </c>
      <c r="BB43" s="368">
        <v>0.18</v>
      </c>
      <c r="BC43" s="368">
        <v>0.18</v>
      </c>
      <c r="BD43" s="368">
        <v>0.18</v>
      </c>
      <c r="BE43" s="368">
        <v>0.18</v>
      </c>
      <c r="BF43" s="368">
        <v>0.18</v>
      </c>
      <c r="BG43" s="368">
        <v>0.18</v>
      </c>
      <c r="BH43" s="368">
        <v>0.18</v>
      </c>
      <c r="BI43" s="368">
        <v>0.18</v>
      </c>
      <c r="BJ43" s="368">
        <v>0.18</v>
      </c>
      <c r="BK43" s="368">
        <v>0.185</v>
      </c>
      <c r="BL43" s="368">
        <v>0.185</v>
      </c>
      <c r="BM43" s="368">
        <v>0.185</v>
      </c>
      <c r="BN43" s="368">
        <v>0.19</v>
      </c>
      <c r="BO43" s="368">
        <v>0.19</v>
      </c>
      <c r="BP43" s="368">
        <v>0.19</v>
      </c>
      <c r="BQ43" s="368">
        <v>0.19</v>
      </c>
      <c r="BR43" s="368">
        <v>0.19</v>
      </c>
      <c r="BS43" s="368">
        <v>0.19</v>
      </c>
      <c r="BT43" s="368">
        <v>0.19500000000000001</v>
      </c>
      <c r="BU43" s="368">
        <v>0.19500000000000001</v>
      </c>
      <c r="BV43" s="368">
        <v>0.19500000000000001</v>
      </c>
    </row>
    <row r="44" spans="1:74" ht="11.1" customHeight="1" x14ac:dyDescent="0.2">
      <c r="C44" s="217"/>
      <c r="D44" s="217"/>
      <c r="E44" s="217"/>
      <c r="F44" s="217"/>
      <c r="G44" s="217"/>
      <c r="H44" s="217"/>
      <c r="I44" s="217"/>
      <c r="J44" s="217"/>
      <c r="K44" s="217"/>
      <c r="L44" s="217"/>
      <c r="M44" s="217"/>
      <c r="N44" s="217"/>
      <c r="O44" s="217"/>
      <c r="P44" s="217"/>
      <c r="Q44" s="217"/>
      <c r="R44" s="217"/>
      <c r="S44" s="217"/>
      <c r="T44" s="217"/>
      <c r="U44" s="217"/>
      <c r="V44" s="217"/>
      <c r="W44" s="217"/>
      <c r="X44" s="217"/>
      <c r="Y44" s="217"/>
      <c r="Z44" s="217"/>
      <c r="AA44" s="217"/>
      <c r="AB44" s="217"/>
      <c r="AC44" s="217"/>
      <c r="AD44" s="217"/>
      <c r="AE44" s="217"/>
      <c r="AF44" s="217"/>
      <c r="AG44" s="217"/>
      <c r="AH44" s="217"/>
      <c r="AI44" s="217"/>
      <c r="AJ44" s="217"/>
      <c r="AK44" s="217"/>
      <c r="AL44" s="217"/>
      <c r="AM44" s="217"/>
      <c r="AN44" s="217"/>
      <c r="AO44" s="217"/>
      <c r="AP44" s="217"/>
      <c r="AQ44" s="217"/>
      <c r="AR44" s="217"/>
      <c r="AS44" s="217"/>
      <c r="AT44" s="217"/>
      <c r="AU44" s="217"/>
      <c r="AV44" s="217"/>
      <c r="AW44" s="217"/>
      <c r="AX44" s="217"/>
      <c r="AY44" s="217"/>
      <c r="AZ44" s="217"/>
      <c r="BA44" s="443"/>
      <c r="BB44" s="443"/>
      <c r="BC44" s="443"/>
      <c r="BD44" s="443"/>
      <c r="BE44" s="443"/>
      <c r="BF44" s="443"/>
      <c r="BG44" s="443"/>
      <c r="BH44" s="443"/>
      <c r="BI44" s="443"/>
      <c r="BJ44" s="369"/>
      <c r="BK44" s="369"/>
      <c r="BL44" s="369"/>
      <c r="BM44" s="369"/>
      <c r="BN44" s="369"/>
      <c r="BO44" s="369"/>
      <c r="BP44" s="369"/>
      <c r="BQ44" s="369"/>
      <c r="BR44" s="369"/>
      <c r="BS44" s="369"/>
      <c r="BT44" s="369"/>
      <c r="BU44" s="369"/>
      <c r="BV44" s="369"/>
    </row>
    <row r="45" spans="1:74" ht="11.1" customHeight="1" x14ac:dyDescent="0.2">
      <c r="A45" s="159" t="s">
        <v>375</v>
      </c>
      <c r="B45" s="169" t="s">
        <v>79</v>
      </c>
      <c r="C45" s="244">
        <v>61.659603384</v>
      </c>
      <c r="D45" s="244">
        <v>62.068569824000001</v>
      </c>
      <c r="E45" s="244">
        <v>62.559169304000001</v>
      </c>
      <c r="F45" s="244">
        <v>62.757258180000001</v>
      </c>
      <c r="G45" s="244">
        <v>62.867209785</v>
      </c>
      <c r="H45" s="244">
        <v>63.582906131000001</v>
      </c>
      <c r="I45" s="244">
        <v>64.332707705000004</v>
      </c>
      <c r="J45" s="244">
        <v>64.628623915999995</v>
      </c>
      <c r="K45" s="244">
        <v>64.212538567999999</v>
      </c>
      <c r="L45" s="244">
        <v>64.945420265999999</v>
      </c>
      <c r="M45" s="244">
        <v>65.283334429000007</v>
      </c>
      <c r="N45" s="244">
        <v>65.420944543000005</v>
      </c>
      <c r="O45" s="244">
        <v>64.394692879000004</v>
      </c>
      <c r="P45" s="244">
        <v>64.222913927999997</v>
      </c>
      <c r="Q45" s="244">
        <v>64.729054458999997</v>
      </c>
      <c r="R45" s="244">
        <v>64.939048205999995</v>
      </c>
      <c r="S45" s="244">
        <v>65.064549137</v>
      </c>
      <c r="T45" s="244">
        <v>65.421196523999996</v>
      </c>
      <c r="U45" s="244">
        <v>65.332801818999997</v>
      </c>
      <c r="V45" s="244">
        <v>66.234451579999998</v>
      </c>
      <c r="W45" s="244">
        <v>66.156916835999994</v>
      </c>
      <c r="X45" s="244">
        <v>66.582072975000003</v>
      </c>
      <c r="Y45" s="244">
        <v>67.385218691999995</v>
      </c>
      <c r="Z45" s="244">
        <v>67.111351259000003</v>
      </c>
      <c r="AA45" s="244">
        <v>67.112176001999998</v>
      </c>
      <c r="AB45" s="244">
        <v>66.723421578</v>
      </c>
      <c r="AC45" s="244">
        <v>66.798017451999996</v>
      </c>
      <c r="AD45" s="244">
        <v>64.139063171999993</v>
      </c>
      <c r="AE45" s="244">
        <v>58.778801295999997</v>
      </c>
      <c r="AF45" s="244">
        <v>60.848228556999999</v>
      </c>
      <c r="AG45" s="244">
        <v>62.038478683000001</v>
      </c>
      <c r="AH45" s="244">
        <v>62.011226929000003</v>
      </c>
      <c r="AI45" s="244">
        <v>61.948331875999997</v>
      </c>
      <c r="AJ45" s="244">
        <v>61.903174573999998</v>
      </c>
      <c r="AK45" s="244">
        <v>62.763462531999998</v>
      </c>
      <c r="AL45" s="244">
        <v>62.478385318999997</v>
      </c>
      <c r="AM45" s="244">
        <v>63.094858199999997</v>
      </c>
      <c r="AN45" s="244">
        <v>60.133245881000001</v>
      </c>
      <c r="AO45" s="244">
        <v>63.267526930000002</v>
      </c>
      <c r="AP45" s="244">
        <v>63.467712040000002</v>
      </c>
      <c r="AQ45" s="244">
        <v>63.953881789</v>
      </c>
      <c r="AR45" s="244">
        <v>63.884141565999997</v>
      </c>
      <c r="AS45" s="244">
        <v>64.747806718000007</v>
      </c>
      <c r="AT45" s="244">
        <v>64.204619562000005</v>
      </c>
      <c r="AU45" s="244">
        <v>63.953658842999999</v>
      </c>
      <c r="AV45" s="244">
        <v>65.103640732000002</v>
      </c>
      <c r="AW45" s="244">
        <v>65.425484690999994</v>
      </c>
      <c r="AX45" s="244">
        <v>65.067442705999994</v>
      </c>
      <c r="AY45" s="244">
        <v>65.622722292000006</v>
      </c>
      <c r="AZ45" s="244">
        <v>65.646585813000002</v>
      </c>
      <c r="BA45" s="368">
        <v>65.594272451999998</v>
      </c>
      <c r="BB45" s="368">
        <v>65.818442963999999</v>
      </c>
      <c r="BC45" s="368">
        <v>66.217627495000002</v>
      </c>
      <c r="BD45" s="368">
        <v>66.529029233000003</v>
      </c>
      <c r="BE45" s="368">
        <v>66.797540557000005</v>
      </c>
      <c r="BF45" s="368">
        <v>67.136301282999995</v>
      </c>
      <c r="BG45" s="368">
        <v>67.197139587999999</v>
      </c>
      <c r="BH45" s="368">
        <v>67.170350361999994</v>
      </c>
      <c r="BI45" s="368">
        <v>67.519084243999998</v>
      </c>
      <c r="BJ45" s="368">
        <v>67.378016497999994</v>
      </c>
      <c r="BK45" s="368">
        <v>67.339534467999997</v>
      </c>
      <c r="BL45" s="368">
        <v>67.454853462000003</v>
      </c>
      <c r="BM45" s="368">
        <v>67.469049862999995</v>
      </c>
      <c r="BN45" s="368">
        <v>68.093171364</v>
      </c>
      <c r="BO45" s="368">
        <v>68.382135610000006</v>
      </c>
      <c r="BP45" s="368">
        <v>68.614363014999995</v>
      </c>
      <c r="BQ45" s="368">
        <v>68.651552777999996</v>
      </c>
      <c r="BR45" s="368">
        <v>68.759964304999997</v>
      </c>
      <c r="BS45" s="368">
        <v>68.756883161000005</v>
      </c>
      <c r="BT45" s="368">
        <v>68.770251314000006</v>
      </c>
      <c r="BU45" s="368">
        <v>68.864068125000003</v>
      </c>
      <c r="BV45" s="368">
        <v>68.563563463999998</v>
      </c>
    </row>
    <row r="46" spans="1:74" ht="11.1" customHeight="1" x14ac:dyDescent="0.2">
      <c r="B46" s="169"/>
      <c r="C46" s="244"/>
      <c r="D46" s="244"/>
      <c r="E46" s="244"/>
      <c r="F46" s="244"/>
      <c r="G46" s="244"/>
      <c r="H46" s="244"/>
      <c r="I46" s="244"/>
      <c r="J46" s="244"/>
      <c r="K46" s="244"/>
      <c r="L46" s="244"/>
      <c r="M46" s="244"/>
      <c r="N46" s="244"/>
      <c r="O46" s="244"/>
      <c r="P46" s="244"/>
      <c r="Q46" s="244"/>
      <c r="R46" s="244"/>
      <c r="S46" s="244"/>
      <c r="T46" s="244"/>
      <c r="U46" s="244"/>
      <c r="V46" s="244"/>
      <c r="W46" s="244"/>
      <c r="X46" s="244"/>
      <c r="Y46" s="244"/>
      <c r="Z46" s="244"/>
      <c r="AA46" s="244"/>
      <c r="AB46" s="244"/>
      <c r="AC46" s="244"/>
      <c r="AD46" s="244"/>
      <c r="AE46" s="244"/>
      <c r="AF46" s="244"/>
      <c r="AG46" s="244"/>
      <c r="AH46" s="244"/>
      <c r="AI46" s="244"/>
      <c r="AJ46" s="244"/>
      <c r="AK46" s="244"/>
      <c r="AL46" s="244"/>
      <c r="AM46" s="244"/>
      <c r="AN46" s="244"/>
      <c r="AO46" s="244"/>
      <c r="AP46" s="244"/>
      <c r="AQ46" s="244"/>
      <c r="AR46" s="244"/>
      <c r="AS46" s="244"/>
      <c r="AT46" s="244"/>
      <c r="AU46" s="244"/>
      <c r="AV46" s="244"/>
      <c r="AW46" s="244"/>
      <c r="AX46" s="244"/>
      <c r="AY46" s="244"/>
      <c r="AZ46" s="244"/>
      <c r="BA46" s="368"/>
      <c r="BB46" s="368"/>
      <c r="BC46" s="368"/>
      <c r="BD46" s="368"/>
      <c r="BE46" s="368"/>
      <c r="BF46" s="368"/>
      <c r="BG46" s="368"/>
      <c r="BH46" s="368"/>
      <c r="BI46" s="368"/>
      <c r="BJ46" s="368"/>
      <c r="BK46" s="368"/>
      <c r="BL46" s="368"/>
      <c r="BM46" s="368"/>
      <c r="BN46" s="368"/>
      <c r="BO46" s="368"/>
      <c r="BP46" s="368"/>
      <c r="BQ46" s="368"/>
      <c r="BR46" s="368"/>
      <c r="BS46" s="368"/>
      <c r="BT46" s="368"/>
      <c r="BU46" s="368"/>
      <c r="BV46" s="368"/>
    </row>
    <row r="47" spans="1:74" ht="11.1" customHeight="1" x14ac:dyDescent="0.2">
      <c r="A47" s="159" t="s">
        <v>374</v>
      </c>
      <c r="B47" s="169" t="s">
        <v>383</v>
      </c>
      <c r="C47" s="244">
        <v>5.3051253526000002</v>
      </c>
      <c r="D47" s="244">
        <v>5.3801653364000002</v>
      </c>
      <c r="E47" s="244">
        <v>5.3882852428000003</v>
      </c>
      <c r="F47" s="244">
        <v>5.4186909998999999</v>
      </c>
      <c r="G47" s="244">
        <v>5.4151283477999996</v>
      </c>
      <c r="H47" s="244">
        <v>5.4148813499999999</v>
      </c>
      <c r="I47" s="244">
        <v>5.4042229764999998</v>
      </c>
      <c r="J47" s="244">
        <v>5.4031169342999998</v>
      </c>
      <c r="K47" s="244">
        <v>5.4002653516999999</v>
      </c>
      <c r="L47" s="244">
        <v>5.3949818904000004</v>
      </c>
      <c r="M47" s="244">
        <v>5.3956363585</v>
      </c>
      <c r="N47" s="244">
        <v>5.4019643524000003</v>
      </c>
      <c r="O47" s="244">
        <v>5.4816104869000002</v>
      </c>
      <c r="P47" s="244">
        <v>5.4911771009999999</v>
      </c>
      <c r="Q47" s="244">
        <v>5.5211771398999998</v>
      </c>
      <c r="R47" s="244">
        <v>5.5195815044999996</v>
      </c>
      <c r="S47" s="244">
        <v>5.5111405364000001</v>
      </c>
      <c r="T47" s="244">
        <v>5.5066607264999998</v>
      </c>
      <c r="U47" s="244">
        <v>5.5089187994</v>
      </c>
      <c r="V47" s="244">
        <v>5.4725731598999996</v>
      </c>
      <c r="W47" s="244">
        <v>5.2735584255000001</v>
      </c>
      <c r="X47" s="244">
        <v>5.2565657825000001</v>
      </c>
      <c r="Y47" s="244">
        <v>5.2909292072999996</v>
      </c>
      <c r="Z47" s="244">
        <v>5.3279918941000002</v>
      </c>
      <c r="AA47" s="244">
        <v>5.2743311747000003</v>
      </c>
      <c r="AB47" s="244">
        <v>5.2794123214999997</v>
      </c>
      <c r="AC47" s="244">
        <v>5.2485910270999998</v>
      </c>
      <c r="AD47" s="244">
        <v>5.3211586505000001</v>
      </c>
      <c r="AE47" s="244">
        <v>5.0689811584999998</v>
      </c>
      <c r="AF47" s="244">
        <v>5.0731761559999997</v>
      </c>
      <c r="AG47" s="244">
        <v>5.0339790612000002</v>
      </c>
      <c r="AH47" s="244">
        <v>5.0729653361000002</v>
      </c>
      <c r="AI47" s="244">
        <v>5.1558536939000001</v>
      </c>
      <c r="AJ47" s="244">
        <v>5.1392828150999996</v>
      </c>
      <c r="AK47" s="244">
        <v>5.1642449644999999</v>
      </c>
      <c r="AL47" s="244">
        <v>5.1766871983999998</v>
      </c>
      <c r="AM47" s="244">
        <v>5.2934006598999996</v>
      </c>
      <c r="AN47" s="244">
        <v>5.2401581888999997</v>
      </c>
      <c r="AO47" s="244">
        <v>5.2569250823000004</v>
      </c>
      <c r="AP47" s="244">
        <v>5.3669592348000004</v>
      </c>
      <c r="AQ47" s="244">
        <v>5.3980350282999998</v>
      </c>
      <c r="AR47" s="244">
        <v>5.3980760667999999</v>
      </c>
      <c r="AS47" s="244">
        <v>5.4340760668000003</v>
      </c>
      <c r="AT47" s="244">
        <v>5.4436923936000001</v>
      </c>
      <c r="AU47" s="244">
        <v>5.4504564310000001</v>
      </c>
      <c r="AV47" s="244">
        <v>5.4597204684999996</v>
      </c>
      <c r="AW47" s="244">
        <v>5.3742598256000003</v>
      </c>
      <c r="AX47" s="244">
        <v>5.4814919130000002</v>
      </c>
      <c r="AY47" s="244">
        <v>5.6221578183999998</v>
      </c>
      <c r="AZ47" s="244">
        <v>5.5360962153999997</v>
      </c>
      <c r="BA47" s="368">
        <v>5.5093923665000002</v>
      </c>
      <c r="BB47" s="368">
        <v>5.4286900351999998</v>
      </c>
      <c r="BC47" s="368">
        <v>5.4247080639999998</v>
      </c>
      <c r="BD47" s="368">
        <v>5.4449678196000004</v>
      </c>
      <c r="BE47" s="368">
        <v>5.4769804055</v>
      </c>
      <c r="BF47" s="368">
        <v>5.4979919766999998</v>
      </c>
      <c r="BG47" s="368">
        <v>5.4632685633999998</v>
      </c>
      <c r="BH47" s="368">
        <v>5.4500065678</v>
      </c>
      <c r="BI47" s="368">
        <v>5.5143700627000003</v>
      </c>
      <c r="BJ47" s="368">
        <v>5.5919861957999997</v>
      </c>
      <c r="BK47" s="368">
        <v>5.6030481392000002</v>
      </c>
      <c r="BL47" s="368">
        <v>5.5171905583000003</v>
      </c>
      <c r="BM47" s="368">
        <v>5.4906799954999999</v>
      </c>
      <c r="BN47" s="368">
        <v>5.4098917889000004</v>
      </c>
      <c r="BO47" s="368">
        <v>5.4058259549000001</v>
      </c>
      <c r="BP47" s="368">
        <v>5.426083277</v>
      </c>
      <c r="BQ47" s="368">
        <v>5.4579155639000003</v>
      </c>
      <c r="BR47" s="368">
        <v>5.4789039988999999</v>
      </c>
      <c r="BS47" s="368">
        <v>5.4441252142999996</v>
      </c>
      <c r="BT47" s="368">
        <v>5.4306807691000003</v>
      </c>
      <c r="BU47" s="368">
        <v>5.4949903893999998</v>
      </c>
      <c r="BV47" s="368">
        <v>5.5727212693999997</v>
      </c>
    </row>
    <row r="48" spans="1:74" ht="11.1" customHeight="1" x14ac:dyDescent="0.2">
      <c r="A48" s="159" t="s">
        <v>376</v>
      </c>
      <c r="B48" s="169" t="s">
        <v>384</v>
      </c>
      <c r="C48" s="244">
        <v>66.964728735999998</v>
      </c>
      <c r="D48" s="244">
        <v>67.448735161000002</v>
      </c>
      <c r="E48" s="244">
        <v>67.947454547000007</v>
      </c>
      <c r="F48" s="244">
        <v>68.175949180000003</v>
      </c>
      <c r="G48" s="244">
        <v>68.282338132999996</v>
      </c>
      <c r="H48" s="244">
        <v>68.997787481000003</v>
      </c>
      <c r="I48" s="244">
        <v>69.736930681000004</v>
      </c>
      <c r="J48" s="244">
        <v>70.031740850999995</v>
      </c>
      <c r="K48" s="244">
        <v>69.612803920000005</v>
      </c>
      <c r="L48" s="244">
        <v>70.340402157</v>
      </c>
      <c r="M48" s="244">
        <v>70.678970788000001</v>
      </c>
      <c r="N48" s="244">
        <v>70.822908894999998</v>
      </c>
      <c r="O48" s="244">
        <v>69.876303364999998</v>
      </c>
      <c r="P48" s="244">
        <v>69.714091029000002</v>
      </c>
      <c r="Q48" s="244">
        <v>70.250231599000003</v>
      </c>
      <c r="R48" s="244">
        <v>70.458629711</v>
      </c>
      <c r="S48" s="244">
        <v>70.575689672999999</v>
      </c>
      <c r="T48" s="244">
        <v>70.927857250000002</v>
      </c>
      <c r="U48" s="244">
        <v>70.841720617999997</v>
      </c>
      <c r="V48" s="244">
        <v>71.707024739999994</v>
      </c>
      <c r="W48" s="244">
        <v>71.430475260999998</v>
      </c>
      <c r="X48" s="244">
        <v>71.838638756999998</v>
      </c>
      <c r="Y48" s="244">
        <v>72.676147899</v>
      </c>
      <c r="Z48" s="244">
        <v>72.439343152999996</v>
      </c>
      <c r="AA48" s="244">
        <v>72.386507176999999</v>
      </c>
      <c r="AB48" s="244">
        <v>72.002833898999995</v>
      </c>
      <c r="AC48" s="244">
        <v>72.046608479</v>
      </c>
      <c r="AD48" s="244">
        <v>69.460221822999998</v>
      </c>
      <c r="AE48" s="244">
        <v>63.847782453999997</v>
      </c>
      <c r="AF48" s="244">
        <v>65.921404713000001</v>
      </c>
      <c r="AG48" s="244">
        <v>67.072457744999994</v>
      </c>
      <c r="AH48" s="244">
        <v>67.084192266000002</v>
      </c>
      <c r="AI48" s="244">
        <v>67.104185568999995</v>
      </c>
      <c r="AJ48" s="244">
        <v>67.042457389000006</v>
      </c>
      <c r="AK48" s="244">
        <v>67.927707495999996</v>
      </c>
      <c r="AL48" s="244">
        <v>67.655072516999994</v>
      </c>
      <c r="AM48" s="244">
        <v>68.388258859000004</v>
      </c>
      <c r="AN48" s="244">
        <v>65.373404070000007</v>
      </c>
      <c r="AO48" s="244">
        <v>68.524452011999998</v>
      </c>
      <c r="AP48" s="244">
        <v>68.834671275000005</v>
      </c>
      <c r="AQ48" s="244">
        <v>69.351916817000003</v>
      </c>
      <c r="AR48" s="244">
        <v>69.282217633000002</v>
      </c>
      <c r="AS48" s="244">
        <v>70.181882784999999</v>
      </c>
      <c r="AT48" s="244">
        <v>69.648311954999997</v>
      </c>
      <c r="AU48" s="244">
        <v>69.404115274000006</v>
      </c>
      <c r="AV48" s="244">
        <v>70.563361201000006</v>
      </c>
      <c r="AW48" s="244">
        <v>70.799744516999993</v>
      </c>
      <c r="AX48" s="244">
        <v>70.548934618999994</v>
      </c>
      <c r="AY48" s="244">
        <v>71.244880109999997</v>
      </c>
      <c r="AZ48" s="244">
        <v>71.182682029000006</v>
      </c>
      <c r="BA48" s="368">
        <v>71.103664819000002</v>
      </c>
      <c r="BB48" s="368">
        <v>71.247132999000002</v>
      </c>
      <c r="BC48" s="368">
        <v>71.642335559000003</v>
      </c>
      <c r="BD48" s="368">
        <v>71.973997052000001</v>
      </c>
      <c r="BE48" s="368">
        <v>72.274520963000001</v>
      </c>
      <c r="BF48" s="368">
        <v>72.634293260000007</v>
      </c>
      <c r="BG48" s="368">
        <v>72.660408152000002</v>
      </c>
      <c r="BH48" s="368">
        <v>72.62035693</v>
      </c>
      <c r="BI48" s="368">
        <v>73.033454307</v>
      </c>
      <c r="BJ48" s="368">
        <v>72.970002694000001</v>
      </c>
      <c r="BK48" s="368">
        <v>72.942582607999995</v>
      </c>
      <c r="BL48" s="368">
        <v>72.972044019999998</v>
      </c>
      <c r="BM48" s="368">
        <v>72.959729858000003</v>
      </c>
      <c r="BN48" s="368">
        <v>73.503063152999999</v>
      </c>
      <c r="BO48" s="368">
        <v>73.787961565000003</v>
      </c>
      <c r="BP48" s="368">
        <v>74.040446291999999</v>
      </c>
      <c r="BQ48" s="368">
        <v>74.109468342</v>
      </c>
      <c r="BR48" s="368">
        <v>74.238868303999993</v>
      </c>
      <c r="BS48" s="368">
        <v>74.201008375000001</v>
      </c>
      <c r="BT48" s="368">
        <v>74.200932082999998</v>
      </c>
      <c r="BU48" s="368">
        <v>74.359058513999997</v>
      </c>
      <c r="BV48" s="368">
        <v>74.136284732999997</v>
      </c>
    </row>
    <row r="49" spans="1:74" ht="11.1" customHeight="1" x14ac:dyDescent="0.2">
      <c r="B49" s="169"/>
      <c r="C49" s="244"/>
      <c r="D49" s="244"/>
      <c r="E49" s="244"/>
      <c r="F49" s="244"/>
      <c r="G49" s="244"/>
      <c r="H49" s="244"/>
      <c r="I49" s="244"/>
      <c r="J49" s="244"/>
      <c r="K49" s="244"/>
      <c r="L49" s="244"/>
      <c r="M49" s="244"/>
      <c r="N49" s="244"/>
      <c r="O49" s="244"/>
      <c r="P49" s="244"/>
      <c r="Q49" s="244"/>
      <c r="R49" s="244"/>
      <c r="S49" s="244"/>
      <c r="T49" s="244"/>
      <c r="U49" s="244"/>
      <c r="V49" s="244"/>
      <c r="W49" s="244"/>
      <c r="X49" s="244"/>
      <c r="Y49" s="244"/>
      <c r="Z49" s="244"/>
      <c r="AA49" s="244"/>
      <c r="AB49" s="244"/>
      <c r="AC49" s="244"/>
      <c r="AD49" s="244"/>
      <c r="AE49" s="244"/>
      <c r="AF49" s="244"/>
      <c r="AG49" s="244"/>
      <c r="AH49" s="244"/>
      <c r="AI49" s="244"/>
      <c r="AJ49" s="244"/>
      <c r="AK49" s="244"/>
      <c r="AL49" s="244"/>
      <c r="AM49" s="244"/>
      <c r="AN49" s="244"/>
      <c r="AO49" s="244"/>
      <c r="AP49" s="244"/>
      <c r="AQ49" s="244"/>
      <c r="AR49" s="244"/>
      <c r="AS49" s="244"/>
      <c r="AT49" s="244"/>
      <c r="AU49" s="244"/>
      <c r="AV49" s="244"/>
      <c r="AW49" s="244"/>
      <c r="AX49" s="244"/>
      <c r="AY49" s="244"/>
      <c r="AZ49" s="244"/>
      <c r="BA49" s="368"/>
      <c r="BB49" s="368"/>
      <c r="BC49" s="368"/>
      <c r="BD49" s="368"/>
      <c r="BE49" s="368"/>
      <c r="BF49" s="368"/>
      <c r="BG49" s="368"/>
      <c r="BH49" s="368"/>
      <c r="BI49" s="368"/>
      <c r="BJ49" s="368"/>
      <c r="BK49" s="368"/>
      <c r="BL49" s="368"/>
      <c r="BM49" s="368"/>
      <c r="BN49" s="368"/>
      <c r="BO49" s="368"/>
      <c r="BP49" s="368"/>
      <c r="BQ49" s="368"/>
      <c r="BR49" s="368"/>
      <c r="BS49" s="368"/>
      <c r="BT49" s="368"/>
      <c r="BU49" s="368"/>
      <c r="BV49" s="368"/>
    </row>
    <row r="50" spans="1:74" ht="11.1" customHeight="1" x14ac:dyDescent="0.2">
      <c r="A50" s="159" t="s">
        <v>897</v>
      </c>
      <c r="B50" s="171" t="s">
        <v>898</v>
      </c>
      <c r="C50" s="245">
        <v>0.32177419354999998</v>
      </c>
      <c r="D50" s="245">
        <v>0.41012500000000002</v>
      </c>
      <c r="E50" s="245">
        <v>0.43149999999999999</v>
      </c>
      <c r="F50" s="245">
        <v>0.23649999999999999</v>
      </c>
      <c r="G50" s="245">
        <v>0.20649999999999999</v>
      </c>
      <c r="H50" s="245">
        <v>0.27150000000000002</v>
      </c>
      <c r="I50" s="245">
        <v>9.6483870967999999E-2</v>
      </c>
      <c r="J50" s="245">
        <v>0.10594354839</v>
      </c>
      <c r="K50" s="245">
        <v>0.21</v>
      </c>
      <c r="L50" s="245">
        <v>0.26214516128999998</v>
      </c>
      <c r="M50" s="245">
        <v>0.26300000000000001</v>
      </c>
      <c r="N50" s="245">
        <v>0.38174193548000002</v>
      </c>
      <c r="O50" s="245">
        <v>0.27600000000000002</v>
      </c>
      <c r="P50" s="245">
        <v>0.61199999999999999</v>
      </c>
      <c r="Q50" s="245">
        <v>0.26300000000000001</v>
      </c>
      <c r="R50" s="245">
        <v>0.25</v>
      </c>
      <c r="S50" s="245">
        <v>0.316</v>
      </c>
      <c r="T50" s="245">
        <v>0.26</v>
      </c>
      <c r="U50" s="245">
        <v>0.69699999999999995</v>
      </c>
      <c r="V50" s="245">
        <v>0.191</v>
      </c>
      <c r="W50" s="245">
        <v>0.34699999999999998</v>
      </c>
      <c r="X50" s="245">
        <v>0.42691935483999999</v>
      </c>
      <c r="Y50" s="245">
        <v>0.28799999999999998</v>
      </c>
      <c r="Z50" s="245">
        <v>0.26800000000000002</v>
      </c>
      <c r="AA50" s="245">
        <v>0.184</v>
      </c>
      <c r="AB50" s="245">
        <v>0.19804827586000001</v>
      </c>
      <c r="AC50" s="245">
        <v>0.17322580644999999</v>
      </c>
      <c r="AD50" s="245">
        <v>0.89100000000000001</v>
      </c>
      <c r="AE50" s="245">
        <v>0.94799999999999995</v>
      </c>
      <c r="AF50" s="245">
        <v>1.0029999999999999</v>
      </c>
      <c r="AG50" s="245">
        <v>0.75036000000000003</v>
      </c>
      <c r="AH50" s="245">
        <v>0.91654999999999998</v>
      </c>
      <c r="AI50" s="245">
        <v>0.47603000000000001</v>
      </c>
      <c r="AJ50" s="245">
        <v>0.94864999999999999</v>
      </c>
      <c r="AK50" s="245">
        <v>0.436</v>
      </c>
      <c r="AL50" s="245">
        <v>0.46500000000000002</v>
      </c>
      <c r="AM50" s="245">
        <v>0.32580645160999999</v>
      </c>
      <c r="AN50" s="245">
        <v>1.2609999999999999</v>
      </c>
      <c r="AO50" s="245">
        <v>0.30499999999999999</v>
      </c>
      <c r="AP50" s="245">
        <v>0.66600000000000004</v>
      </c>
      <c r="AQ50" s="245">
        <v>0.44900000000000001</v>
      </c>
      <c r="AR50" s="245">
        <v>0.39600000000000002</v>
      </c>
      <c r="AS50" s="245">
        <v>0.17499999999999999</v>
      </c>
      <c r="AT50" s="245">
        <v>0.82799999999999996</v>
      </c>
      <c r="AU50" s="245">
        <v>1.4179999999999999</v>
      </c>
      <c r="AV50" s="245">
        <v>0.73099999999999998</v>
      </c>
      <c r="AW50" s="245">
        <v>0.7</v>
      </c>
      <c r="AX50" s="245">
        <v>0.86499999999999999</v>
      </c>
      <c r="AY50" s="245">
        <v>0.52700000000000002</v>
      </c>
      <c r="AZ50" s="245">
        <v>0.3</v>
      </c>
      <c r="BA50" s="559" t="s">
        <v>1403</v>
      </c>
      <c r="BB50" s="559" t="s">
        <v>1403</v>
      </c>
      <c r="BC50" s="559" t="s">
        <v>1403</v>
      </c>
      <c r="BD50" s="559" t="s">
        <v>1403</v>
      </c>
      <c r="BE50" s="559" t="s">
        <v>1403</v>
      </c>
      <c r="BF50" s="559" t="s">
        <v>1403</v>
      </c>
      <c r="BG50" s="559" t="s">
        <v>1403</v>
      </c>
      <c r="BH50" s="559" t="s">
        <v>1403</v>
      </c>
      <c r="BI50" s="559" t="s">
        <v>1403</v>
      </c>
      <c r="BJ50" s="559" t="s">
        <v>1403</v>
      </c>
      <c r="BK50" s="559" t="s">
        <v>1403</v>
      </c>
      <c r="BL50" s="559" t="s">
        <v>1403</v>
      </c>
      <c r="BM50" s="559" t="s">
        <v>1403</v>
      </c>
      <c r="BN50" s="559" t="s">
        <v>1403</v>
      </c>
      <c r="BO50" s="559" t="s">
        <v>1403</v>
      </c>
      <c r="BP50" s="559" t="s">
        <v>1403</v>
      </c>
      <c r="BQ50" s="559" t="s">
        <v>1403</v>
      </c>
      <c r="BR50" s="559" t="s">
        <v>1403</v>
      </c>
      <c r="BS50" s="559" t="s">
        <v>1403</v>
      </c>
      <c r="BT50" s="559" t="s">
        <v>1403</v>
      </c>
      <c r="BU50" s="559" t="s">
        <v>1403</v>
      </c>
      <c r="BV50" s="559" t="s">
        <v>1403</v>
      </c>
    </row>
    <row r="51" spans="1:74" ht="12" customHeight="1" x14ac:dyDescent="0.2">
      <c r="B51" s="771" t="s">
        <v>808</v>
      </c>
      <c r="C51" s="755"/>
      <c r="D51" s="755"/>
      <c r="E51" s="755"/>
      <c r="F51" s="755"/>
      <c r="G51" s="755"/>
      <c r="H51" s="755"/>
      <c r="I51" s="755"/>
      <c r="J51" s="755"/>
      <c r="K51" s="755"/>
      <c r="L51" s="755"/>
      <c r="M51" s="755"/>
      <c r="N51" s="755"/>
      <c r="O51" s="755"/>
      <c r="P51" s="755"/>
      <c r="Q51" s="755"/>
      <c r="BD51" s="445"/>
      <c r="BE51" s="445"/>
      <c r="BF51" s="445"/>
    </row>
    <row r="52" spans="1:74" ht="12" customHeight="1" x14ac:dyDescent="0.2">
      <c r="B52" s="778" t="s">
        <v>1333</v>
      </c>
      <c r="C52" s="778"/>
      <c r="D52" s="778"/>
      <c r="E52" s="778"/>
      <c r="F52" s="778"/>
      <c r="G52" s="778"/>
      <c r="H52" s="778"/>
      <c r="I52" s="778"/>
      <c r="J52" s="778"/>
      <c r="K52" s="778"/>
      <c r="L52" s="778"/>
      <c r="M52" s="778"/>
      <c r="N52" s="778"/>
      <c r="O52" s="778"/>
      <c r="P52" s="778"/>
      <c r="Q52" s="778"/>
      <c r="R52" s="778"/>
      <c r="BD52" s="445"/>
      <c r="BE52" s="445"/>
      <c r="BF52" s="445"/>
    </row>
    <row r="53" spans="1:74" s="397" customFormat="1" ht="12" customHeight="1" x14ac:dyDescent="0.2">
      <c r="A53" s="398"/>
      <c r="B53" s="778" t="s">
        <v>1104</v>
      </c>
      <c r="C53" s="778"/>
      <c r="D53" s="778"/>
      <c r="E53" s="778"/>
      <c r="F53" s="778"/>
      <c r="G53" s="778"/>
      <c r="H53" s="778"/>
      <c r="I53" s="778"/>
      <c r="J53" s="778"/>
      <c r="K53" s="778"/>
      <c r="L53" s="778"/>
      <c r="M53" s="778"/>
      <c r="N53" s="778"/>
      <c r="O53" s="778"/>
      <c r="P53" s="778"/>
      <c r="Q53" s="778"/>
      <c r="R53" s="677"/>
      <c r="AY53" s="483"/>
      <c r="AZ53" s="483"/>
      <c r="BA53" s="483"/>
      <c r="BB53" s="483"/>
      <c r="BC53" s="483"/>
      <c r="BD53" s="483"/>
      <c r="BE53" s="483"/>
      <c r="BF53" s="483"/>
      <c r="BG53" s="483"/>
      <c r="BH53" s="483"/>
      <c r="BI53" s="483"/>
      <c r="BJ53" s="483"/>
    </row>
    <row r="54" spans="1:74" s="397" customFormat="1" ht="12" customHeight="1" x14ac:dyDescent="0.2">
      <c r="A54" s="398"/>
      <c r="B54" s="748" t="str">
        <f>"Notes: "&amp;"EIA completed modeling and analysis for this report on " &amp;Dates!D2&amp;"."</f>
        <v>Notes: EIA completed modeling and analysis for this report on Thursday March 3, 2022.</v>
      </c>
      <c r="C54" s="747"/>
      <c r="D54" s="747"/>
      <c r="E54" s="747"/>
      <c r="F54" s="747"/>
      <c r="G54" s="747"/>
      <c r="H54" s="747"/>
      <c r="I54" s="747"/>
      <c r="J54" s="747"/>
      <c r="K54" s="747"/>
      <c r="L54" s="747"/>
      <c r="M54" s="747"/>
      <c r="N54" s="747"/>
      <c r="O54" s="747"/>
      <c r="P54" s="747"/>
      <c r="Q54" s="747"/>
      <c r="AY54" s="483"/>
      <c r="AZ54" s="483"/>
      <c r="BA54" s="483"/>
      <c r="BB54" s="483"/>
      <c r="BC54" s="483"/>
      <c r="BD54" s="483"/>
      <c r="BE54" s="483"/>
      <c r="BF54" s="483"/>
      <c r="BG54" s="483"/>
      <c r="BH54" s="483"/>
      <c r="BI54" s="483"/>
      <c r="BJ54" s="483"/>
    </row>
    <row r="55" spans="1:74" s="397" customFormat="1" ht="12" customHeight="1" x14ac:dyDescent="0.2">
      <c r="A55" s="398"/>
      <c r="B55" s="748" t="s">
        <v>351</v>
      </c>
      <c r="C55" s="747"/>
      <c r="D55" s="747"/>
      <c r="E55" s="747"/>
      <c r="F55" s="747"/>
      <c r="G55" s="747"/>
      <c r="H55" s="747"/>
      <c r="I55" s="747"/>
      <c r="J55" s="747"/>
      <c r="K55" s="747"/>
      <c r="L55" s="747"/>
      <c r="M55" s="747"/>
      <c r="N55" s="747"/>
      <c r="O55" s="747"/>
      <c r="P55" s="747"/>
      <c r="Q55" s="747"/>
      <c r="AY55" s="483"/>
      <c r="AZ55" s="483"/>
      <c r="BA55" s="483"/>
      <c r="BB55" s="483"/>
      <c r="BC55" s="483"/>
      <c r="BD55" s="483"/>
      <c r="BE55" s="483"/>
      <c r="BF55" s="483"/>
      <c r="BG55" s="483"/>
      <c r="BH55" s="483"/>
      <c r="BI55" s="483"/>
      <c r="BJ55" s="483"/>
    </row>
    <row r="56" spans="1:74" s="397" customFormat="1" ht="12" customHeight="1" x14ac:dyDescent="0.2">
      <c r="A56" s="398"/>
      <c r="B56" s="772" t="s">
        <v>796</v>
      </c>
      <c r="C56" s="772"/>
      <c r="D56" s="772"/>
      <c r="E56" s="772"/>
      <c r="F56" s="772"/>
      <c r="G56" s="772"/>
      <c r="H56" s="772"/>
      <c r="I56" s="772"/>
      <c r="J56" s="772"/>
      <c r="K56" s="772"/>
      <c r="L56" s="772"/>
      <c r="M56" s="772"/>
      <c r="N56" s="772"/>
      <c r="O56" s="772"/>
      <c r="P56" s="772"/>
      <c r="Q56" s="734"/>
      <c r="AY56" s="483"/>
      <c r="AZ56" s="483"/>
      <c r="BA56" s="483"/>
      <c r="BB56" s="483"/>
      <c r="BC56" s="483"/>
      <c r="BD56" s="483"/>
      <c r="BE56" s="483"/>
      <c r="BF56" s="483"/>
      <c r="BG56" s="483"/>
      <c r="BH56" s="483"/>
      <c r="BI56" s="483"/>
      <c r="BJ56" s="483"/>
    </row>
    <row r="57" spans="1:74" s="397" customFormat="1" ht="12.75" customHeight="1" x14ac:dyDescent="0.2">
      <c r="A57" s="398"/>
      <c r="B57" s="772" t="s">
        <v>855</v>
      </c>
      <c r="C57" s="734"/>
      <c r="D57" s="734"/>
      <c r="E57" s="734"/>
      <c r="F57" s="734"/>
      <c r="G57" s="734"/>
      <c r="H57" s="734"/>
      <c r="I57" s="734"/>
      <c r="J57" s="734"/>
      <c r="K57" s="734"/>
      <c r="L57" s="734"/>
      <c r="M57" s="734"/>
      <c r="N57" s="734"/>
      <c r="O57" s="734"/>
      <c r="P57" s="734"/>
      <c r="Q57" s="734"/>
      <c r="AY57" s="483"/>
      <c r="AZ57" s="483"/>
      <c r="BA57" s="483"/>
      <c r="BB57" s="483"/>
      <c r="BC57" s="483"/>
      <c r="BD57" s="483"/>
      <c r="BE57" s="483"/>
      <c r="BF57" s="483"/>
      <c r="BG57" s="483"/>
      <c r="BH57" s="483"/>
      <c r="BI57" s="483"/>
      <c r="BJ57" s="483"/>
    </row>
    <row r="58" spans="1:74" s="397" customFormat="1" ht="12" customHeight="1" x14ac:dyDescent="0.2">
      <c r="A58" s="398"/>
      <c r="B58" s="774" t="s">
        <v>847</v>
      </c>
      <c r="C58" s="734"/>
      <c r="D58" s="734"/>
      <c r="E58" s="734"/>
      <c r="F58" s="734"/>
      <c r="G58" s="734"/>
      <c r="H58" s="734"/>
      <c r="I58" s="734"/>
      <c r="J58" s="734"/>
      <c r="K58" s="734"/>
      <c r="L58" s="734"/>
      <c r="M58" s="734"/>
      <c r="N58" s="734"/>
      <c r="O58" s="734"/>
      <c r="P58" s="734"/>
      <c r="Q58" s="734"/>
      <c r="AY58" s="483"/>
      <c r="AZ58" s="483"/>
      <c r="BA58" s="483"/>
      <c r="BB58" s="483"/>
      <c r="BC58" s="483"/>
      <c r="BD58" s="483"/>
      <c r="BE58" s="483"/>
      <c r="BF58" s="483"/>
      <c r="BG58" s="483"/>
      <c r="BH58" s="483"/>
      <c r="BI58" s="483"/>
      <c r="BJ58" s="483"/>
    </row>
    <row r="59" spans="1:74" s="397" customFormat="1" ht="12" customHeight="1" x14ac:dyDescent="0.2">
      <c r="A59" s="393"/>
      <c r="B59" s="775" t="s">
        <v>831</v>
      </c>
      <c r="C59" s="776"/>
      <c r="D59" s="776"/>
      <c r="E59" s="776"/>
      <c r="F59" s="776"/>
      <c r="G59" s="776"/>
      <c r="H59" s="776"/>
      <c r="I59" s="776"/>
      <c r="J59" s="776"/>
      <c r="K59" s="776"/>
      <c r="L59" s="776"/>
      <c r="M59" s="776"/>
      <c r="N59" s="776"/>
      <c r="O59" s="776"/>
      <c r="P59" s="776"/>
      <c r="Q59" s="734"/>
      <c r="AY59" s="483"/>
      <c r="AZ59" s="483"/>
      <c r="BA59" s="483"/>
      <c r="BB59" s="483"/>
      <c r="BC59" s="483"/>
      <c r="BD59" s="483"/>
      <c r="BE59" s="483"/>
      <c r="BF59" s="483"/>
      <c r="BG59" s="483"/>
      <c r="BH59" s="483"/>
      <c r="BI59" s="483"/>
      <c r="BJ59" s="483"/>
    </row>
    <row r="60" spans="1:74" ht="12.6" customHeight="1" x14ac:dyDescent="0.2">
      <c r="B60" s="763" t="s">
        <v>1361</v>
      </c>
      <c r="C60" s="734"/>
      <c r="D60" s="734"/>
      <c r="E60" s="734"/>
      <c r="F60" s="734"/>
      <c r="G60" s="734"/>
      <c r="H60" s="734"/>
      <c r="I60" s="734"/>
      <c r="J60" s="734"/>
      <c r="K60" s="734"/>
      <c r="L60" s="734"/>
      <c r="M60" s="734"/>
      <c r="N60" s="734"/>
      <c r="O60" s="734"/>
      <c r="P60" s="734"/>
      <c r="Q60" s="734"/>
      <c r="R60" s="397"/>
      <c r="BD60" s="445"/>
      <c r="BE60" s="445"/>
      <c r="BF60" s="445"/>
      <c r="BK60" s="370"/>
      <c r="BL60" s="370"/>
      <c r="BM60" s="370"/>
      <c r="BN60" s="370"/>
      <c r="BO60" s="370"/>
      <c r="BP60" s="370"/>
      <c r="BQ60" s="370"/>
      <c r="BR60" s="370"/>
      <c r="BS60" s="370"/>
      <c r="BT60" s="370"/>
      <c r="BU60" s="370"/>
      <c r="BV60" s="370"/>
    </row>
    <row r="61" spans="1:74" x14ac:dyDescent="0.2">
      <c r="BD61" s="445"/>
      <c r="BE61" s="445"/>
      <c r="BF61" s="445"/>
      <c r="BK61" s="370"/>
      <c r="BL61" s="370"/>
      <c r="BM61" s="370"/>
      <c r="BN61" s="370"/>
      <c r="BO61" s="370"/>
      <c r="BP61" s="370"/>
      <c r="BQ61" s="370"/>
      <c r="BR61" s="370"/>
      <c r="BS61" s="370"/>
      <c r="BT61" s="370"/>
      <c r="BU61" s="370"/>
      <c r="BV61" s="370"/>
    </row>
    <row r="62" spans="1:74" x14ac:dyDescent="0.2">
      <c r="BD62" s="445"/>
      <c r="BE62" s="445"/>
      <c r="BF62" s="445"/>
      <c r="BK62" s="370"/>
      <c r="BL62" s="370"/>
      <c r="BM62" s="370"/>
      <c r="BN62" s="370"/>
      <c r="BO62" s="370"/>
      <c r="BP62" s="370"/>
      <c r="BQ62" s="370"/>
      <c r="BR62" s="370"/>
      <c r="BS62" s="370"/>
      <c r="BT62" s="370"/>
      <c r="BU62" s="370"/>
      <c r="BV62" s="370"/>
    </row>
    <row r="63" spans="1:74" x14ac:dyDescent="0.2">
      <c r="BD63" s="445"/>
      <c r="BE63" s="445"/>
      <c r="BF63" s="445"/>
      <c r="BK63" s="370"/>
      <c r="BL63" s="370"/>
      <c r="BM63" s="370"/>
      <c r="BN63" s="370"/>
      <c r="BO63" s="370"/>
      <c r="BP63" s="370"/>
      <c r="BQ63" s="370"/>
      <c r="BR63" s="370"/>
      <c r="BS63" s="370"/>
      <c r="BT63" s="370"/>
      <c r="BU63" s="370"/>
      <c r="BV63" s="370"/>
    </row>
    <row r="64" spans="1:74" x14ac:dyDescent="0.2">
      <c r="BD64" s="445"/>
      <c r="BE64" s="445"/>
      <c r="BF64" s="445"/>
      <c r="BK64" s="370"/>
      <c r="BL64" s="370"/>
      <c r="BM64" s="370"/>
      <c r="BN64" s="370"/>
      <c r="BO64" s="370"/>
      <c r="BP64" s="370"/>
      <c r="BQ64" s="370"/>
      <c r="BR64" s="370"/>
      <c r="BS64" s="370"/>
      <c r="BT64" s="370"/>
      <c r="BU64" s="370"/>
      <c r="BV64" s="370"/>
    </row>
    <row r="65" spans="56:74" x14ac:dyDescent="0.2">
      <c r="BD65" s="445"/>
      <c r="BE65" s="445"/>
      <c r="BF65" s="445"/>
      <c r="BK65" s="370"/>
      <c r="BL65" s="370"/>
      <c r="BM65" s="370"/>
      <c r="BN65" s="370"/>
      <c r="BO65" s="370"/>
      <c r="BP65" s="370"/>
      <c r="BQ65" s="370"/>
      <c r="BR65" s="370"/>
      <c r="BS65" s="370"/>
      <c r="BT65" s="370"/>
      <c r="BU65" s="370"/>
      <c r="BV65" s="370"/>
    </row>
    <row r="66" spans="56:74" x14ac:dyDescent="0.2">
      <c r="BD66" s="445"/>
      <c r="BE66" s="445"/>
      <c r="BF66" s="445"/>
      <c r="BK66" s="370"/>
      <c r="BL66" s="370"/>
      <c r="BM66" s="370"/>
      <c r="BN66" s="370"/>
      <c r="BO66" s="370"/>
      <c r="BP66" s="370"/>
      <c r="BQ66" s="370"/>
      <c r="BR66" s="370"/>
      <c r="BS66" s="370"/>
      <c r="BT66" s="370"/>
      <c r="BU66" s="370"/>
      <c r="BV66" s="370"/>
    </row>
    <row r="67" spans="56:74" x14ac:dyDescent="0.2">
      <c r="BD67" s="445"/>
      <c r="BE67" s="445"/>
      <c r="BF67" s="445"/>
      <c r="BK67" s="370"/>
      <c r="BL67" s="370"/>
      <c r="BM67" s="370"/>
      <c r="BN67" s="370"/>
      <c r="BO67" s="370"/>
      <c r="BP67" s="370"/>
      <c r="BQ67" s="370"/>
      <c r="BR67" s="370"/>
      <c r="BS67" s="370"/>
      <c r="BT67" s="370"/>
      <c r="BU67" s="370"/>
      <c r="BV67" s="370"/>
    </row>
    <row r="68" spans="56:74" x14ac:dyDescent="0.2">
      <c r="BD68" s="445"/>
      <c r="BE68" s="445"/>
      <c r="BF68" s="445"/>
      <c r="BK68" s="370"/>
      <c r="BL68" s="370"/>
      <c r="BM68" s="370"/>
      <c r="BN68" s="370"/>
      <c r="BO68" s="370"/>
      <c r="BP68" s="370"/>
      <c r="BQ68" s="370"/>
      <c r="BR68" s="370"/>
      <c r="BS68" s="370"/>
      <c r="BT68" s="370"/>
      <c r="BU68" s="370"/>
      <c r="BV68" s="370"/>
    </row>
    <row r="69" spans="56:74" x14ac:dyDescent="0.2">
      <c r="BD69" s="445"/>
      <c r="BE69" s="445"/>
      <c r="BF69" s="445"/>
      <c r="BK69" s="370"/>
      <c r="BL69" s="370"/>
      <c r="BM69" s="370"/>
      <c r="BN69" s="370"/>
      <c r="BO69" s="370"/>
      <c r="BP69" s="370"/>
      <c r="BQ69" s="370"/>
      <c r="BR69" s="370"/>
      <c r="BS69" s="370"/>
      <c r="BT69" s="370"/>
      <c r="BU69" s="370"/>
      <c r="BV69" s="370"/>
    </row>
    <row r="70" spans="56:74" x14ac:dyDescent="0.2">
      <c r="BD70" s="445"/>
      <c r="BE70" s="445"/>
      <c r="BF70" s="445"/>
      <c r="BK70" s="370"/>
      <c r="BL70" s="370"/>
      <c r="BM70" s="370"/>
      <c r="BN70" s="370"/>
      <c r="BO70" s="370"/>
      <c r="BP70" s="370"/>
      <c r="BQ70" s="370"/>
      <c r="BR70" s="370"/>
      <c r="BS70" s="370"/>
      <c r="BT70" s="370"/>
      <c r="BU70" s="370"/>
      <c r="BV70" s="370"/>
    </row>
    <row r="71" spans="56:74" x14ac:dyDescent="0.2">
      <c r="BK71" s="370"/>
      <c r="BL71" s="370"/>
      <c r="BM71" s="370"/>
      <c r="BN71" s="370"/>
      <c r="BO71" s="370"/>
      <c r="BP71" s="370"/>
      <c r="BQ71" s="370"/>
      <c r="BR71" s="370"/>
      <c r="BS71" s="370"/>
      <c r="BT71" s="370"/>
      <c r="BU71" s="370"/>
      <c r="BV71" s="370"/>
    </row>
    <row r="72" spans="56:74" x14ac:dyDescent="0.2">
      <c r="BK72" s="370"/>
      <c r="BL72" s="370"/>
      <c r="BM72" s="370"/>
      <c r="BN72" s="370"/>
      <c r="BO72" s="370"/>
      <c r="BP72" s="370"/>
      <c r="BQ72" s="370"/>
      <c r="BR72" s="370"/>
      <c r="BS72" s="370"/>
      <c r="BT72" s="370"/>
      <c r="BU72" s="370"/>
      <c r="BV72" s="370"/>
    </row>
    <row r="73" spans="56:74" x14ac:dyDescent="0.2">
      <c r="BK73" s="370"/>
      <c r="BL73" s="370"/>
      <c r="BM73" s="370"/>
      <c r="BN73" s="370"/>
      <c r="BO73" s="370"/>
      <c r="BP73" s="370"/>
      <c r="BQ73" s="370"/>
      <c r="BR73" s="370"/>
      <c r="BS73" s="370"/>
      <c r="BT73" s="370"/>
      <c r="BU73" s="370"/>
      <c r="BV73" s="370"/>
    </row>
    <row r="74" spans="56:74" x14ac:dyDescent="0.2">
      <c r="BK74" s="370"/>
      <c r="BL74" s="370"/>
      <c r="BM74" s="370"/>
      <c r="BN74" s="370"/>
      <c r="BO74" s="370"/>
      <c r="BP74" s="370"/>
      <c r="BQ74" s="370"/>
      <c r="BR74" s="370"/>
      <c r="BS74" s="370"/>
      <c r="BT74" s="370"/>
      <c r="BU74" s="370"/>
      <c r="BV74" s="370"/>
    </row>
    <row r="75" spans="56:74" x14ac:dyDescent="0.2">
      <c r="BK75" s="370"/>
      <c r="BL75" s="370"/>
      <c r="BM75" s="370"/>
      <c r="BN75" s="370"/>
      <c r="BO75" s="370"/>
      <c r="BP75" s="370"/>
      <c r="BQ75" s="370"/>
      <c r="BR75" s="370"/>
      <c r="BS75" s="370"/>
      <c r="BT75" s="370"/>
      <c r="BU75" s="370"/>
      <c r="BV75" s="370"/>
    </row>
    <row r="76" spans="56:74" x14ac:dyDescent="0.2">
      <c r="BK76" s="370"/>
      <c r="BL76" s="370"/>
      <c r="BM76" s="370"/>
      <c r="BN76" s="370"/>
      <c r="BO76" s="370"/>
      <c r="BP76" s="370"/>
      <c r="BQ76" s="370"/>
      <c r="BR76" s="370"/>
      <c r="BS76" s="370"/>
      <c r="BT76" s="370"/>
      <c r="BU76" s="370"/>
      <c r="BV76" s="370"/>
    </row>
    <row r="77" spans="56:74" x14ac:dyDescent="0.2">
      <c r="BK77" s="370"/>
      <c r="BL77" s="370"/>
      <c r="BM77" s="370"/>
      <c r="BN77" s="370"/>
      <c r="BO77" s="370"/>
      <c r="BP77" s="370"/>
      <c r="BQ77" s="370"/>
      <c r="BR77" s="370"/>
      <c r="BS77" s="370"/>
      <c r="BT77" s="370"/>
      <c r="BU77" s="370"/>
      <c r="BV77" s="370"/>
    </row>
    <row r="78" spans="56:74" x14ac:dyDescent="0.2">
      <c r="BK78" s="370"/>
      <c r="BL78" s="370"/>
      <c r="BM78" s="370"/>
      <c r="BN78" s="370"/>
      <c r="BO78" s="370"/>
      <c r="BP78" s="370"/>
      <c r="BQ78" s="370"/>
      <c r="BR78" s="370"/>
      <c r="BS78" s="370"/>
      <c r="BT78" s="370"/>
      <c r="BU78" s="370"/>
      <c r="BV78" s="370"/>
    </row>
    <row r="79" spans="56:74" x14ac:dyDescent="0.2">
      <c r="BK79" s="370"/>
      <c r="BL79" s="370"/>
      <c r="BM79" s="370"/>
      <c r="BN79" s="370"/>
      <c r="BO79" s="370"/>
      <c r="BP79" s="370"/>
      <c r="BQ79" s="370"/>
      <c r="BR79" s="370"/>
      <c r="BS79" s="370"/>
      <c r="BT79" s="370"/>
      <c r="BU79" s="370"/>
      <c r="BV79" s="370"/>
    </row>
    <row r="80" spans="56:74" x14ac:dyDescent="0.2">
      <c r="BK80" s="370"/>
      <c r="BL80" s="370"/>
      <c r="BM80" s="370"/>
      <c r="BN80" s="370"/>
      <c r="BO80" s="370"/>
      <c r="BP80" s="370"/>
      <c r="BQ80" s="370"/>
      <c r="BR80" s="370"/>
      <c r="BS80" s="370"/>
      <c r="BT80" s="370"/>
      <c r="BU80" s="370"/>
      <c r="BV80" s="370"/>
    </row>
    <row r="81" spans="63:74" x14ac:dyDescent="0.2">
      <c r="BK81" s="370"/>
      <c r="BL81" s="370"/>
      <c r="BM81" s="370"/>
      <c r="BN81" s="370"/>
      <c r="BO81" s="370"/>
      <c r="BP81" s="370"/>
      <c r="BQ81" s="370"/>
      <c r="BR81" s="370"/>
      <c r="BS81" s="370"/>
      <c r="BT81" s="370"/>
      <c r="BU81" s="370"/>
      <c r="BV81" s="370"/>
    </row>
    <row r="82" spans="63:74" x14ac:dyDescent="0.2">
      <c r="BK82" s="370"/>
      <c r="BL82" s="370"/>
      <c r="BM82" s="370"/>
      <c r="BN82" s="370"/>
      <c r="BO82" s="370"/>
      <c r="BP82" s="370"/>
      <c r="BQ82" s="370"/>
      <c r="BR82" s="370"/>
      <c r="BS82" s="370"/>
      <c r="BT82" s="370"/>
      <c r="BU82" s="370"/>
      <c r="BV82" s="370"/>
    </row>
    <row r="83" spans="63:74" x14ac:dyDescent="0.2">
      <c r="BK83" s="370"/>
      <c r="BL83" s="370"/>
      <c r="BM83" s="370"/>
      <c r="BN83" s="370"/>
      <c r="BO83" s="370"/>
      <c r="BP83" s="370"/>
      <c r="BQ83" s="370"/>
      <c r="BR83" s="370"/>
      <c r="BS83" s="370"/>
      <c r="BT83" s="370"/>
      <c r="BU83" s="370"/>
      <c r="BV83" s="370"/>
    </row>
    <row r="84" spans="63:74" x14ac:dyDescent="0.2">
      <c r="BK84" s="370"/>
      <c r="BL84" s="370"/>
      <c r="BM84" s="370"/>
      <c r="BN84" s="370"/>
      <c r="BO84" s="370"/>
      <c r="BP84" s="370"/>
      <c r="BQ84" s="370"/>
      <c r="BR84" s="370"/>
      <c r="BS84" s="370"/>
      <c r="BT84" s="370"/>
      <c r="BU84" s="370"/>
      <c r="BV84" s="370"/>
    </row>
    <row r="85" spans="63:74" x14ac:dyDescent="0.2">
      <c r="BK85" s="370"/>
      <c r="BL85" s="370"/>
      <c r="BM85" s="370"/>
      <c r="BN85" s="370"/>
      <c r="BO85" s="370"/>
      <c r="BP85" s="370"/>
      <c r="BQ85" s="370"/>
      <c r="BR85" s="370"/>
      <c r="BS85" s="370"/>
      <c r="BT85" s="370"/>
      <c r="BU85" s="370"/>
      <c r="BV85" s="370"/>
    </row>
    <row r="86" spans="63:74" x14ac:dyDescent="0.2">
      <c r="BK86" s="370"/>
      <c r="BL86" s="370"/>
      <c r="BM86" s="370"/>
      <c r="BN86" s="370"/>
      <c r="BO86" s="370"/>
      <c r="BP86" s="370"/>
      <c r="BQ86" s="370"/>
      <c r="BR86" s="370"/>
      <c r="BS86" s="370"/>
      <c r="BT86" s="370"/>
      <c r="BU86" s="370"/>
      <c r="BV86" s="370"/>
    </row>
    <row r="87" spans="63:74" x14ac:dyDescent="0.2">
      <c r="BK87" s="370"/>
      <c r="BL87" s="370"/>
      <c r="BM87" s="370"/>
      <c r="BN87" s="370"/>
      <c r="BO87" s="370"/>
      <c r="BP87" s="370"/>
      <c r="BQ87" s="370"/>
      <c r="BR87" s="370"/>
      <c r="BS87" s="370"/>
      <c r="BT87" s="370"/>
      <c r="BU87" s="370"/>
      <c r="BV87" s="370"/>
    </row>
    <row r="88" spans="63:74" x14ac:dyDescent="0.2">
      <c r="BK88" s="370"/>
      <c r="BL88" s="370"/>
      <c r="BM88" s="370"/>
      <c r="BN88" s="370"/>
      <c r="BO88" s="370"/>
      <c r="BP88" s="370"/>
      <c r="BQ88" s="370"/>
      <c r="BR88" s="370"/>
      <c r="BS88" s="370"/>
      <c r="BT88" s="370"/>
      <c r="BU88" s="370"/>
      <c r="BV88" s="370"/>
    </row>
    <row r="89" spans="63:74" x14ac:dyDescent="0.2">
      <c r="BK89" s="370"/>
      <c r="BL89" s="370"/>
      <c r="BM89" s="370"/>
      <c r="BN89" s="370"/>
      <c r="BO89" s="370"/>
      <c r="BP89" s="370"/>
      <c r="BQ89" s="370"/>
      <c r="BR89" s="370"/>
      <c r="BS89" s="370"/>
      <c r="BT89" s="370"/>
      <c r="BU89" s="370"/>
      <c r="BV89" s="370"/>
    </row>
    <row r="90" spans="63:74" x14ac:dyDescent="0.2">
      <c r="BK90" s="370"/>
      <c r="BL90" s="370"/>
      <c r="BM90" s="370"/>
      <c r="BN90" s="370"/>
      <c r="BO90" s="370"/>
      <c r="BP90" s="370"/>
      <c r="BQ90" s="370"/>
      <c r="BR90" s="370"/>
      <c r="BS90" s="370"/>
      <c r="BT90" s="370"/>
      <c r="BU90" s="370"/>
      <c r="BV90" s="370"/>
    </row>
    <row r="91" spans="63:74" x14ac:dyDescent="0.2">
      <c r="BK91" s="370"/>
      <c r="BL91" s="370"/>
      <c r="BM91" s="370"/>
      <c r="BN91" s="370"/>
      <c r="BO91" s="370"/>
      <c r="BP91" s="370"/>
      <c r="BQ91" s="370"/>
      <c r="BR91" s="370"/>
      <c r="BS91" s="370"/>
      <c r="BT91" s="370"/>
      <c r="BU91" s="370"/>
      <c r="BV91" s="370"/>
    </row>
    <row r="92" spans="63:74" x14ac:dyDescent="0.2">
      <c r="BK92" s="370"/>
      <c r="BL92" s="370"/>
      <c r="BM92" s="370"/>
      <c r="BN92" s="370"/>
      <c r="BO92" s="370"/>
      <c r="BP92" s="370"/>
      <c r="BQ92" s="370"/>
      <c r="BR92" s="370"/>
      <c r="BS92" s="370"/>
      <c r="BT92" s="370"/>
      <c r="BU92" s="370"/>
      <c r="BV92" s="370"/>
    </row>
    <row r="93" spans="63:74" x14ac:dyDescent="0.2">
      <c r="BK93" s="370"/>
      <c r="BL93" s="370"/>
      <c r="BM93" s="370"/>
      <c r="BN93" s="370"/>
      <c r="BO93" s="370"/>
      <c r="BP93" s="370"/>
      <c r="BQ93" s="370"/>
      <c r="BR93" s="370"/>
      <c r="BS93" s="370"/>
      <c r="BT93" s="370"/>
      <c r="BU93" s="370"/>
      <c r="BV93" s="370"/>
    </row>
    <row r="94" spans="63:74" x14ac:dyDescent="0.2">
      <c r="BK94" s="370"/>
      <c r="BL94" s="370"/>
      <c r="BM94" s="370"/>
      <c r="BN94" s="370"/>
      <c r="BO94" s="370"/>
      <c r="BP94" s="370"/>
      <c r="BQ94" s="370"/>
      <c r="BR94" s="370"/>
      <c r="BS94" s="370"/>
      <c r="BT94" s="370"/>
      <c r="BU94" s="370"/>
      <c r="BV94" s="370"/>
    </row>
    <row r="95" spans="63:74" x14ac:dyDescent="0.2">
      <c r="BK95" s="370"/>
      <c r="BL95" s="370"/>
      <c r="BM95" s="370"/>
      <c r="BN95" s="370"/>
      <c r="BO95" s="370"/>
      <c r="BP95" s="370"/>
      <c r="BQ95" s="370"/>
      <c r="BR95" s="370"/>
      <c r="BS95" s="370"/>
      <c r="BT95" s="370"/>
      <c r="BU95" s="370"/>
      <c r="BV95" s="370"/>
    </row>
    <row r="96" spans="63:74" x14ac:dyDescent="0.2">
      <c r="BK96" s="370"/>
      <c r="BL96" s="370"/>
      <c r="BM96" s="370"/>
      <c r="BN96" s="370"/>
      <c r="BO96" s="370"/>
      <c r="BP96" s="370"/>
      <c r="BQ96" s="370"/>
      <c r="BR96" s="370"/>
      <c r="BS96" s="370"/>
      <c r="BT96" s="370"/>
      <c r="BU96" s="370"/>
      <c r="BV96" s="370"/>
    </row>
    <row r="97" spans="63:74" x14ac:dyDescent="0.2">
      <c r="BK97" s="370"/>
      <c r="BL97" s="370"/>
      <c r="BM97" s="370"/>
      <c r="BN97" s="370"/>
      <c r="BO97" s="370"/>
      <c r="BP97" s="370"/>
      <c r="BQ97" s="370"/>
      <c r="BR97" s="370"/>
      <c r="BS97" s="370"/>
      <c r="BT97" s="370"/>
      <c r="BU97" s="370"/>
      <c r="BV97" s="370"/>
    </row>
    <row r="98" spans="63:74" x14ac:dyDescent="0.2">
      <c r="BK98" s="370"/>
      <c r="BL98" s="370"/>
      <c r="BM98" s="370"/>
      <c r="BN98" s="370"/>
      <c r="BO98" s="370"/>
      <c r="BP98" s="370"/>
      <c r="BQ98" s="370"/>
      <c r="BR98" s="370"/>
      <c r="BS98" s="370"/>
      <c r="BT98" s="370"/>
      <c r="BU98" s="370"/>
      <c r="BV98" s="370"/>
    </row>
    <row r="99" spans="63:74" x14ac:dyDescent="0.2">
      <c r="BK99" s="370"/>
      <c r="BL99" s="370"/>
      <c r="BM99" s="370"/>
      <c r="BN99" s="370"/>
      <c r="BO99" s="370"/>
      <c r="BP99" s="370"/>
      <c r="BQ99" s="370"/>
      <c r="BR99" s="370"/>
      <c r="BS99" s="370"/>
      <c r="BT99" s="370"/>
      <c r="BU99" s="370"/>
      <c r="BV99" s="370"/>
    </row>
    <row r="100" spans="63:74" x14ac:dyDescent="0.2">
      <c r="BK100" s="370"/>
      <c r="BL100" s="370"/>
      <c r="BM100" s="370"/>
      <c r="BN100" s="370"/>
      <c r="BO100" s="370"/>
      <c r="BP100" s="370"/>
      <c r="BQ100" s="370"/>
      <c r="BR100" s="370"/>
      <c r="BS100" s="370"/>
      <c r="BT100" s="370"/>
      <c r="BU100" s="370"/>
      <c r="BV100" s="370"/>
    </row>
    <row r="101" spans="63:74" x14ac:dyDescent="0.2">
      <c r="BK101" s="370"/>
      <c r="BL101" s="370"/>
      <c r="BM101" s="370"/>
      <c r="BN101" s="370"/>
      <c r="BO101" s="370"/>
      <c r="BP101" s="370"/>
      <c r="BQ101" s="370"/>
      <c r="BR101" s="370"/>
      <c r="BS101" s="370"/>
      <c r="BT101" s="370"/>
      <c r="BU101" s="370"/>
      <c r="BV101" s="370"/>
    </row>
    <row r="102" spans="63:74" x14ac:dyDescent="0.2">
      <c r="BK102" s="370"/>
      <c r="BL102" s="370"/>
      <c r="BM102" s="370"/>
      <c r="BN102" s="370"/>
      <c r="BO102" s="370"/>
      <c r="BP102" s="370"/>
      <c r="BQ102" s="370"/>
      <c r="BR102" s="370"/>
      <c r="BS102" s="370"/>
      <c r="BT102" s="370"/>
      <c r="BU102" s="370"/>
      <c r="BV102" s="370"/>
    </row>
    <row r="103" spans="63:74" x14ac:dyDescent="0.2">
      <c r="BK103" s="370"/>
      <c r="BL103" s="370"/>
      <c r="BM103" s="370"/>
      <c r="BN103" s="370"/>
      <c r="BO103" s="370"/>
      <c r="BP103" s="370"/>
      <c r="BQ103" s="370"/>
      <c r="BR103" s="370"/>
      <c r="BS103" s="370"/>
      <c r="BT103" s="370"/>
      <c r="BU103" s="370"/>
      <c r="BV103" s="370"/>
    </row>
    <row r="104" spans="63:74" x14ac:dyDescent="0.2">
      <c r="BK104" s="370"/>
      <c r="BL104" s="370"/>
      <c r="BM104" s="370"/>
      <c r="BN104" s="370"/>
      <c r="BO104" s="370"/>
      <c r="BP104" s="370"/>
      <c r="BQ104" s="370"/>
      <c r="BR104" s="370"/>
      <c r="BS104" s="370"/>
      <c r="BT104" s="370"/>
      <c r="BU104" s="370"/>
      <c r="BV104" s="370"/>
    </row>
    <row r="105" spans="63:74" x14ac:dyDescent="0.2">
      <c r="BK105" s="370"/>
      <c r="BL105" s="370"/>
      <c r="BM105" s="370"/>
      <c r="BN105" s="370"/>
      <c r="BO105" s="370"/>
      <c r="BP105" s="370"/>
      <c r="BQ105" s="370"/>
      <c r="BR105" s="370"/>
      <c r="BS105" s="370"/>
      <c r="BT105" s="370"/>
      <c r="BU105" s="370"/>
      <c r="BV105" s="370"/>
    </row>
    <row r="106" spans="63:74" x14ac:dyDescent="0.2">
      <c r="BK106" s="370"/>
      <c r="BL106" s="370"/>
      <c r="BM106" s="370"/>
      <c r="BN106" s="370"/>
      <c r="BO106" s="370"/>
      <c r="BP106" s="370"/>
      <c r="BQ106" s="370"/>
      <c r="BR106" s="370"/>
      <c r="BS106" s="370"/>
      <c r="BT106" s="370"/>
      <c r="BU106" s="370"/>
      <c r="BV106" s="370"/>
    </row>
    <row r="107" spans="63:74" x14ac:dyDescent="0.2">
      <c r="BK107" s="370"/>
      <c r="BL107" s="370"/>
      <c r="BM107" s="370"/>
      <c r="BN107" s="370"/>
      <c r="BO107" s="370"/>
      <c r="BP107" s="370"/>
      <c r="BQ107" s="370"/>
      <c r="BR107" s="370"/>
      <c r="BS107" s="370"/>
      <c r="BT107" s="370"/>
      <c r="BU107" s="370"/>
      <c r="BV107" s="370"/>
    </row>
    <row r="108" spans="63:74" x14ac:dyDescent="0.2">
      <c r="BK108" s="370"/>
      <c r="BL108" s="370"/>
      <c r="BM108" s="370"/>
      <c r="BN108" s="370"/>
      <c r="BO108" s="370"/>
      <c r="BP108" s="370"/>
      <c r="BQ108" s="370"/>
      <c r="BR108" s="370"/>
      <c r="BS108" s="370"/>
      <c r="BT108" s="370"/>
      <c r="BU108" s="370"/>
      <c r="BV108" s="370"/>
    </row>
    <row r="109" spans="63:74" x14ac:dyDescent="0.2">
      <c r="BK109" s="370"/>
      <c r="BL109" s="370"/>
      <c r="BM109" s="370"/>
      <c r="BN109" s="370"/>
      <c r="BO109" s="370"/>
      <c r="BP109" s="370"/>
      <c r="BQ109" s="370"/>
      <c r="BR109" s="370"/>
      <c r="BS109" s="370"/>
      <c r="BT109" s="370"/>
      <c r="BU109" s="370"/>
      <c r="BV109" s="370"/>
    </row>
    <row r="110" spans="63:74" x14ac:dyDescent="0.2">
      <c r="BK110" s="370"/>
      <c r="BL110" s="370"/>
      <c r="BM110" s="370"/>
      <c r="BN110" s="370"/>
      <c r="BO110" s="370"/>
      <c r="BP110" s="370"/>
      <c r="BQ110" s="370"/>
      <c r="BR110" s="370"/>
      <c r="BS110" s="370"/>
      <c r="BT110" s="370"/>
      <c r="BU110" s="370"/>
      <c r="BV110" s="370"/>
    </row>
    <row r="111" spans="63:74" x14ac:dyDescent="0.2">
      <c r="BK111" s="370"/>
      <c r="BL111" s="370"/>
      <c r="BM111" s="370"/>
      <c r="BN111" s="370"/>
      <c r="BO111" s="370"/>
      <c r="BP111" s="370"/>
      <c r="BQ111" s="370"/>
      <c r="BR111" s="370"/>
      <c r="BS111" s="370"/>
      <c r="BT111" s="370"/>
      <c r="BU111" s="370"/>
      <c r="BV111" s="370"/>
    </row>
    <row r="112" spans="63:74" x14ac:dyDescent="0.2">
      <c r="BK112" s="370"/>
      <c r="BL112" s="370"/>
      <c r="BM112" s="370"/>
      <c r="BN112" s="370"/>
      <c r="BO112" s="370"/>
      <c r="BP112" s="370"/>
      <c r="BQ112" s="370"/>
      <c r="BR112" s="370"/>
      <c r="BS112" s="370"/>
      <c r="BT112" s="370"/>
      <c r="BU112" s="370"/>
      <c r="BV112" s="370"/>
    </row>
    <row r="113" spans="63:74" x14ac:dyDescent="0.2">
      <c r="BK113" s="370"/>
      <c r="BL113" s="370"/>
      <c r="BM113" s="370"/>
      <c r="BN113" s="370"/>
      <c r="BO113" s="370"/>
      <c r="BP113" s="370"/>
      <c r="BQ113" s="370"/>
      <c r="BR113" s="370"/>
      <c r="BS113" s="370"/>
      <c r="BT113" s="370"/>
      <c r="BU113" s="370"/>
      <c r="BV113" s="370"/>
    </row>
    <row r="114" spans="63:74" x14ac:dyDescent="0.2">
      <c r="BK114" s="370"/>
      <c r="BL114" s="370"/>
      <c r="BM114" s="370"/>
      <c r="BN114" s="370"/>
      <c r="BO114" s="370"/>
      <c r="BP114" s="370"/>
      <c r="BQ114" s="370"/>
      <c r="BR114" s="370"/>
      <c r="BS114" s="370"/>
      <c r="BT114" s="370"/>
      <c r="BU114" s="370"/>
      <c r="BV114" s="370"/>
    </row>
    <row r="115" spans="63:74" x14ac:dyDescent="0.2">
      <c r="BK115" s="370"/>
      <c r="BL115" s="370"/>
      <c r="BM115" s="370"/>
      <c r="BN115" s="370"/>
      <c r="BO115" s="370"/>
      <c r="BP115" s="370"/>
      <c r="BQ115" s="370"/>
      <c r="BR115" s="370"/>
      <c r="BS115" s="370"/>
      <c r="BT115" s="370"/>
      <c r="BU115" s="370"/>
      <c r="BV115" s="370"/>
    </row>
    <row r="116" spans="63:74" x14ac:dyDescent="0.2">
      <c r="BK116" s="370"/>
      <c r="BL116" s="370"/>
      <c r="BM116" s="370"/>
      <c r="BN116" s="370"/>
      <c r="BO116" s="370"/>
      <c r="BP116" s="370"/>
      <c r="BQ116" s="370"/>
      <c r="BR116" s="370"/>
      <c r="BS116" s="370"/>
      <c r="BT116" s="370"/>
      <c r="BU116" s="370"/>
      <c r="BV116" s="370"/>
    </row>
    <row r="117" spans="63:74" x14ac:dyDescent="0.2">
      <c r="BK117" s="370"/>
      <c r="BL117" s="370"/>
      <c r="BM117" s="370"/>
      <c r="BN117" s="370"/>
      <c r="BO117" s="370"/>
      <c r="BP117" s="370"/>
      <c r="BQ117" s="370"/>
      <c r="BR117" s="370"/>
      <c r="BS117" s="370"/>
      <c r="BT117" s="370"/>
      <c r="BU117" s="370"/>
      <c r="BV117" s="370"/>
    </row>
    <row r="118" spans="63:74" x14ac:dyDescent="0.2">
      <c r="BK118" s="370"/>
      <c r="BL118" s="370"/>
      <c r="BM118" s="370"/>
      <c r="BN118" s="370"/>
      <c r="BO118" s="370"/>
      <c r="BP118" s="370"/>
      <c r="BQ118" s="370"/>
      <c r="BR118" s="370"/>
      <c r="BS118" s="370"/>
      <c r="BT118" s="370"/>
      <c r="BU118" s="370"/>
      <c r="BV118" s="370"/>
    </row>
    <row r="119" spans="63:74" x14ac:dyDescent="0.2">
      <c r="BK119" s="370"/>
      <c r="BL119" s="370"/>
      <c r="BM119" s="370"/>
      <c r="BN119" s="370"/>
      <c r="BO119" s="370"/>
      <c r="BP119" s="370"/>
      <c r="BQ119" s="370"/>
      <c r="BR119" s="370"/>
      <c r="BS119" s="370"/>
      <c r="BT119" s="370"/>
      <c r="BU119" s="370"/>
      <c r="BV119" s="370"/>
    </row>
    <row r="120" spans="63:74" x14ac:dyDescent="0.2">
      <c r="BK120" s="370"/>
      <c r="BL120" s="370"/>
      <c r="BM120" s="370"/>
      <c r="BN120" s="370"/>
      <c r="BO120" s="370"/>
      <c r="BP120" s="370"/>
      <c r="BQ120" s="370"/>
      <c r="BR120" s="370"/>
      <c r="BS120" s="370"/>
      <c r="BT120" s="370"/>
      <c r="BU120" s="370"/>
      <c r="BV120" s="370"/>
    </row>
    <row r="121" spans="63:74" x14ac:dyDescent="0.2">
      <c r="BK121" s="370"/>
      <c r="BL121" s="370"/>
      <c r="BM121" s="370"/>
      <c r="BN121" s="370"/>
      <c r="BO121" s="370"/>
      <c r="BP121" s="370"/>
      <c r="BQ121" s="370"/>
      <c r="BR121" s="370"/>
      <c r="BS121" s="370"/>
      <c r="BT121" s="370"/>
      <c r="BU121" s="370"/>
      <c r="BV121" s="370"/>
    </row>
    <row r="122" spans="63:74" x14ac:dyDescent="0.2">
      <c r="BK122" s="370"/>
      <c r="BL122" s="370"/>
      <c r="BM122" s="370"/>
      <c r="BN122" s="370"/>
      <c r="BO122" s="370"/>
      <c r="BP122" s="370"/>
      <c r="BQ122" s="370"/>
      <c r="BR122" s="370"/>
      <c r="BS122" s="370"/>
      <c r="BT122" s="370"/>
      <c r="BU122" s="370"/>
      <c r="BV122" s="370"/>
    </row>
    <row r="123" spans="63:74" x14ac:dyDescent="0.2">
      <c r="BK123" s="370"/>
      <c r="BL123" s="370"/>
      <c r="BM123" s="370"/>
      <c r="BN123" s="370"/>
      <c r="BO123" s="370"/>
      <c r="BP123" s="370"/>
      <c r="BQ123" s="370"/>
      <c r="BR123" s="370"/>
      <c r="BS123" s="370"/>
      <c r="BT123" s="370"/>
      <c r="BU123" s="370"/>
      <c r="BV123" s="370"/>
    </row>
    <row r="124" spans="63:74" x14ac:dyDescent="0.2">
      <c r="BK124" s="370"/>
      <c r="BL124" s="370"/>
      <c r="BM124" s="370"/>
      <c r="BN124" s="370"/>
      <c r="BO124" s="370"/>
      <c r="BP124" s="370"/>
      <c r="BQ124" s="370"/>
      <c r="BR124" s="370"/>
      <c r="BS124" s="370"/>
      <c r="BT124" s="370"/>
      <c r="BU124" s="370"/>
      <c r="BV124" s="370"/>
    </row>
    <row r="125" spans="63:74" x14ac:dyDescent="0.2">
      <c r="BK125" s="370"/>
      <c r="BL125" s="370"/>
      <c r="BM125" s="370"/>
      <c r="BN125" s="370"/>
      <c r="BO125" s="370"/>
      <c r="BP125" s="370"/>
      <c r="BQ125" s="370"/>
      <c r="BR125" s="370"/>
      <c r="BS125" s="370"/>
      <c r="BT125" s="370"/>
      <c r="BU125" s="370"/>
      <c r="BV125" s="370"/>
    </row>
    <row r="126" spans="63:74" x14ac:dyDescent="0.2">
      <c r="BK126" s="370"/>
      <c r="BL126" s="370"/>
      <c r="BM126" s="370"/>
      <c r="BN126" s="370"/>
      <c r="BO126" s="370"/>
      <c r="BP126" s="370"/>
      <c r="BQ126" s="370"/>
      <c r="BR126" s="370"/>
      <c r="BS126" s="370"/>
      <c r="BT126" s="370"/>
      <c r="BU126" s="370"/>
      <c r="BV126" s="370"/>
    </row>
    <row r="127" spans="63:74" x14ac:dyDescent="0.2">
      <c r="BK127" s="370"/>
      <c r="BL127" s="370"/>
      <c r="BM127" s="370"/>
      <c r="BN127" s="370"/>
      <c r="BO127" s="370"/>
      <c r="BP127" s="370"/>
      <c r="BQ127" s="370"/>
      <c r="BR127" s="370"/>
      <c r="BS127" s="370"/>
      <c r="BT127" s="370"/>
      <c r="BU127" s="370"/>
      <c r="BV127" s="370"/>
    </row>
    <row r="128" spans="63:74" x14ac:dyDescent="0.2">
      <c r="BK128" s="370"/>
      <c r="BL128" s="370"/>
      <c r="BM128" s="370"/>
      <c r="BN128" s="370"/>
      <c r="BO128" s="370"/>
      <c r="BP128" s="370"/>
      <c r="BQ128" s="370"/>
      <c r="BR128" s="370"/>
      <c r="BS128" s="370"/>
      <c r="BT128" s="370"/>
      <c r="BU128" s="370"/>
      <c r="BV128" s="370"/>
    </row>
    <row r="129" spans="63:74" x14ac:dyDescent="0.2">
      <c r="BK129" s="370"/>
      <c r="BL129" s="370"/>
      <c r="BM129" s="370"/>
      <c r="BN129" s="370"/>
      <c r="BO129" s="370"/>
      <c r="BP129" s="370"/>
      <c r="BQ129" s="370"/>
      <c r="BR129" s="370"/>
      <c r="BS129" s="370"/>
      <c r="BT129" s="370"/>
      <c r="BU129" s="370"/>
      <c r="BV129" s="370"/>
    </row>
    <row r="130" spans="63:74" x14ac:dyDescent="0.2">
      <c r="BK130" s="370"/>
      <c r="BL130" s="370"/>
      <c r="BM130" s="370"/>
      <c r="BN130" s="370"/>
      <c r="BO130" s="370"/>
      <c r="BP130" s="370"/>
      <c r="BQ130" s="370"/>
      <c r="BR130" s="370"/>
      <c r="BS130" s="370"/>
      <c r="BT130" s="370"/>
      <c r="BU130" s="370"/>
      <c r="BV130" s="370"/>
    </row>
    <row r="131" spans="63:74" x14ac:dyDescent="0.2">
      <c r="BK131" s="370"/>
      <c r="BL131" s="370"/>
      <c r="BM131" s="370"/>
      <c r="BN131" s="370"/>
      <c r="BO131" s="370"/>
      <c r="BP131" s="370"/>
      <c r="BQ131" s="370"/>
      <c r="BR131" s="370"/>
      <c r="BS131" s="370"/>
      <c r="BT131" s="370"/>
      <c r="BU131" s="370"/>
      <c r="BV131" s="370"/>
    </row>
    <row r="132" spans="63:74" x14ac:dyDescent="0.2">
      <c r="BK132" s="370"/>
      <c r="BL132" s="370"/>
      <c r="BM132" s="370"/>
      <c r="BN132" s="370"/>
      <c r="BO132" s="370"/>
      <c r="BP132" s="370"/>
      <c r="BQ132" s="370"/>
      <c r="BR132" s="370"/>
      <c r="BS132" s="370"/>
      <c r="BT132" s="370"/>
      <c r="BU132" s="370"/>
      <c r="BV132" s="370"/>
    </row>
    <row r="133" spans="63:74" x14ac:dyDescent="0.2">
      <c r="BK133" s="370"/>
      <c r="BL133" s="370"/>
      <c r="BM133" s="370"/>
      <c r="BN133" s="370"/>
      <c r="BO133" s="370"/>
      <c r="BP133" s="370"/>
      <c r="BQ133" s="370"/>
      <c r="BR133" s="370"/>
      <c r="BS133" s="370"/>
      <c r="BT133" s="370"/>
      <c r="BU133" s="370"/>
      <c r="BV133" s="370"/>
    </row>
    <row r="134" spans="63:74" x14ac:dyDescent="0.2">
      <c r="BK134" s="370"/>
      <c r="BL134" s="370"/>
      <c r="BM134" s="370"/>
      <c r="BN134" s="370"/>
      <c r="BO134" s="370"/>
      <c r="BP134" s="370"/>
      <c r="BQ134" s="370"/>
      <c r="BR134" s="370"/>
      <c r="BS134" s="370"/>
      <c r="BT134" s="370"/>
      <c r="BU134" s="370"/>
      <c r="BV134" s="370"/>
    </row>
    <row r="135" spans="63:74" x14ac:dyDescent="0.2">
      <c r="BK135" s="370"/>
      <c r="BL135" s="370"/>
      <c r="BM135" s="370"/>
      <c r="BN135" s="370"/>
      <c r="BO135" s="370"/>
      <c r="BP135" s="370"/>
      <c r="BQ135" s="370"/>
      <c r="BR135" s="370"/>
      <c r="BS135" s="370"/>
      <c r="BT135" s="370"/>
      <c r="BU135" s="370"/>
      <c r="BV135" s="370"/>
    </row>
    <row r="136" spans="63:74" x14ac:dyDescent="0.2">
      <c r="BK136" s="370"/>
      <c r="BL136" s="370"/>
      <c r="BM136" s="370"/>
      <c r="BN136" s="370"/>
      <c r="BO136" s="370"/>
      <c r="BP136" s="370"/>
      <c r="BQ136" s="370"/>
      <c r="BR136" s="370"/>
      <c r="BS136" s="370"/>
      <c r="BT136" s="370"/>
      <c r="BU136" s="370"/>
      <c r="BV136" s="370"/>
    </row>
    <row r="137" spans="63:74" x14ac:dyDescent="0.2">
      <c r="BK137" s="370"/>
      <c r="BL137" s="370"/>
      <c r="BM137" s="370"/>
      <c r="BN137" s="370"/>
      <c r="BO137" s="370"/>
      <c r="BP137" s="370"/>
      <c r="BQ137" s="370"/>
      <c r="BR137" s="370"/>
      <c r="BS137" s="370"/>
      <c r="BT137" s="370"/>
      <c r="BU137" s="370"/>
      <c r="BV137" s="370"/>
    </row>
    <row r="138" spans="63:74" x14ac:dyDescent="0.2">
      <c r="BK138" s="370"/>
      <c r="BL138" s="370"/>
      <c r="BM138" s="370"/>
      <c r="BN138" s="370"/>
      <c r="BO138" s="370"/>
      <c r="BP138" s="370"/>
      <c r="BQ138" s="370"/>
      <c r="BR138" s="370"/>
      <c r="BS138" s="370"/>
      <c r="BT138" s="370"/>
      <c r="BU138" s="370"/>
      <c r="BV138" s="370"/>
    </row>
    <row r="139" spans="63:74" x14ac:dyDescent="0.2">
      <c r="BK139" s="370"/>
      <c r="BL139" s="370"/>
      <c r="BM139" s="370"/>
      <c r="BN139" s="370"/>
      <c r="BO139" s="370"/>
      <c r="BP139" s="370"/>
      <c r="BQ139" s="370"/>
      <c r="BR139" s="370"/>
      <c r="BS139" s="370"/>
      <c r="BT139" s="370"/>
      <c r="BU139" s="370"/>
      <c r="BV139" s="370"/>
    </row>
    <row r="140" spans="63:74" x14ac:dyDescent="0.2">
      <c r="BK140" s="370"/>
      <c r="BL140" s="370"/>
      <c r="BM140" s="370"/>
      <c r="BN140" s="370"/>
      <c r="BO140" s="370"/>
      <c r="BP140" s="370"/>
      <c r="BQ140" s="370"/>
      <c r="BR140" s="370"/>
      <c r="BS140" s="370"/>
      <c r="BT140" s="370"/>
      <c r="BU140" s="370"/>
      <c r="BV140" s="370"/>
    </row>
    <row r="141" spans="63:74" x14ac:dyDescent="0.2">
      <c r="BK141" s="370"/>
      <c r="BL141" s="370"/>
      <c r="BM141" s="370"/>
      <c r="BN141" s="370"/>
      <c r="BO141" s="370"/>
      <c r="BP141" s="370"/>
      <c r="BQ141" s="370"/>
      <c r="BR141" s="370"/>
      <c r="BS141" s="370"/>
      <c r="BT141" s="370"/>
      <c r="BU141" s="370"/>
      <c r="BV141" s="370"/>
    </row>
    <row r="142" spans="63:74" x14ac:dyDescent="0.2">
      <c r="BK142" s="370"/>
      <c r="BL142" s="370"/>
      <c r="BM142" s="370"/>
      <c r="BN142" s="370"/>
      <c r="BO142" s="370"/>
      <c r="BP142" s="370"/>
      <c r="BQ142" s="370"/>
      <c r="BR142" s="370"/>
      <c r="BS142" s="370"/>
      <c r="BT142" s="370"/>
      <c r="BU142" s="370"/>
      <c r="BV142" s="370"/>
    </row>
    <row r="143" spans="63:74" x14ac:dyDescent="0.2">
      <c r="BK143" s="370"/>
      <c r="BL143" s="370"/>
      <c r="BM143" s="370"/>
      <c r="BN143" s="370"/>
      <c r="BO143" s="370"/>
      <c r="BP143" s="370"/>
      <c r="BQ143" s="370"/>
      <c r="BR143" s="370"/>
      <c r="BS143" s="370"/>
      <c r="BT143" s="370"/>
      <c r="BU143" s="370"/>
      <c r="BV143" s="370"/>
    </row>
    <row r="144" spans="63:74" x14ac:dyDescent="0.2">
      <c r="BK144" s="370"/>
      <c r="BL144" s="370"/>
      <c r="BM144" s="370"/>
      <c r="BN144" s="370"/>
      <c r="BO144" s="370"/>
      <c r="BP144" s="370"/>
      <c r="BQ144" s="370"/>
      <c r="BR144" s="370"/>
      <c r="BS144" s="370"/>
      <c r="BT144" s="370"/>
      <c r="BU144" s="370"/>
      <c r="BV144" s="370"/>
    </row>
  </sheetData>
  <mergeCells count="18">
    <mergeCell ref="B60:Q60"/>
    <mergeCell ref="B57:Q57"/>
    <mergeCell ref="B58:Q58"/>
    <mergeCell ref="B59:Q59"/>
    <mergeCell ref="B51:Q51"/>
    <mergeCell ref="B53:Q53"/>
    <mergeCell ref="B56:Q56"/>
    <mergeCell ref="B52:R52"/>
    <mergeCell ref="B54:Q54"/>
    <mergeCell ref="B55:Q55"/>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W126"/>
  <sheetViews>
    <sheetView zoomScaleNormal="100" workbookViewId="0">
      <pane xSplit="2" ySplit="4" topLeftCell="AU5" activePane="bottomRight" state="frozen"/>
      <selection activeCell="BF63" sqref="BF63"/>
      <selection pane="topRight" activeCell="BF63" sqref="BF63"/>
      <selection pane="bottomLeft" activeCell="BF63" sqref="BF63"/>
      <selection pane="bottomRight" activeCell="B1" sqref="B1:AL1"/>
    </sheetView>
  </sheetViews>
  <sheetFormatPr defaultColWidth="8.5703125" defaultRowHeight="11.25" x14ac:dyDescent="0.2"/>
  <cols>
    <col min="1" max="1" width="12.42578125" style="159" customWidth="1"/>
    <col min="2" max="2" width="32" style="152" customWidth="1"/>
    <col min="3" max="50" width="6.5703125" style="152" customWidth="1"/>
    <col min="51" max="55" width="6.5703125" style="445" customWidth="1"/>
    <col min="56" max="58" width="6.5703125" style="572" customWidth="1"/>
    <col min="59" max="62" width="6.5703125" style="445" customWidth="1"/>
    <col min="63" max="74" width="6.5703125" style="152" customWidth="1"/>
    <col min="75" max="16384" width="8.5703125" style="152"/>
  </cols>
  <sheetData>
    <row r="1" spans="1:75" ht="13.35" customHeight="1" x14ac:dyDescent="0.2">
      <c r="A1" s="758" t="s">
        <v>792</v>
      </c>
      <c r="B1" s="780" t="s">
        <v>1341</v>
      </c>
      <c r="C1" s="781"/>
      <c r="D1" s="781"/>
      <c r="E1" s="781"/>
      <c r="F1" s="781"/>
      <c r="G1" s="781"/>
      <c r="H1" s="781"/>
      <c r="I1" s="781"/>
      <c r="J1" s="781"/>
      <c r="K1" s="781"/>
      <c r="L1" s="781"/>
      <c r="M1" s="781"/>
      <c r="N1" s="781"/>
      <c r="O1" s="781"/>
      <c r="P1" s="781"/>
      <c r="Q1" s="781"/>
      <c r="R1" s="781"/>
      <c r="S1" s="781"/>
      <c r="T1" s="781"/>
      <c r="U1" s="781"/>
      <c r="V1" s="781"/>
      <c r="W1" s="781"/>
      <c r="X1" s="781"/>
      <c r="Y1" s="781"/>
      <c r="Z1" s="781"/>
      <c r="AA1" s="781"/>
      <c r="AB1" s="781"/>
      <c r="AC1" s="781"/>
      <c r="AD1" s="781"/>
      <c r="AE1" s="781"/>
      <c r="AF1" s="781"/>
      <c r="AG1" s="781"/>
      <c r="AH1" s="781"/>
      <c r="AI1" s="781"/>
      <c r="AJ1" s="781"/>
      <c r="AK1" s="781"/>
      <c r="AL1" s="781"/>
    </row>
    <row r="2" spans="1:75" ht="12.75" x14ac:dyDescent="0.2">
      <c r="A2" s="759"/>
      <c r="B2" s="671" t="str">
        <f>"U.S. Energy Information Administration  |  Short-Term Energy Outlook  - "&amp;Dates!D1</f>
        <v>U.S. Energy Information Administration  |  Short-Term Energy Outlook  - March 2022</v>
      </c>
      <c r="C2" s="672"/>
      <c r="D2" s="672"/>
      <c r="E2" s="672"/>
      <c r="F2" s="672"/>
      <c r="G2" s="672"/>
      <c r="H2" s="672"/>
      <c r="I2" s="672"/>
      <c r="J2" s="672"/>
      <c r="K2" s="672"/>
      <c r="L2" s="672"/>
      <c r="M2" s="672"/>
      <c r="N2" s="672"/>
      <c r="O2" s="672"/>
      <c r="P2" s="672"/>
      <c r="Q2" s="672"/>
      <c r="R2" s="672"/>
      <c r="S2" s="672"/>
      <c r="T2" s="672"/>
      <c r="U2" s="672"/>
      <c r="V2" s="672"/>
      <c r="W2" s="672"/>
      <c r="X2" s="672"/>
      <c r="Y2" s="672"/>
      <c r="Z2" s="672"/>
      <c r="AA2" s="672"/>
      <c r="AB2" s="672"/>
      <c r="AC2" s="672"/>
      <c r="AD2" s="672"/>
      <c r="AE2" s="672"/>
      <c r="AF2" s="672"/>
      <c r="AG2" s="672"/>
      <c r="AH2" s="672"/>
      <c r="AI2" s="672"/>
      <c r="AJ2" s="672"/>
      <c r="AK2" s="672"/>
      <c r="AL2" s="672"/>
    </row>
    <row r="3" spans="1:75" s="12" customFormat="1" ht="12.75" x14ac:dyDescent="0.2">
      <c r="A3" s="14"/>
      <c r="B3" s="15"/>
      <c r="C3" s="761">
        <f>Dates!D3</f>
        <v>2018</v>
      </c>
      <c r="D3" s="752"/>
      <c r="E3" s="752"/>
      <c r="F3" s="752"/>
      <c r="G3" s="752"/>
      <c r="H3" s="752"/>
      <c r="I3" s="752"/>
      <c r="J3" s="752"/>
      <c r="K3" s="752"/>
      <c r="L3" s="752"/>
      <c r="M3" s="752"/>
      <c r="N3" s="753"/>
      <c r="O3" s="761">
        <f>C3+1</f>
        <v>2019</v>
      </c>
      <c r="P3" s="762"/>
      <c r="Q3" s="762"/>
      <c r="R3" s="762"/>
      <c r="S3" s="762"/>
      <c r="T3" s="762"/>
      <c r="U3" s="762"/>
      <c r="V3" s="762"/>
      <c r="W3" s="762"/>
      <c r="X3" s="752"/>
      <c r="Y3" s="752"/>
      <c r="Z3" s="753"/>
      <c r="AA3" s="749">
        <f>O3+1</f>
        <v>2020</v>
      </c>
      <c r="AB3" s="752"/>
      <c r="AC3" s="752"/>
      <c r="AD3" s="752"/>
      <c r="AE3" s="752"/>
      <c r="AF3" s="752"/>
      <c r="AG3" s="752"/>
      <c r="AH3" s="752"/>
      <c r="AI3" s="752"/>
      <c r="AJ3" s="752"/>
      <c r="AK3" s="752"/>
      <c r="AL3" s="753"/>
      <c r="AM3" s="749">
        <f>AA3+1</f>
        <v>2021</v>
      </c>
      <c r="AN3" s="752"/>
      <c r="AO3" s="752"/>
      <c r="AP3" s="752"/>
      <c r="AQ3" s="752"/>
      <c r="AR3" s="752"/>
      <c r="AS3" s="752"/>
      <c r="AT3" s="752"/>
      <c r="AU3" s="752"/>
      <c r="AV3" s="752"/>
      <c r="AW3" s="752"/>
      <c r="AX3" s="753"/>
      <c r="AY3" s="749">
        <f>AM3+1</f>
        <v>2022</v>
      </c>
      <c r="AZ3" s="750"/>
      <c r="BA3" s="750"/>
      <c r="BB3" s="750"/>
      <c r="BC3" s="750"/>
      <c r="BD3" s="750"/>
      <c r="BE3" s="750"/>
      <c r="BF3" s="750"/>
      <c r="BG3" s="750"/>
      <c r="BH3" s="750"/>
      <c r="BI3" s="750"/>
      <c r="BJ3" s="751"/>
      <c r="BK3" s="749">
        <f>AY3+1</f>
        <v>2023</v>
      </c>
      <c r="BL3" s="752"/>
      <c r="BM3" s="752"/>
      <c r="BN3" s="752"/>
      <c r="BO3" s="752"/>
      <c r="BP3" s="752"/>
      <c r="BQ3" s="752"/>
      <c r="BR3" s="752"/>
      <c r="BS3" s="752"/>
      <c r="BT3" s="752"/>
      <c r="BU3" s="752"/>
      <c r="BV3" s="753"/>
    </row>
    <row r="4" spans="1:75" s="12" customFormat="1" x14ac:dyDescent="0.2">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5" ht="11.1" customHeight="1" x14ac:dyDescent="0.2">
      <c r="B5" s="246" t="s">
        <v>309</v>
      </c>
      <c r="C5" s="244"/>
      <c r="D5" s="244"/>
      <c r="E5" s="244"/>
      <c r="F5" s="244"/>
      <c r="G5" s="244"/>
      <c r="H5" s="244"/>
      <c r="I5" s="244"/>
      <c r="J5" s="244"/>
      <c r="K5" s="244"/>
      <c r="L5" s="244"/>
      <c r="M5" s="244"/>
      <c r="N5" s="244"/>
      <c r="O5" s="244"/>
      <c r="P5" s="244"/>
      <c r="Q5" s="244"/>
      <c r="R5" s="244"/>
      <c r="S5" s="244"/>
      <c r="T5" s="244"/>
      <c r="U5" s="244"/>
      <c r="V5" s="244"/>
      <c r="W5" s="244"/>
      <c r="X5" s="244"/>
      <c r="Y5" s="244"/>
      <c r="Z5" s="244"/>
      <c r="AA5" s="244"/>
      <c r="AB5" s="244"/>
      <c r="AC5" s="244"/>
      <c r="AD5" s="244"/>
      <c r="AE5" s="244"/>
      <c r="AF5" s="244"/>
      <c r="AG5" s="244"/>
      <c r="AH5" s="244"/>
      <c r="AI5" s="244"/>
      <c r="AJ5" s="244"/>
      <c r="AK5" s="244"/>
      <c r="AL5" s="244"/>
      <c r="AM5" s="244"/>
      <c r="AN5" s="244"/>
      <c r="AO5" s="244"/>
      <c r="AP5" s="244"/>
      <c r="AQ5" s="244"/>
      <c r="AR5" s="244"/>
      <c r="AS5" s="244"/>
      <c r="AT5" s="244"/>
      <c r="AU5" s="244"/>
      <c r="AV5" s="244"/>
      <c r="AW5" s="244"/>
      <c r="AX5" s="244"/>
      <c r="AY5" s="640"/>
      <c r="AZ5" s="640"/>
      <c r="BA5" s="244"/>
      <c r="BB5" s="640"/>
      <c r="BC5" s="640"/>
      <c r="BD5" s="244"/>
      <c r="BE5" s="244"/>
      <c r="BF5" s="244"/>
      <c r="BG5" s="244"/>
      <c r="BH5" s="244"/>
      <c r="BI5" s="244"/>
      <c r="BJ5" s="640"/>
      <c r="BK5" s="368"/>
      <c r="BL5" s="368"/>
      <c r="BM5" s="368"/>
      <c r="BN5" s="368"/>
      <c r="BO5" s="368"/>
      <c r="BP5" s="368"/>
      <c r="BQ5" s="368"/>
      <c r="BR5" s="368"/>
      <c r="BS5" s="368"/>
      <c r="BT5" s="368"/>
      <c r="BU5" s="368"/>
      <c r="BV5" s="368"/>
    </row>
    <row r="6" spans="1:75" ht="11.1" customHeight="1" x14ac:dyDescent="0.2">
      <c r="A6" s="159" t="s">
        <v>1004</v>
      </c>
      <c r="B6" s="170" t="s">
        <v>310</v>
      </c>
      <c r="C6" s="244">
        <v>1.04</v>
      </c>
      <c r="D6" s="244">
        <v>1.03</v>
      </c>
      <c r="E6" s="244">
        <v>0.99</v>
      </c>
      <c r="F6" s="244">
        <v>0.99</v>
      </c>
      <c r="G6" s="244">
        <v>1.02</v>
      </c>
      <c r="H6" s="244">
        <v>1.04</v>
      </c>
      <c r="I6" s="244">
        <v>1.05</v>
      </c>
      <c r="J6" s="244">
        <v>1.04</v>
      </c>
      <c r="K6" s="244">
        <v>1</v>
      </c>
      <c r="L6" s="244">
        <v>1</v>
      </c>
      <c r="M6" s="244">
        <v>1</v>
      </c>
      <c r="N6" s="244">
        <v>1</v>
      </c>
      <c r="O6" s="244">
        <v>0.95</v>
      </c>
      <c r="P6" s="244">
        <v>1.04</v>
      </c>
      <c r="Q6" s="244">
        <v>1.05</v>
      </c>
      <c r="R6" s="244">
        <v>1.04</v>
      </c>
      <c r="S6" s="244">
        <v>1.03</v>
      </c>
      <c r="T6" s="244">
        <v>1</v>
      </c>
      <c r="U6" s="244">
        <v>1.02</v>
      </c>
      <c r="V6" s="244">
        <v>1.01</v>
      </c>
      <c r="W6" s="244">
        <v>1.02</v>
      </c>
      <c r="X6" s="244">
        <v>1.02</v>
      </c>
      <c r="Y6" s="244">
        <v>1.03</v>
      </c>
      <c r="Z6" s="244">
        <v>1.02</v>
      </c>
      <c r="AA6" s="244">
        <v>1.01</v>
      </c>
      <c r="AB6" s="244">
        <v>1.01</v>
      </c>
      <c r="AC6" s="244">
        <v>1.03</v>
      </c>
      <c r="AD6" s="244">
        <v>1.03</v>
      </c>
      <c r="AE6" s="244">
        <v>0.85</v>
      </c>
      <c r="AF6" s="244">
        <v>0.81499999999999995</v>
      </c>
      <c r="AG6" s="244">
        <v>0.81</v>
      </c>
      <c r="AH6" s="244">
        <v>0.85</v>
      </c>
      <c r="AI6" s="244">
        <v>0.85</v>
      </c>
      <c r="AJ6" s="244">
        <v>0.86</v>
      </c>
      <c r="AK6" s="244">
        <v>0.86</v>
      </c>
      <c r="AL6" s="244">
        <v>0.85</v>
      </c>
      <c r="AM6" s="244">
        <v>0.86</v>
      </c>
      <c r="AN6" s="244">
        <v>0.87</v>
      </c>
      <c r="AO6" s="244">
        <v>0.87</v>
      </c>
      <c r="AP6" s="244">
        <v>0.87</v>
      </c>
      <c r="AQ6" s="244">
        <v>0.88</v>
      </c>
      <c r="AR6" s="244">
        <v>0.89500000000000002</v>
      </c>
      <c r="AS6" s="244">
        <v>0.91</v>
      </c>
      <c r="AT6" s="244">
        <v>0.92</v>
      </c>
      <c r="AU6" s="244">
        <v>0.93</v>
      </c>
      <c r="AV6" s="244">
        <v>0.94</v>
      </c>
      <c r="AW6" s="244">
        <v>0.94</v>
      </c>
      <c r="AX6" s="244">
        <v>0.95</v>
      </c>
      <c r="AY6" s="244">
        <v>0.96</v>
      </c>
      <c r="AZ6" s="244">
        <v>0.97</v>
      </c>
      <c r="BA6" s="368" t="s">
        <v>1404</v>
      </c>
      <c r="BB6" s="368" t="s">
        <v>1404</v>
      </c>
      <c r="BC6" s="368" t="s">
        <v>1404</v>
      </c>
      <c r="BD6" s="368" t="s">
        <v>1404</v>
      </c>
      <c r="BE6" s="368" t="s">
        <v>1404</v>
      </c>
      <c r="BF6" s="368" t="s">
        <v>1404</v>
      </c>
      <c r="BG6" s="368" t="s">
        <v>1404</v>
      </c>
      <c r="BH6" s="368" t="s">
        <v>1404</v>
      </c>
      <c r="BI6" s="368" t="s">
        <v>1404</v>
      </c>
      <c r="BJ6" s="368" t="s">
        <v>1404</v>
      </c>
      <c r="BK6" s="368" t="s">
        <v>1404</v>
      </c>
      <c r="BL6" s="368" t="s">
        <v>1404</v>
      </c>
      <c r="BM6" s="368" t="s">
        <v>1404</v>
      </c>
      <c r="BN6" s="368" t="s">
        <v>1404</v>
      </c>
      <c r="BO6" s="368" t="s">
        <v>1404</v>
      </c>
      <c r="BP6" s="368" t="s">
        <v>1404</v>
      </c>
      <c r="BQ6" s="368" t="s">
        <v>1404</v>
      </c>
      <c r="BR6" s="368" t="s">
        <v>1404</v>
      </c>
      <c r="BS6" s="368" t="s">
        <v>1404</v>
      </c>
      <c r="BT6" s="368" t="s">
        <v>1404</v>
      </c>
      <c r="BU6" s="368" t="s">
        <v>1404</v>
      </c>
      <c r="BV6" s="368" t="s">
        <v>1404</v>
      </c>
      <c r="BW6" s="445"/>
    </row>
    <row r="7" spans="1:75" ht="11.1" customHeight="1" x14ac:dyDescent="0.2">
      <c r="A7" s="159" t="s">
        <v>327</v>
      </c>
      <c r="B7" s="170" t="s">
        <v>318</v>
      </c>
      <c r="C7" s="244">
        <v>1.61</v>
      </c>
      <c r="D7" s="244">
        <v>1.6</v>
      </c>
      <c r="E7" s="244">
        <v>1.57</v>
      </c>
      <c r="F7" s="244">
        <v>1.5649999999999999</v>
      </c>
      <c r="G7" s="244">
        <v>1.57</v>
      </c>
      <c r="H7" s="244">
        <v>1.54</v>
      </c>
      <c r="I7" s="244">
        <v>1.55</v>
      </c>
      <c r="J7" s="244">
        <v>1.56</v>
      </c>
      <c r="K7" s="244">
        <v>1.58</v>
      </c>
      <c r="L7" s="244">
        <v>1.55</v>
      </c>
      <c r="M7" s="244">
        <v>1.59</v>
      </c>
      <c r="N7" s="244">
        <v>1.57</v>
      </c>
      <c r="O7" s="244">
        <v>1.57</v>
      </c>
      <c r="P7" s="244">
        <v>1.46</v>
      </c>
      <c r="Q7" s="244">
        <v>1.47</v>
      </c>
      <c r="R7" s="244">
        <v>1.43</v>
      </c>
      <c r="S7" s="244">
        <v>1.45</v>
      </c>
      <c r="T7" s="244">
        <v>1.41</v>
      </c>
      <c r="U7" s="244">
        <v>1.39</v>
      </c>
      <c r="V7" s="244">
        <v>1.43</v>
      </c>
      <c r="W7" s="244">
        <v>1.38</v>
      </c>
      <c r="X7" s="244">
        <v>1.36</v>
      </c>
      <c r="Y7" s="244">
        <v>1.3</v>
      </c>
      <c r="Z7" s="244">
        <v>1.43</v>
      </c>
      <c r="AA7" s="244">
        <v>1.35</v>
      </c>
      <c r="AB7" s="244">
        <v>1.3</v>
      </c>
      <c r="AC7" s="244">
        <v>1.4</v>
      </c>
      <c r="AD7" s="244">
        <v>1.32</v>
      </c>
      <c r="AE7" s="244">
        <v>1.28</v>
      </c>
      <c r="AF7" s="244">
        <v>1.22</v>
      </c>
      <c r="AG7" s="244">
        <v>1.1499999999999999</v>
      </c>
      <c r="AH7" s="244">
        <v>1.18</v>
      </c>
      <c r="AI7" s="244">
        <v>1.24</v>
      </c>
      <c r="AJ7" s="244">
        <v>1.1299999999999999</v>
      </c>
      <c r="AK7" s="244">
        <v>1.1499999999999999</v>
      </c>
      <c r="AL7" s="244">
        <v>1.1000000000000001</v>
      </c>
      <c r="AM7" s="244">
        <v>1.1000000000000001</v>
      </c>
      <c r="AN7" s="244">
        <v>1.0900000000000001</v>
      </c>
      <c r="AO7" s="244">
        <v>1.1299999999999999</v>
      </c>
      <c r="AP7" s="244">
        <v>1.1100000000000001</v>
      </c>
      <c r="AQ7" s="244">
        <v>1.07</v>
      </c>
      <c r="AR7" s="244">
        <v>1.06</v>
      </c>
      <c r="AS7" s="244">
        <v>1.1100000000000001</v>
      </c>
      <c r="AT7" s="244">
        <v>1.07</v>
      </c>
      <c r="AU7" s="244">
        <v>1.1399999999999999</v>
      </c>
      <c r="AV7" s="244">
        <v>1.0900000000000001</v>
      </c>
      <c r="AW7" s="244">
        <v>1.1200000000000001</v>
      </c>
      <c r="AX7" s="244">
        <v>1.17</v>
      </c>
      <c r="AY7" s="244">
        <v>1.1200000000000001</v>
      </c>
      <c r="AZ7" s="244">
        <v>1.18</v>
      </c>
      <c r="BA7" s="368" t="s">
        <v>1404</v>
      </c>
      <c r="BB7" s="368" t="s">
        <v>1404</v>
      </c>
      <c r="BC7" s="368" t="s">
        <v>1404</v>
      </c>
      <c r="BD7" s="368" t="s">
        <v>1404</v>
      </c>
      <c r="BE7" s="368" t="s">
        <v>1404</v>
      </c>
      <c r="BF7" s="368" t="s">
        <v>1404</v>
      </c>
      <c r="BG7" s="368" t="s">
        <v>1404</v>
      </c>
      <c r="BH7" s="368" t="s">
        <v>1404</v>
      </c>
      <c r="BI7" s="368" t="s">
        <v>1404</v>
      </c>
      <c r="BJ7" s="368" t="s">
        <v>1404</v>
      </c>
      <c r="BK7" s="368" t="s">
        <v>1404</v>
      </c>
      <c r="BL7" s="368" t="s">
        <v>1404</v>
      </c>
      <c r="BM7" s="368" t="s">
        <v>1404</v>
      </c>
      <c r="BN7" s="368" t="s">
        <v>1404</v>
      </c>
      <c r="BO7" s="368" t="s">
        <v>1404</v>
      </c>
      <c r="BP7" s="368" t="s">
        <v>1404</v>
      </c>
      <c r="BQ7" s="368" t="s">
        <v>1404</v>
      </c>
      <c r="BR7" s="368" t="s">
        <v>1404</v>
      </c>
      <c r="BS7" s="368" t="s">
        <v>1404</v>
      </c>
      <c r="BT7" s="368" t="s">
        <v>1404</v>
      </c>
      <c r="BU7" s="368" t="s">
        <v>1404</v>
      </c>
      <c r="BV7" s="368" t="s">
        <v>1404</v>
      </c>
      <c r="BW7" s="445"/>
    </row>
    <row r="8" spans="1:75" ht="11.1" customHeight="1" x14ac:dyDescent="0.2">
      <c r="A8" s="159" t="s">
        <v>1094</v>
      </c>
      <c r="B8" s="170" t="s">
        <v>1095</v>
      </c>
      <c r="C8" s="244">
        <v>0.316</v>
      </c>
      <c r="D8" s="244">
        <v>0.32600000000000001</v>
      </c>
      <c r="E8" s="244">
        <v>0.36399999999999999</v>
      </c>
      <c r="F8" s="244">
        <v>0.36299999999999999</v>
      </c>
      <c r="G8" s="244">
        <v>0.35799999999999998</v>
      </c>
      <c r="H8" s="244">
        <v>0.33500000000000002</v>
      </c>
      <c r="I8" s="244">
        <v>0.32500000000000001</v>
      </c>
      <c r="J8" s="244">
        <v>0.34</v>
      </c>
      <c r="K8" s="244">
        <v>0.33500000000000002</v>
      </c>
      <c r="L8" s="244">
        <v>0.33</v>
      </c>
      <c r="M8" s="244">
        <v>0.3</v>
      </c>
      <c r="N8" s="244">
        <v>0.31</v>
      </c>
      <c r="O8" s="244">
        <v>0.32</v>
      </c>
      <c r="P8" s="244">
        <v>0.33500000000000002</v>
      </c>
      <c r="Q8" s="244">
        <v>0.32500000000000001</v>
      </c>
      <c r="R8" s="244">
        <v>0.33500000000000002</v>
      </c>
      <c r="S8" s="244">
        <v>0.32500000000000001</v>
      </c>
      <c r="T8" s="244">
        <v>0.32500000000000001</v>
      </c>
      <c r="U8" s="244">
        <v>0.315</v>
      </c>
      <c r="V8" s="244">
        <v>0.33</v>
      </c>
      <c r="W8" s="244">
        <v>0.33500000000000002</v>
      </c>
      <c r="X8" s="244">
        <v>0.32500000000000001</v>
      </c>
      <c r="Y8" s="244">
        <v>0.31458599999999998</v>
      </c>
      <c r="Z8" s="244">
        <v>0.30499999999999999</v>
      </c>
      <c r="AA8" s="244">
        <v>0.30499999999999999</v>
      </c>
      <c r="AB8" s="244">
        <v>0.28999999999999998</v>
      </c>
      <c r="AC8" s="244">
        <v>0.28000000000000003</v>
      </c>
      <c r="AD8" s="244">
        <v>0.28999999999999998</v>
      </c>
      <c r="AE8" s="244">
        <v>0.28000000000000003</v>
      </c>
      <c r="AF8" s="244">
        <v>0.3</v>
      </c>
      <c r="AG8" s="244">
        <v>0.28000000000000003</v>
      </c>
      <c r="AH8" s="244">
        <v>0.27</v>
      </c>
      <c r="AI8" s="244">
        <v>0.28000000000000003</v>
      </c>
      <c r="AJ8" s="244">
        <v>0.26</v>
      </c>
      <c r="AK8" s="244">
        <v>0.27500000000000002</v>
      </c>
      <c r="AL8" s="244">
        <v>0.26</v>
      </c>
      <c r="AM8" s="244">
        <v>0.27</v>
      </c>
      <c r="AN8" s="244">
        <v>0.27</v>
      </c>
      <c r="AO8" s="244">
        <v>0.28999999999999998</v>
      </c>
      <c r="AP8" s="244">
        <v>0.27500000000000002</v>
      </c>
      <c r="AQ8" s="244">
        <v>0.26</v>
      </c>
      <c r="AR8" s="244">
        <v>0.27</v>
      </c>
      <c r="AS8" s="244">
        <v>0.26</v>
      </c>
      <c r="AT8" s="244">
        <v>0.26</v>
      </c>
      <c r="AU8" s="244">
        <v>0.25</v>
      </c>
      <c r="AV8" s="244">
        <v>0.26</v>
      </c>
      <c r="AW8" s="244">
        <v>0.25</v>
      </c>
      <c r="AX8" s="244">
        <v>0.26</v>
      </c>
      <c r="AY8" s="244">
        <v>0.27</v>
      </c>
      <c r="AZ8" s="244">
        <v>0.28000000000000003</v>
      </c>
      <c r="BA8" s="368" t="s">
        <v>1404</v>
      </c>
      <c r="BB8" s="368" t="s">
        <v>1404</v>
      </c>
      <c r="BC8" s="368" t="s">
        <v>1404</v>
      </c>
      <c r="BD8" s="368" t="s">
        <v>1404</v>
      </c>
      <c r="BE8" s="368" t="s">
        <v>1404</v>
      </c>
      <c r="BF8" s="368" t="s">
        <v>1404</v>
      </c>
      <c r="BG8" s="368" t="s">
        <v>1404</v>
      </c>
      <c r="BH8" s="368" t="s">
        <v>1404</v>
      </c>
      <c r="BI8" s="368" t="s">
        <v>1404</v>
      </c>
      <c r="BJ8" s="368" t="s">
        <v>1404</v>
      </c>
      <c r="BK8" s="368" t="s">
        <v>1404</v>
      </c>
      <c r="BL8" s="368" t="s">
        <v>1404</v>
      </c>
      <c r="BM8" s="368" t="s">
        <v>1404</v>
      </c>
      <c r="BN8" s="368" t="s">
        <v>1404</v>
      </c>
      <c r="BO8" s="368" t="s">
        <v>1404</v>
      </c>
      <c r="BP8" s="368" t="s">
        <v>1404</v>
      </c>
      <c r="BQ8" s="368" t="s">
        <v>1404</v>
      </c>
      <c r="BR8" s="368" t="s">
        <v>1404</v>
      </c>
      <c r="BS8" s="368" t="s">
        <v>1404</v>
      </c>
      <c r="BT8" s="368" t="s">
        <v>1404</v>
      </c>
      <c r="BU8" s="368" t="s">
        <v>1404</v>
      </c>
      <c r="BV8" s="368" t="s">
        <v>1404</v>
      </c>
      <c r="BW8" s="445"/>
    </row>
    <row r="9" spans="1:75" ht="11.1" customHeight="1" x14ac:dyDescent="0.2">
      <c r="A9" s="159" t="s">
        <v>1081</v>
      </c>
      <c r="B9" s="170" t="s">
        <v>1082</v>
      </c>
      <c r="C9" s="244">
        <v>0.13500000000000001</v>
      </c>
      <c r="D9" s="244">
        <v>0.13500000000000001</v>
      </c>
      <c r="E9" s="244">
        <v>0.13500000000000001</v>
      </c>
      <c r="F9" s="244">
        <v>0.13500000000000001</v>
      </c>
      <c r="G9" s="244">
        <v>0.13500000000000001</v>
      </c>
      <c r="H9" s="244">
        <v>0.13</v>
      </c>
      <c r="I9" s="244">
        <v>0.13500000000000001</v>
      </c>
      <c r="J9" s="244">
        <v>0.13500000000000001</v>
      </c>
      <c r="K9" s="244">
        <v>0.13500000000000001</v>
      </c>
      <c r="L9" s="244">
        <v>0.13500000000000001</v>
      </c>
      <c r="M9" s="244">
        <v>0.12</v>
      </c>
      <c r="N9" s="244">
        <v>0.11</v>
      </c>
      <c r="O9" s="244">
        <v>0.11</v>
      </c>
      <c r="P9" s="244">
        <v>0.1</v>
      </c>
      <c r="Q9" s="244">
        <v>0.12</v>
      </c>
      <c r="R9" s="244">
        <v>0.12</v>
      </c>
      <c r="S9" s="244">
        <v>0.11</v>
      </c>
      <c r="T9" s="244">
        <v>0.11</v>
      </c>
      <c r="U9" s="244">
        <v>0.13500000000000001</v>
      </c>
      <c r="V9" s="244">
        <v>0.13</v>
      </c>
      <c r="W9" s="244">
        <v>0.12</v>
      </c>
      <c r="X9" s="244">
        <v>0.13</v>
      </c>
      <c r="Y9" s="244">
        <v>0.12</v>
      </c>
      <c r="Z9" s="244">
        <v>0.13</v>
      </c>
      <c r="AA9" s="244">
        <v>0.13</v>
      </c>
      <c r="AB9" s="244">
        <v>0.12</v>
      </c>
      <c r="AC9" s="244">
        <v>0.13</v>
      </c>
      <c r="AD9" s="244">
        <v>0.13500000000000001</v>
      </c>
      <c r="AE9" s="244">
        <v>0.1</v>
      </c>
      <c r="AF9" s="244">
        <v>0.115</v>
      </c>
      <c r="AG9" s="244">
        <v>0.11</v>
      </c>
      <c r="AH9" s="244">
        <v>0.11</v>
      </c>
      <c r="AI9" s="244">
        <v>0.105</v>
      </c>
      <c r="AJ9" s="244">
        <v>0.09</v>
      </c>
      <c r="AK9" s="244">
        <v>0.1</v>
      </c>
      <c r="AL9" s="244">
        <v>0.13</v>
      </c>
      <c r="AM9" s="244">
        <v>0.105</v>
      </c>
      <c r="AN9" s="244">
        <v>0.105</v>
      </c>
      <c r="AO9" s="244">
        <v>0.105</v>
      </c>
      <c r="AP9" s="244">
        <v>0.1</v>
      </c>
      <c r="AQ9" s="244">
        <v>0.105</v>
      </c>
      <c r="AR9" s="244">
        <v>0.1</v>
      </c>
      <c r="AS9" s="244">
        <v>0.1</v>
      </c>
      <c r="AT9" s="244">
        <v>0.1</v>
      </c>
      <c r="AU9" s="244">
        <v>0.1</v>
      </c>
      <c r="AV9" s="244">
        <v>8.5000000000000006E-2</v>
      </c>
      <c r="AW9" s="244">
        <v>0.09</v>
      </c>
      <c r="AX9" s="244">
        <v>0.1</v>
      </c>
      <c r="AY9" s="244">
        <v>0.1</v>
      </c>
      <c r="AZ9" s="244">
        <v>0.09</v>
      </c>
      <c r="BA9" s="368" t="s">
        <v>1404</v>
      </c>
      <c r="BB9" s="368" t="s">
        <v>1404</v>
      </c>
      <c r="BC9" s="368" t="s">
        <v>1404</v>
      </c>
      <c r="BD9" s="368" t="s">
        <v>1404</v>
      </c>
      <c r="BE9" s="368" t="s">
        <v>1404</v>
      </c>
      <c r="BF9" s="368" t="s">
        <v>1404</v>
      </c>
      <c r="BG9" s="368" t="s">
        <v>1404</v>
      </c>
      <c r="BH9" s="368" t="s">
        <v>1404</v>
      </c>
      <c r="BI9" s="368" t="s">
        <v>1404</v>
      </c>
      <c r="BJ9" s="368" t="s">
        <v>1404</v>
      </c>
      <c r="BK9" s="368" t="s">
        <v>1404</v>
      </c>
      <c r="BL9" s="368" t="s">
        <v>1404</v>
      </c>
      <c r="BM9" s="368" t="s">
        <v>1404</v>
      </c>
      <c r="BN9" s="368" t="s">
        <v>1404</v>
      </c>
      <c r="BO9" s="368" t="s">
        <v>1404</v>
      </c>
      <c r="BP9" s="368" t="s">
        <v>1404</v>
      </c>
      <c r="BQ9" s="368" t="s">
        <v>1404</v>
      </c>
      <c r="BR9" s="368" t="s">
        <v>1404</v>
      </c>
      <c r="BS9" s="368" t="s">
        <v>1404</v>
      </c>
      <c r="BT9" s="368" t="s">
        <v>1404</v>
      </c>
      <c r="BU9" s="368" t="s">
        <v>1404</v>
      </c>
      <c r="BV9" s="368" t="s">
        <v>1404</v>
      </c>
      <c r="BW9" s="445"/>
    </row>
    <row r="10" spans="1:75" ht="11.1" customHeight="1" x14ac:dyDescent="0.2">
      <c r="A10" s="159" t="s">
        <v>1011</v>
      </c>
      <c r="B10" s="170" t="s">
        <v>1012</v>
      </c>
      <c r="C10" s="244">
        <v>0.2</v>
      </c>
      <c r="D10" s="244">
        <v>0.2</v>
      </c>
      <c r="E10" s="244">
        <v>0.2</v>
      </c>
      <c r="F10" s="244">
        <v>0.19</v>
      </c>
      <c r="G10" s="244">
        <v>0.2</v>
      </c>
      <c r="H10" s="244">
        <v>0.2</v>
      </c>
      <c r="I10" s="244">
        <v>0.18</v>
      </c>
      <c r="J10" s="244">
        <v>0.2</v>
      </c>
      <c r="K10" s="244">
        <v>0.2</v>
      </c>
      <c r="L10" s="244">
        <v>0.2</v>
      </c>
      <c r="M10" s="244">
        <v>0.18</v>
      </c>
      <c r="N10" s="244">
        <v>0.2</v>
      </c>
      <c r="O10" s="244">
        <v>0.21</v>
      </c>
      <c r="P10" s="244">
        <v>0.2</v>
      </c>
      <c r="Q10" s="244">
        <v>0.2</v>
      </c>
      <c r="R10" s="244">
        <v>0.18</v>
      </c>
      <c r="S10" s="244">
        <v>0.21</v>
      </c>
      <c r="T10" s="244">
        <v>0.21</v>
      </c>
      <c r="U10" s="244">
        <v>0.2</v>
      </c>
      <c r="V10" s="244">
        <v>0.21</v>
      </c>
      <c r="W10" s="244">
        <v>0.2</v>
      </c>
      <c r="X10" s="244">
        <v>0.21</v>
      </c>
      <c r="Y10" s="244">
        <v>0.18</v>
      </c>
      <c r="Z10" s="244">
        <v>0.21</v>
      </c>
      <c r="AA10" s="244">
        <v>0.185</v>
      </c>
      <c r="AB10" s="244">
        <v>0.2</v>
      </c>
      <c r="AC10" s="244">
        <v>0.2</v>
      </c>
      <c r="AD10" s="244">
        <v>0.19</v>
      </c>
      <c r="AE10" s="244">
        <v>0.18</v>
      </c>
      <c r="AF10" s="244">
        <v>0.18</v>
      </c>
      <c r="AG10" s="244">
        <v>0.15</v>
      </c>
      <c r="AH10" s="244">
        <v>0.15</v>
      </c>
      <c r="AI10" s="244">
        <v>0.15</v>
      </c>
      <c r="AJ10" s="244">
        <v>0.17</v>
      </c>
      <c r="AK10" s="244">
        <v>0.16500000000000001</v>
      </c>
      <c r="AL10" s="244">
        <v>0.16500000000000001</v>
      </c>
      <c r="AM10" s="244">
        <v>0.16</v>
      </c>
      <c r="AN10" s="244">
        <v>0.16</v>
      </c>
      <c r="AO10" s="244">
        <v>0.15</v>
      </c>
      <c r="AP10" s="244">
        <v>0.17</v>
      </c>
      <c r="AQ10" s="244">
        <v>0.17</v>
      </c>
      <c r="AR10" s="244">
        <v>0.18</v>
      </c>
      <c r="AS10" s="244">
        <v>0.18</v>
      </c>
      <c r="AT10" s="244">
        <v>0.18</v>
      </c>
      <c r="AU10" s="244">
        <v>0.19</v>
      </c>
      <c r="AV10" s="244">
        <v>0.18</v>
      </c>
      <c r="AW10" s="244">
        <v>0.19</v>
      </c>
      <c r="AX10" s="244">
        <v>0.19</v>
      </c>
      <c r="AY10" s="244">
        <v>0.18</v>
      </c>
      <c r="AZ10" s="244">
        <v>0.19</v>
      </c>
      <c r="BA10" s="368" t="s">
        <v>1404</v>
      </c>
      <c r="BB10" s="368" t="s">
        <v>1404</v>
      </c>
      <c r="BC10" s="368" t="s">
        <v>1404</v>
      </c>
      <c r="BD10" s="368" t="s">
        <v>1404</v>
      </c>
      <c r="BE10" s="368" t="s">
        <v>1404</v>
      </c>
      <c r="BF10" s="368" t="s">
        <v>1404</v>
      </c>
      <c r="BG10" s="368" t="s">
        <v>1404</v>
      </c>
      <c r="BH10" s="368" t="s">
        <v>1404</v>
      </c>
      <c r="BI10" s="368" t="s">
        <v>1404</v>
      </c>
      <c r="BJ10" s="368" t="s">
        <v>1404</v>
      </c>
      <c r="BK10" s="368" t="s">
        <v>1404</v>
      </c>
      <c r="BL10" s="368" t="s">
        <v>1404</v>
      </c>
      <c r="BM10" s="368" t="s">
        <v>1404</v>
      </c>
      <c r="BN10" s="368" t="s">
        <v>1404</v>
      </c>
      <c r="BO10" s="368" t="s">
        <v>1404</v>
      </c>
      <c r="BP10" s="368" t="s">
        <v>1404</v>
      </c>
      <c r="BQ10" s="368" t="s">
        <v>1404</v>
      </c>
      <c r="BR10" s="368" t="s">
        <v>1404</v>
      </c>
      <c r="BS10" s="368" t="s">
        <v>1404</v>
      </c>
      <c r="BT10" s="368" t="s">
        <v>1404</v>
      </c>
      <c r="BU10" s="368" t="s">
        <v>1404</v>
      </c>
      <c r="BV10" s="368" t="s">
        <v>1404</v>
      </c>
      <c r="BW10" s="445"/>
    </row>
    <row r="11" spans="1:75" ht="11.1" customHeight="1" x14ac:dyDescent="0.2">
      <c r="A11" s="159" t="s">
        <v>1003</v>
      </c>
      <c r="B11" s="170" t="s">
        <v>311</v>
      </c>
      <c r="C11" s="244">
        <v>3.84</v>
      </c>
      <c r="D11" s="244">
        <v>3.835</v>
      </c>
      <c r="E11" s="244">
        <v>3.8149999999999999</v>
      </c>
      <c r="F11" s="244">
        <v>3.8250000000000002</v>
      </c>
      <c r="G11" s="244">
        <v>3.8050000000000002</v>
      </c>
      <c r="H11" s="244">
        <v>3.78</v>
      </c>
      <c r="I11" s="244">
        <v>3.722</v>
      </c>
      <c r="J11" s="244">
        <v>3.52</v>
      </c>
      <c r="K11" s="244">
        <v>3.4</v>
      </c>
      <c r="L11" s="244">
        <v>3.4</v>
      </c>
      <c r="M11" s="244">
        <v>2.7</v>
      </c>
      <c r="N11" s="244">
        <v>2.6</v>
      </c>
      <c r="O11" s="244">
        <v>2.65</v>
      </c>
      <c r="P11" s="244">
        <v>2.65</v>
      </c>
      <c r="Q11" s="244">
        <v>2.6</v>
      </c>
      <c r="R11" s="244">
        <v>2.5</v>
      </c>
      <c r="S11" s="244">
        <v>2.2999999999999998</v>
      </c>
      <c r="T11" s="244">
        <v>2.2000000000000002</v>
      </c>
      <c r="U11" s="244">
        <v>2.1</v>
      </c>
      <c r="V11" s="244">
        <v>2.1</v>
      </c>
      <c r="W11" s="244">
        <v>2.1</v>
      </c>
      <c r="X11" s="244">
        <v>2.1</v>
      </c>
      <c r="Y11" s="244">
        <v>2</v>
      </c>
      <c r="Z11" s="244">
        <v>2</v>
      </c>
      <c r="AA11" s="244">
        <v>2</v>
      </c>
      <c r="AB11" s="244">
        <v>2.0499999999999998</v>
      </c>
      <c r="AC11" s="244">
        <v>2</v>
      </c>
      <c r="AD11" s="244">
        <v>1.9750000000000001</v>
      </c>
      <c r="AE11" s="244">
        <v>1.9750000000000001</v>
      </c>
      <c r="AF11" s="244">
        <v>1.95</v>
      </c>
      <c r="AG11" s="244">
        <v>1.9</v>
      </c>
      <c r="AH11" s="244">
        <v>1.9</v>
      </c>
      <c r="AI11" s="244">
        <v>1.9</v>
      </c>
      <c r="AJ11" s="244">
        <v>1.9</v>
      </c>
      <c r="AK11" s="244">
        <v>1.95</v>
      </c>
      <c r="AL11" s="244">
        <v>2</v>
      </c>
      <c r="AM11" s="244">
        <v>2.0499999999999998</v>
      </c>
      <c r="AN11" s="244">
        <v>2.2000000000000002</v>
      </c>
      <c r="AO11" s="244">
        <v>2.2999999999999998</v>
      </c>
      <c r="AP11" s="244">
        <v>2.4500000000000002</v>
      </c>
      <c r="AQ11" s="244">
        <v>2.4500000000000002</v>
      </c>
      <c r="AR11" s="244">
        <v>2.5</v>
      </c>
      <c r="AS11" s="244">
        <v>2.5</v>
      </c>
      <c r="AT11" s="244">
        <v>2.4500000000000002</v>
      </c>
      <c r="AU11" s="244">
        <v>2.4500000000000002</v>
      </c>
      <c r="AV11" s="244">
        <v>2.4500000000000002</v>
      </c>
      <c r="AW11" s="244">
        <v>2.4500000000000002</v>
      </c>
      <c r="AX11" s="244">
        <v>2.4500000000000002</v>
      </c>
      <c r="AY11" s="244">
        <v>2.5</v>
      </c>
      <c r="AZ11" s="244">
        <v>2.5499999999999998</v>
      </c>
      <c r="BA11" s="368" t="s">
        <v>1404</v>
      </c>
      <c r="BB11" s="368" t="s">
        <v>1404</v>
      </c>
      <c r="BC11" s="368" t="s">
        <v>1404</v>
      </c>
      <c r="BD11" s="368" t="s">
        <v>1404</v>
      </c>
      <c r="BE11" s="368" t="s">
        <v>1404</v>
      </c>
      <c r="BF11" s="368" t="s">
        <v>1404</v>
      </c>
      <c r="BG11" s="368" t="s">
        <v>1404</v>
      </c>
      <c r="BH11" s="368" t="s">
        <v>1404</v>
      </c>
      <c r="BI11" s="368" t="s">
        <v>1404</v>
      </c>
      <c r="BJ11" s="368" t="s">
        <v>1404</v>
      </c>
      <c r="BK11" s="368" t="s">
        <v>1404</v>
      </c>
      <c r="BL11" s="368" t="s">
        <v>1404</v>
      </c>
      <c r="BM11" s="368" t="s">
        <v>1404</v>
      </c>
      <c r="BN11" s="368" t="s">
        <v>1404</v>
      </c>
      <c r="BO11" s="368" t="s">
        <v>1404</v>
      </c>
      <c r="BP11" s="368" t="s">
        <v>1404</v>
      </c>
      <c r="BQ11" s="368" t="s">
        <v>1404</v>
      </c>
      <c r="BR11" s="368" t="s">
        <v>1404</v>
      </c>
      <c r="BS11" s="368" t="s">
        <v>1404</v>
      </c>
      <c r="BT11" s="368" t="s">
        <v>1404</v>
      </c>
      <c r="BU11" s="368" t="s">
        <v>1404</v>
      </c>
      <c r="BV11" s="368" t="s">
        <v>1404</v>
      </c>
      <c r="BW11" s="445"/>
    </row>
    <row r="12" spans="1:75" ht="11.1" customHeight="1" x14ac:dyDescent="0.2">
      <c r="A12" s="159" t="s">
        <v>328</v>
      </c>
      <c r="B12" s="170" t="s">
        <v>319</v>
      </c>
      <c r="C12" s="244">
        <v>4.43</v>
      </c>
      <c r="D12" s="244">
        <v>4.47</v>
      </c>
      <c r="E12" s="244">
        <v>4.4800000000000004</v>
      </c>
      <c r="F12" s="244">
        <v>4.4400000000000004</v>
      </c>
      <c r="G12" s="244">
        <v>4.49</v>
      </c>
      <c r="H12" s="244">
        <v>4.5739999999999998</v>
      </c>
      <c r="I12" s="244">
        <v>4.6040000000000001</v>
      </c>
      <c r="J12" s="244">
        <v>4.6749999999999998</v>
      </c>
      <c r="K12" s="244">
        <v>4.7</v>
      </c>
      <c r="L12" s="244">
        <v>4.7300000000000004</v>
      </c>
      <c r="M12" s="244">
        <v>4.7699999999999996</v>
      </c>
      <c r="N12" s="244">
        <v>4.8</v>
      </c>
      <c r="O12" s="244">
        <v>4.8499999999999996</v>
      </c>
      <c r="P12" s="244">
        <v>4.78</v>
      </c>
      <c r="Q12" s="244">
        <v>4.62</v>
      </c>
      <c r="R12" s="244">
        <v>4.7</v>
      </c>
      <c r="S12" s="244">
        <v>4.7</v>
      </c>
      <c r="T12" s="244">
        <v>4.7</v>
      </c>
      <c r="U12" s="244">
        <v>4.7</v>
      </c>
      <c r="V12" s="244">
        <v>4.75</v>
      </c>
      <c r="W12" s="244">
        <v>4.6500000000000004</v>
      </c>
      <c r="X12" s="244">
        <v>4.75</v>
      </c>
      <c r="Y12" s="244">
        <v>4.6500000000000004</v>
      </c>
      <c r="Z12" s="244">
        <v>4.55</v>
      </c>
      <c r="AA12" s="244">
        <v>4.55</v>
      </c>
      <c r="AB12" s="244">
        <v>4.6500000000000004</v>
      </c>
      <c r="AC12" s="244">
        <v>4.5</v>
      </c>
      <c r="AD12" s="244">
        <v>4.5</v>
      </c>
      <c r="AE12" s="244">
        <v>4.22</v>
      </c>
      <c r="AF12" s="244">
        <v>3.75</v>
      </c>
      <c r="AG12" s="244">
        <v>3.7</v>
      </c>
      <c r="AH12" s="244">
        <v>3.69</v>
      </c>
      <c r="AI12" s="244">
        <v>3.71</v>
      </c>
      <c r="AJ12" s="244">
        <v>3.85</v>
      </c>
      <c r="AK12" s="244">
        <v>3.82</v>
      </c>
      <c r="AL12" s="244">
        <v>3.86</v>
      </c>
      <c r="AM12" s="244">
        <v>3.86</v>
      </c>
      <c r="AN12" s="244">
        <v>3.95</v>
      </c>
      <c r="AO12" s="244">
        <v>4</v>
      </c>
      <c r="AP12" s="244">
        <v>4</v>
      </c>
      <c r="AQ12" s="244">
        <v>4</v>
      </c>
      <c r="AR12" s="244">
        <v>3.95</v>
      </c>
      <c r="AS12" s="244">
        <v>4</v>
      </c>
      <c r="AT12" s="244">
        <v>4.0750000000000002</v>
      </c>
      <c r="AU12" s="244">
        <v>4.125</v>
      </c>
      <c r="AV12" s="244">
        <v>4.2</v>
      </c>
      <c r="AW12" s="244">
        <v>4.25</v>
      </c>
      <c r="AX12" s="244">
        <v>4.3</v>
      </c>
      <c r="AY12" s="244">
        <v>4.25</v>
      </c>
      <c r="AZ12" s="244">
        <v>4.3499999999999996</v>
      </c>
      <c r="BA12" s="368" t="s">
        <v>1404</v>
      </c>
      <c r="BB12" s="368" t="s">
        <v>1404</v>
      </c>
      <c r="BC12" s="368" t="s">
        <v>1404</v>
      </c>
      <c r="BD12" s="368" t="s">
        <v>1404</v>
      </c>
      <c r="BE12" s="368" t="s">
        <v>1404</v>
      </c>
      <c r="BF12" s="368" t="s">
        <v>1404</v>
      </c>
      <c r="BG12" s="368" t="s">
        <v>1404</v>
      </c>
      <c r="BH12" s="368" t="s">
        <v>1404</v>
      </c>
      <c r="BI12" s="368" t="s">
        <v>1404</v>
      </c>
      <c r="BJ12" s="368" t="s">
        <v>1404</v>
      </c>
      <c r="BK12" s="368" t="s">
        <v>1404</v>
      </c>
      <c r="BL12" s="368" t="s">
        <v>1404</v>
      </c>
      <c r="BM12" s="368" t="s">
        <v>1404</v>
      </c>
      <c r="BN12" s="368" t="s">
        <v>1404</v>
      </c>
      <c r="BO12" s="368" t="s">
        <v>1404</v>
      </c>
      <c r="BP12" s="368" t="s">
        <v>1404</v>
      </c>
      <c r="BQ12" s="368" t="s">
        <v>1404</v>
      </c>
      <c r="BR12" s="368" t="s">
        <v>1404</v>
      </c>
      <c r="BS12" s="368" t="s">
        <v>1404</v>
      </c>
      <c r="BT12" s="368" t="s">
        <v>1404</v>
      </c>
      <c r="BU12" s="368" t="s">
        <v>1404</v>
      </c>
      <c r="BV12" s="368" t="s">
        <v>1404</v>
      </c>
      <c r="BW12" s="445"/>
    </row>
    <row r="13" spans="1:75" ht="11.1" customHeight="1" x14ac:dyDescent="0.2">
      <c r="A13" s="159" t="s">
        <v>321</v>
      </c>
      <c r="B13" s="170" t="s">
        <v>312</v>
      </c>
      <c r="C13" s="244">
        <v>2.71</v>
      </c>
      <c r="D13" s="244">
        <v>2.71</v>
      </c>
      <c r="E13" s="244">
        <v>2.72</v>
      </c>
      <c r="F13" s="244">
        <v>2.71</v>
      </c>
      <c r="G13" s="244">
        <v>2.71</v>
      </c>
      <c r="H13" s="244">
        <v>2.72</v>
      </c>
      <c r="I13" s="244">
        <v>2.8</v>
      </c>
      <c r="J13" s="244">
        <v>2.8</v>
      </c>
      <c r="K13" s="244">
        <v>2.8</v>
      </c>
      <c r="L13" s="244">
        <v>2.8</v>
      </c>
      <c r="M13" s="244">
        <v>2.8</v>
      </c>
      <c r="N13" s="244">
        <v>2.8</v>
      </c>
      <c r="O13" s="244">
        <v>2.75</v>
      </c>
      <c r="P13" s="244">
        <v>2.75</v>
      </c>
      <c r="Q13" s="244">
        <v>2.72</v>
      </c>
      <c r="R13" s="244">
        <v>2.72</v>
      </c>
      <c r="S13" s="244">
        <v>2.72</v>
      </c>
      <c r="T13" s="244">
        <v>2.72</v>
      </c>
      <c r="U13" s="244">
        <v>2.7</v>
      </c>
      <c r="V13" s="244">
        <v>2.7</v>
      </c>
      <c r="W13" s="244">
        <v>2.7</v>
      </c>
      <c r="X13" s="244">
        <v>2.7</v>
      </c>
      <c r="Y13" s="244">
        <v>2.7</v>
      </c>
      <c r="Z13" s="244">
        <v>2.71</v>
      </c>
      <c r="AA13" s="244">
        <v>2.71</v>
      </c>
      <c r="AB13" s="244">
        <v>2.71</v>
      </c>
      <c r="AC13" s="244">
        <v>2.9</v>
      </c>
      <c r="AD13" s="244">
        <v>3</v>
      </c>
      <c r="AE13" s="244">
        <v>2.2000000000000002</v>
      </c>
      <c r="AF13" s="244">
        <v>2.09</v>
      </c>
      <c r="AG13" s="244">
        <v>2.16</v>
      </c>
      <c r="AH13" s="244">
        <v>2.29</v>
      </c>
      <c r="AI13" s="244">
        <v>2.29</v>
      </c>
      <c r="AJ13" s="244">
        <v>2.29</v>
      </c>
      <c r="AK13" s="244">
        <v>2.2999999999999998</v>
      </c>
      <c r="AL13" s="244">
        <v>2.2999999999999998</v>
      </c>
      <c r="AM13" s="244">
        <v>2.33</v>
      </c>
      <c r="AN13" s="244">
        <v>2.33</v>
      </c>
      <c r="AO13" s="244">
        <v>2.33</v>
      </c>
      <c r="AP13" s="244">
        <v>2.33</v>
      </c>
      <c r="AQ13" s="244">
        <v>2.36</v>
      </c>
      <c r="AR13" s="244">
        <v>2.383</v>
      </c>
      <c r="AS13" s="244">
        <v>2.42</v>
      </c>
      <c r="AT13" s="244">
        <v>2.4500000000000002</v>
      </c>
      <c r="AU13" s="244">
        <v>2.4700000000000002</v>
      </c>
      <c r="AV13" s="244">
        <v>2.5</v>
      </c>
      <c r="AW13" s="244">
        <v>2.5350000000000001</v>
      </c>
      <c r="AX13" s="244">
        <v>2.5499999999999998</v>
      </c>
      <c r="AY13" s="244">
        <v>2.58</v>
      </c>
      <c r="AZ13" s="244">
        <v>2.61</v>
      </c>
      <c r="BA13" s="368" t="s">
        <v>1404</v>
      </c>
      <c r="BB13" s="368" t="s">
        <v>1404</v>
      </c>
      <c r="BC13" s="368" t="s">
        <v>1404</v>
      </c>
      <c r="BD13" s="368" t="s">
        <v>1404</v>
      </c>
      <c r="BE13" s="368" t="s">
        <v>1404</v>
      </c>
      <c r="BF13" s="368" t="s">
        <v>1404</v>
      </c>
      <c r="BG13" s="368" t="s">
        <v>1404</v>
      </c>
      <c r="BH13" s="368" t="s">
        <v>1404</v>
      </c>
      <c r="BI13" s="368" t="s">
        <v>1404</v>
      </c>
      <c r="BJ13" s="368" t="s">
        <v>1404</v>
      </c>
      <c r="BK13" s="368" t="s">
        <v>1404</v>
      </c>
      <c r="BL13" s="368" t="s">
        <v>1404</v>
      </c>
      <c r="BM13" s="368" t="s">
        <v>1404</v>
      </c>
      <c r="BN13" s="368" t="s">
        <v>1404</v>
      </c>
      <c r="BO13" s="368" t="s">
        <v>1404</v>
      </c>
      <c r="BP13" s="368" t="s">
        <v>1404</v>
      </c>
      <c r="BQ13" s="368" t="s">
        <v>1404</v>
      </c>
      <c r="BR13" s="368" t="s">
        <v>1404</v>
      </c>
      <c r="BS13" s="368" t="s">
        <v>1404</v>
      </c>
      <c r="BT13" s="368" t="s">
        <v>1404</v>
      </c>
      <c r="BU13" s="368" t="s">
        <v>1404</v>
      </c>
      <c r="BV13" s="368" t="s">
        <v>1404</v>
      </c>
      <c r="BW13" s="445"/>
    </row>
    <row r="14" spans="1:75" ht="11.1" customHeight="1" x14ac:dyDescent="0.2">
      <c r="A14" s="159" t="s">
        <v>322</v>
      </c>
      <c r="B14" s="170" t="s">
        <v>313</v>
      </c>
      <c r="C14" s="244">
        <v>1.0149999999999999</v>
      </c>
      <c r="D14" s="244">
        <v>0.99</v>
      </c>
      <c r="E14" s="244">
        <v>0.98499999999999999</v>
      </c>
      <c r="F14" s="244">
        <v>1.0049999999999999</v>
      </c>
      <c r="G14" s="244">
        <v>0.99</v>
      </c>
      <c r="H14" s="244">
        <v>0.75</v>
      </c>
      <c r="I14" s="244">
        <v>0.65500000000000003</v>
      </c>
      <c r="J14" s="244">
        <v>0.99</v>
      </c>
      <c r="K14" s="244">
        <v>1.08</v>
      </c>
      <c r="L14" s="244">
        <v>1.08</v>
      </c>
      <c r="M14" s="244">
        <v>1.1299999999999999</v>
      </c>
      <c r="N14" s="244">
        <v>0.88</v>
      </c>
      <c r="O14" s="244">
        <v>0.83</v>
      </c>
      <c r="P14" s="244">
        <v>0.86</v>
      </c>
      <c r="Q14" s="244">
        <v>1.0900000000000001</v>
      </c>
      <c r="R14" s="244">
        <v>1.17</v>
      </c>
      <c r="S14" s="244">
        <v>1.1599999999999999</v>
      </c>
      <c r="T14" s="244">
        <v>1.1000000000000001</v>
      </c>
      <c r="U14" s="244">
        <v>1.125</v>
      </c>
      <c r="V14" s="244">
        <v>1.085</v>
      </c>
      <c r="W14" s="244">
        <v>1.18</v>
      </c>
      <c r="X14" s="244">
        <v>1.17</v>
      </c>
      <c r="Y14" s="244">
        <v>1.19</v>
      </c>
      <c r="Z14" s="244">
        <v>1.1499999999999999</v>
      </c>
      <c r="AA14" s="244">
        <v>0.78</v>
      </c>
      <c r="AB14" s="244">
        <v>0.15</v>
      </c>
      <c r="AC14" s="244">
        <v>0.1</v>
      </c>
      <c r="AD14" s="244">
        <v>8.5000000000000006E-2</v>
      </c>
      <c r="AE14" s="244">
        <v>0.08</v>
      </c>
      <c r="AF14" s="244">
        <v>0.08</v>
      </c>
      <c r="AG14" s="244">
        <v>0.105</v>
      </c>
      <c r="AH14" s="244">
        <v>0.09</v>
      </c>
      <c r="AI14" s="244">
        <v>0.13</v>
      </c>
      <c r="AJ14" s="244">
        <v>0.44</v>
      </c>
      <c r="AK14" s="244">
        <v>1.08</v>
      </c>
      <c r="AL14" s="244">
        <v>1.24</v>
      </c>
      <c r="AM14" s="244">
        <v>1.1499999999999999</v>
      </c>
      <c r="AN14" s="244">
        <v>1.19</v>
      </c>
      <c r="AO14" s="244">
        <v>1.21</v>
      </c>
      <c r="AP14" s="244">
        <v>1.1399999999999999</v>
      </c>
      <c r="AQ14" s="244">
        <v>1.17</v>
      </c>
      <c r="AR14" s="244">
        <v>1.18</v>
      </c>
      <c r="AS14" s="244">
        <v>1.19</v>
      </c>
      <c r="AT14" s="244">
        <v>1.18</v>
      </c>
      <c r="AU14" s="244">
        <v>1.1599999999999999</v>
      </c>
      <c r="AV14" s="244">
        <v>1.1599999999999999</v>
      </c>
      <c r="AW14" s="244">
        <v>1.1399999999999999</v>
      </c>
      <c r="AX14" s="244">
        <v>1.05</v>
      </c>
      <c r="AY14" s="244">
        <v>0.98</v>
      </c>
      <c r="AZ14" s="244">
        <v>1.1299999999999999</v>
      </c>
      <c r="BA14" s="368" t="s">
        <v>1404</v>
      </c>
      <c r="BB14" s="368" t="s">
        <v>1404</v>
      </c>
      <c r="BC14" s="368" t="s">
        <v>1404</v>
      </c>
      <c r="BD14" s="368" t="s">
        <v>1404</v>
      </c>
      <c r="BE14" s="368" t="s">
        <v>1404</v>
      </c>
      <c r="BF14" s="368" t="s">
        <v>1404</v>
      </c>
      <c r="BG14" s="368" t="s">
        <v>1404</v>
      </c>
      <c r="BH14" s="368" t="s">
        <v>1404</v>
      </c>
      <c r="BI14" s="368" t="s">
        <v>1404</v>
      </c>
      <c r="BJ14" s="368" t="s">
        <v>1404</v>
      </c>
      <c r="BK14" s="368" t="s">
        <v>1404</v>
      </c>
      <c r="BL14" s="368" t="s">
        <v>1404</v>
      </c>
      <c r="BM14" s="368" t="s">
        <v>1404</v>
      </c>
      <c r="BN14" s="368" t="s">
        <v>1404</v>
      </c>
      <c r="BO14" s="368" t="s">
        <v>1404</v>
      </c>
      <c r="BP14" s="368" t="s">
        <v>1404</v>
      </c>
      <c r="BQ14" s="368" t="s">
        <v>1404</v>
      </c>
      <c r="BR14" s="368" t="s">
        <v>1404</v>
      </c>
      <c r="BS14" s="368" t="s">
        <v>1404</v>
      </c>
      <c r="BT14" s="368" t="s">
        <v>1404</v>
      </c>
      <c r="BU14" s="368" t="s">
        <v>1404</v>
      </c>
      <c r="BV14" s="368" t="s">
        <v>1404</v>
      </c>
      <c r="BW14" s="445"/>
    </row>
    <row r="15" spans="1:75" ht="11.1" customHeight="1" x14ac:dyDescent="0.2">
      <c r="A15" s="159" t="s">
        <v>323</v>
      </c>
      <c r="B15" s="170" t="s">
        <v>314</v>
      </c>
      <c r="C15" s="244">
        <v>1.75</v>
      </c>
      <c r="D15" s="244">
        <v>1.72</v>
      </c>
      <c r="E15" s="244">
        <v>1.69</v>
      </c>
      <c r="F15" s="244">
        <v>1.67</v>
      </c>
      <c r="G15" s="244">
        <v>1.49</v>
      </c>
      <c r="H15" s="244">
        <v>1.42</v>
      </c>
      <c r="I15" s="244">
        <v>1.47</v>
      </c>
      <c r="J15" s="244">
        <v>1.54</v>
      </c>
      <c r="K15" s="244">
        <v>1.64</v>
      </c>
      <c r="L15" s="244">
        <v>1.6</v>
      </c>
      <c r="M15" s="244">
        <v>1.59</v>
      </c>
      <c r="N15" s="244">
        <v>1.62</v>
      </c>
      <c r="O15" s="244">
        <v>1.55</v>
      </c>
      <c r="P15" s="244">
        <v>1.58</v>
      </c>
      <c r="Q15" s="244">
        <v>1.61</v>
      </c>
      <c r="R15" s="244">
        <v>1.68</v>
      </c>
      <c r="S15" s="244">
        <v>1.58</v>
      </c>
      <c r="T15" s="244">
        <v>1.7</v>
      </c>
      <c r="U15" s="244">
        <v>1.67</v>
      </c>
      <c r="V15" s="244">
        <v>1.75</v>
      </c>
      <c r="W15" s="244">
        <v>1.7</v>
      </c>
      <c r="X15" s="244">
        <v>1.68</v>
      </c>
      <c r="Y15" s="244">
        <v>1.67</v>
      </c>
      <c r="Z15" s="244">
        <v>1.65</v>
      </c>
      <c r="AA15" s="244">
        <v>1.75</v>
      </c>
      <c r="AB15" s="244">
        <v>1.72</v>
      </c>
      <c r="AC15" s="244">
        <v>1.7</v>
      </c>
      <c r="AD15" s="244">
        <v>1.65</v>
      </c>
      <c r="AE15" s="244">
        <v>1.57</v>
      </c>
      <c r="AF15" s="244">
        <v>1.42</v>
      </c>
      <c r="AG15" s="244">
        <v>1.4</v>
      </c>
      <c r="AH15" s="244">
        <v>1.45</v>
      </c>
      <c r="AI15" s="244">
        <v>1.47</v>
      </c>
      <c r="AJ15" s="244">
        <v>1.52</v>
      </c>
      <c r="AK15" s="244">
        <v>1.45</v>
      </c>
      <c r="AL15" s="244">
        <v>1.35</v>
      </c>
      <c r="AM15" s="244">
        <v>1.22</v>
      </c>
      <c r="AN15" s="244">
        <v>1.36</v>
      </c>
      <c r="AO15" s="244">
        <v>1.35</v>
      </c>
      <c r="AP15" s="244">
        <v>1.3</v>
      </c>
      <c r="AQ15" s="244">
        <v>1.34</v>
      </c>
      <c r="AR15" s="244">
        <v>1.31</v>
      </c>
      <c r="AS15" s="244">
        <v>1.34</v>
      </c>
      <c r="AT15" s="244">
        <v>1.17</v>
      </c>
      <c r="AU15" s="244">
        <v>1.32</v>
      </c>
      <c r="AV15" s="244">
        <v>1.28</v>
      </c>
      <c r="AW15" s="244">
        <v>1.35</v>
      </c>
      <c r="AX15" s="244">
        <v>1.29</v>
      </c>
      <c r="AY15" s="244">
        <v>1.28</v>
      </c>
      <c r="AZ15" s="244">
        <v>1.33</v>
      </c>
      <c r="BA15" s="368" t="s">
        <v>1404</v>
      </c>
      <c r="BB15" s="368" t="s">
        <v>1404</v>
      </c>
      <c r="BC15" s="368" t="s">
        <v>1404</v>
      </c>
      <c r="BD15" s="368" t="s">
        <v>1404</v>
      </c>
      <c r="BE15" s="368" t="s">
        <v>1404</v>
      </c>
      <c r="BF15" s="368" t="s">
        <v>1404</v>
      </c>
      <c r="BG15" s="368" t="s">
        <v>1404</v>
      </c>
      <c r="BH15" s="368" t="s">
        <v>1404</v>
      </c>
      <c r="BI15" s="368" t="s">
        <v>1404</v>
      </c>
      <c r="BJ15" s="368" t="s">
        <v>1404</v>
      </c>
      <c r="BK15" s="368" t="s">
        <v>1404</v>
      </c>
      <c r="BL15" s="368" t="s">
        <v>1404</v>
      </c>
      <c r="BM15" s="368" t="s">
        <v>1404</v>
      </c>
      <c r="BN15" s="368" t="s">
        <v>1404</v>
      </c>
      <c r="BO15" s="368" t="s">
        <v>1404</v>
      </c>
      <c r="BP15" s="368" t="s">
        <v>1404</v>
      </c>
      <c r="BQ15" s="368" t="s">
        <v>1404</v>
      </c>
      <c r="BR15" s="368" t="s">
        <v>1404</v>
      </c>
      <c r="BS15" s="368" t="s">
        <v>1404</v>
      </c>
      <c r="BT15" s="368" t="s">
        <v>1404</v>
      </c>
      <c r="BU15" s="368" t="s">
        <v>1404</v>
      </c>
      <c r="BV15" s="368" t="s">
        <v>1404</v>
      </c>
      <c r="BW15" s="445"/>
    </row>
    <row r="16" spans="1:75" ht="11.1" customHeight="1" x14ac:dyDescent="0.2">
      <c r="A16" s="159" t="s">
        <v>324</v>
      </c>
      <c r="B16" s="170" t="s">
        <v>315</v>
      </c>
      <c r="C16" s="244">
        <v>10.16</v>
      </c>
      <c r="D16" s="244">
        <v>10.1</v>
      </c>
      <c r="E16" s="244">
        <v>10.050000000000001</v>
      </c>
      <c r="F16" s="244">
        <v>10.06</v>
      </c>
      <c r="G16" s="244">
        <v>10.119999999999999</v>
      </c>
      <c r="H16" s="244">
        <v>10.42</v>
      </c>
      <c r="I16" s="244">
        <v>10.48</v>
      </c>
      <c r="J16" s="244">
        <v>10.42</v>
      </c>
      <c r="K16" s="244">
        <v>10.52</v>
      </c>
      <c r="L16" s="244">
        <v>10.72</v>
      </c>
      <c r="M16" s="244">
        <v>11</v>
      </c>
      <c r="N16" s="244">
        <v>10.5</v>
      </c>
      <c r="O16" s="244">
        <v>10.050000000000001</v>
      </c>
      <c r="P16" s="244">
        <v>10.1</v>
      </c>
      <c r="Q16" s="244">
        <v>9.85</v>
      </c>
      <c r="R16" s="244">
        <v>9.85</v>
      </c>
      <c r="S16" s="244">
        <v>9.9</v>
      </c>
      <c r="T16" s="244">
        <v>10</v>
      </c>
      <c r="U16" s="244">
        <v>9.75</v>
      </c>
      <c r="V16" s="244">
        <v>9.85</v>
      </c>
      <c r="W16" s="244">
        <v>8.5</v>
      </c>
      <c r="X16" s="244">
        <v>9.85</v>
      </c>
      <c r="Y16" s="244">
        <v>9.9</v>
      </c>
      <c r="Z16" s="244">
        <v>9.75</v>
      </c>
      <c r="AA16" s="244">
        <v>9.85</v>
      </c>
      <c r="AB16" s="244">
        <v>9.75</v>
      </c>
      <c r="AC16" s="244">
        <v>9.8000000000000007</v>
      </c>
      <c r="AD16" s="244">
        <v>11.6</v>
      </c>
      <c r="AE16" s="244">
        <v>8.5500000000000007</v>
      </c>
      <c r="AF16" s="244">
        <v>7.7</v>
      </c>
      <c r="AG16" s="244">
        <v>8.4</v>
      </c>
      <c r="AH16" s="244">
        <v>8.9</v>
      </c>
      <c r="AI16" s="244">
        <v>9.01</v>
      </c>
      <c r="AJ16" s="244">
        <v>9.01</v>
      </c>
      <c r="AK16" s="244">
        <v>9.01</v>
      </c>
      <c r="AL16" s="244">
        <v>9.01</v>
      </c>
      <c r="AM16" s="244">
        <v>9.1</v>
      </c>
      <c r="AN16" s="244">
        <v>8.1999999999999993</v>
      </c>
      <c r="AO16" s="244">
        <v>8.15</v>
      </c>
      <c r="AP16" s="244">
        <v>8.15</v>
      </c>
      <c r="AQ16" s="244">
        <v>8.4819999999999993</v>
      </c>
      <c r="AR16" s="244">
        <v>8.9469999999999992</v>
      </c>
      <c r="AS16" s="244">
        <v>9.4499999999999993</v>
      </c>
      <c r="AT16" s="244">
        <v>9.5500000000000007</v>
      </c>
      <c r="AU16" s="244">
        <v>9.65</v>
      </c>
      <c r="AV16" s="244">
        <v>9.8000000000000007</v>
      </c>
      <c r="AW16" s="244">
        <v>9.9</v>
      </c>
      <c r="AX16" s="244">
        <v>9.9</v>
      </c>
      <c r="AY16" s="244">
        <v>10</v>
      </c>
      <c r="AZ16" s="244">
        <v>10.25</v>
      </c>
      <c r="BA16" s="368" t="s">
        <v>1404</v>
      </c>
      <c r="BB16" s="368" t="s">
        <v>1404</v>
      </c>
      <c r="BC16" s="368" t="s">
        <v>1404</v>
      </c>
      <c r="BD16" s="368" t="s">
        <v>1404</v>
      </c>
      <c r="BE16" s="368" t="s">
        <v>1404</v>
      </c>
      <c r="BF16" s="368" t="s">
        <v>1404</v>
      </c>
      <c r="BG16" s="368" t="s">
        <v>1404</v>
      </c>
      <c r="BH16" s="368" t="s">
        <v>1404</v>
      </c>
      <c r="BI16" s="368" t="s">
        <v>1404</v>
      </c>
      <c r="BJ16" s="368" t="s">
        <v>1404</v>
      </c>
      <c r="BK16" s="368" t="s">
        <v>1404</v>
      </c>
      <c r="BL16" s="368" t="s">
        <v>1404</v>
      </c>
      <c r="BM16" s="368" t="s">
        <v>1404</v>
      </c>
      <c r="BN16" s="368" t="s">
        <v>1404</v>
      </c>
      <c r="BO16" s="368" t="s">
        <v>1404</v>
      </c>
      <c r="BP16" s="368" t="s">
        <v>1404</v>
      </c>
      <c r="BQ16" s="368" t="s">
        <v>1404</v>
      </c>
      <c r="BR16" s="368" t="s">
        <v>1404</v>
      </c>
      <c r="BS16" s="368" t="s">
        <v>1404</v>
      </c>
      <c r="BT16" s="368" t="s">
        <v>1404</v>
      </c>
      <c r="BU16" s="368" t="s">
        <v>1404</v>
      </c>
      <c r="BV16" s="368" t="s">
        <v>1404</v>
      </c>
      <c r="BW16" s="445"/>
    </row>
    <row r="17" spans="1:75" ht="11.1" customHeight="1" x14ac:dyDescent="0.2">
      <c r="A17" s="159" t="s">
        <v>325</v>
      </c>
      <c r="B17" s="170" t="s">
        <v>316</v>
      </c>
      <c r="C17" s="244">
        <v>2.91</v>
      </c>
      <c r="D17" s="244">
        <v>2.87</v>
      </c>
      <c r="E17" s="244">
        <v>2.85</v>
      </c>
      <c r="F17" s="244">
        <v>2.86</v>
      </c>
      <c r="G17" s="244">
        <v>2.84</v>
      </c>
      <c r="H17" s="244">
        <v>2.88</v>
      </c>
      <c r="I17" s="244">
        <v>2.91</v>
      </c>
      <c r="J17" s="244">
        <v>2.95</v>
      </c>
      <c r="K17" s="244">
        <v>2.95</v>
      </c>
      <c r="L17" s="244">
        <v>3</v>
      </c>
      <c r="M17" s="244">
        <v>3.14</v>
      </c>
      <c r="N17" s="244">
        <v>3.18</v>
      </c>
      <c r="O17" s="244">
        <v>3.1</v>
      </c>
      <c r="P17" s="244">
        <v>3.15</v>
      </c>
      <c r="Q17" s="244">
        <v>3.1</v>
      </c>
      <c r="R17" s="244">
        <v>3.1</v>
      </c>
      <c r="S17" s="244">
        <v>3.1</v>
      </c>
      <c r="T17" s="244">
        <v>3.15</v>
      </c>
      <c r="U17" s="244">
        <v>3.1</v>
      </c>
      <c r="V17" s="244">
        <v>3.15</v>
      </c>
      <c r="W17" s="244">
        <v>3.15</v>
      </c>
      <c r="X17" s="244">
        <v>3.2</v>
      </c>
      <c r="Y17" s="244">
        <v>3.25</v>
      </c>
      <c r="Z17" s="244">
        <v>3.15</v>
      </c>
      <c r="AA17" s="244">
        <v>3.2</v>
      </c>
      <c r="AB17" s="244">
        <v>3.2</v>
      </c>
      <c r="AC17" s="244">
        <v>3.5</v>
      </c>
      <c r="AD17" s="244">
        <v>3.8</v>
      </c>
      <c r="AE17" s="244">
        <v>2.5</v>
      </c>
      <c r="AF17" s="244">
        <v>2.35</v>
      </c>
      <c r="AG17" s="244">
        <v>2.4500000000000002</v>
      </c>
      <c r="AH17" s="244">
        <v>2.7</v>
      </c>
      <c r="AI17" s="244">
        <v>2.5</v>
      </c>
      <c r="AJ17" s="244">
        <v>2.42</v>
      </c>
      <c r="AK17" s="244">
        <v>2.5099999999999998</v>
      </c>
      <c r="AL17" s="244">
        <v>2.58</v>
      </c>
      <c r="AM17" s="244">
        <v>2.61</v>
      </c>
      <c r="AN17" s="244">
        <v>2.61</v>
      </c>
      <c r="AO17" s="244">
        <v>2.61</v>
      </c>
      <c r="AP17" s="244">
        <v>2.61</v>
      </c>
      <c r="AQ17" s="244">
        <v>2.64</v>
      </c>
      <c r="AR17" s="244">
        <v>2.69</v>
      </c>
      <c r="AS17" s="244">
        <v>2.72</v>
      </c>
      <c r="AT17" s="244">
        <v>2.77</v>
      </c>
      <c r="AU17" s="244">
        <v>2.79</v>
      </c>
      <c r="AV17" s="244">
        <v>2.83</v>
      </c>
      <c r="AW17" s="244">
        <v>2.85</v>
      </c>
      <c r="AX17" s="244">
        <v>2.9</v>
      </c>
      <c r="AY17" s="244">
        <v>2.91</v>
      </c>
      <c r="AZ17" s="244">
        <v>2.95</v>
      </c>
      <c r="BA17" s="368" t="s">
        <v>1404</v>
      </c>
      <c r="BB17" s="368" t="s">
        <v>1404</v>
      </c>
      <c r="BC17" s="368" t="s">
        <v>1404</v>
      </c>
      <c r="BD17" s="368" t="s">
        <v>1404</v>
      </c>
      <c r="BE17" s="368" t="s">
        <v>1404</v>
      </c>
      <c r="BF17" s="368" t="s">
        <v>1404</v>
      </c>
      <c r="BG17" s="368" t="s">
        <v>1404</v>
      </c>
      <c r="BH17" s="368" t="s">
        <v>1404</v>
      </c>
      <c r="BI17" s="368" t="s">
        <v>1404</v>
      </c>
      <c r="BJ17" s="368" t="s">
        <v>1404</v>
      </c>
      <c r="BK17" s="368" t="s">
        <v>1404</v>
      </c>
      <c r="BL17" s="368" t="s">
        <v>1404</v>
      </c>
      <c r="BM17" s="368" t="s">
        <v>1404</v>
      </c>
      <c r="BN17" s="368" t="s">
        <v>1404</v>
      </c>
      <c r="BO17" s="368" t="s">
        <v>1404</v>
      </c>
      <c r="BP17" s="368" t="s">
        <v>1404</v>
      </c>
      <c r="BQ17" s="368" t="s">
        <v>1404</v>
      </c>
      <c r="BR17" s="368" t="s">
        <v>1404</v>
      </c>
      <c r="BS17" s="368" t="s">
        <v>1404</v>
      </c>
      <c r="BT17" s="368" t="s">
        <v>1404</v>
      </c>
      <c r="BU17" s="368" t="s">
        <v>1404</v>
      </c>
      <c r="BV17" s="368" t="s">
        <v>1404</v>
      </c>
      <c r="BW17" s="445"/>
    </row>
    <row r="18" spans="1:75" ht="11.1" customHeight="1" x14ac:dyDescent="0.2">
      <c r="A18" s="159" t="s">
        <v>326</v>
      </c>
      <c r="B18" s="170" t="s">
        <v>317</v>
      </c>
      <c r="C18" s="244">
        <v>1.64</v>
      </c>
      <c r="D18" s="244">
        <v>1.6</v>
      </c>
      <c r="E18" s="244">
        <v>1.56</v>
      </c>
      <c r="F18" s="244">
        <v>1.53</v>
      </c>
      <c r="G18" s="244">
        <v>1.5</v>
      </c>
      <c r="H18" s="244">
        <v>1.44</v>
      </c>
      <c r="I18" s="244">
        <v>1.405</v>
      </c>
      <c r="J18" s="244">
        <v>1.36</v>
      </c>
      <c r="K18" s="244">
        <v>1.3260000000000001</v>
      </c>
      <c r="L18" s="244">
        <v>1.296</v>
      </c>
      <c r="M18" s="244">
        <v>1.276</v>
      </c>
      <c r="N18" s="244">
        <v>1.246</v>
      </c>
      <c r="O18" s="244">
        <v>1.216</v>
      </c>
      <c r="P18" s="244">
        <v>1.0860000000000001</v>
      </c>
      <c r="Q18" s="244">
        <v>0.84</v>
      </c>
      <c r="R18" s="244">
        <v>0.83</v>
      </c>
      <c r="S18" s="244">
        <v>0.75</v>
      </c>
      <c r="T18" s="244">
        <v>0.8</v>
      </c>
      <c r="U18" s="244">
        <v>0.8</v>
      </c>
      <c r="V18" s="244">
        <v>0.75</v>
      </c>
      <c r="W18" s="244">
        <v>0.65</v>
      </c>
      <c r="X18" s="244">
        <v>0.65</v>
      </c>
      <c r="Y18" s="244">
        <v>0.7</v>
      </c>
      <c r="Z18" s="244">
        <v>0.85</v>
      </c>
      <c r="AA18" s="244">
        <v>0.85</v>
      </c>
      <c r="AB18" s="244">
        <v>0.8</v>
      </c>
      <c r="AC18" s="244">
        <v>0.65</v>
      </c>
      <c r="AD18" s="244">
        <v>0.6</v>
      </c>
      <c r="AE18" s="244">
        <v>0.52500000000000002</v>
      </c>
      <c r="AF18" s="244">
        <v>0.38</v>
      </c>
      <c r="AG18" s="244">
        <v>0.36</v>
      </c>
      <c r="AH18" s="244">
        <v>0.36</v>
      </c>
      <c r="AI18" s="244">
        <v>0.34</v>
      </c>
      <c r="AJ18" s="244">
        <v>0.38</v>
      </c>
      <c r="AK18" s="244">
        <v>0.4</v>
      </c>
      <c r="AL18" s="244">
        <v>0.41</v>
      </c>
      <c r="AM18" s="244">
        <v>0.5</v>
      </c>
      <c r="AN18" s="244">
        <v>0.54</v>
      </c>
      <c r="AO18" s="244">
        <v>0.53</v>
      </c>
      <c r="AP18" s="244">
        <v>0.49</v>
      </c>
      <c r="AQ18" s="244">
        <v>0.53500000000000003</v>
      </c>
      <c r="AR18" s="244">
        <v>0.55000000000000004</v>
      </c>
      <c r="AS18" s="244">
        <v>0.54</v>
      </c>
      <c r="AT18" s="244">
        <v>0.53</v>
      </c>
      <c r="AU18" s="244">
        <v>0.53</v>
      </c>
      <c r="AV18" s="244">
        <v>0.6</v>
      </c>
      <c r="AW18" s="244">
        <v>0.68</v>
      </c>
      <c r="AX18" s="244">
        <v>0.75</v>
      </c>
      <c r="AY18" s="244">
        <v>0.68</v>
      </c>
      <c r="AZ18" s="244">
        <v>0.7</v>
      </c>
      <c r="BA18" s="368" t="s">
        <v>1404</v>
      </c>
      <c r="BB18" s="368" t="s">
        <v>1404</v>
      </c>
      <c r="BC18" s="368" t="s">
        <v>1404</v>
      </c>
      <c r="BD18" s="368" t="s">
        <v>1404</v>
      </c>
      <c r="BE18" s="368" t="s">
        <v>1404</v>
      </c>
      <c r="BF18" s="368" t="s">
        <v>1404</v>
      </c>
      <c r="BG18" s="368" t="s">
        <v>1404</v>
      </c>
      <c r="BH18" s="368" t="s">
        <v>1404</v>
      </c>
      <c r="BI18" s="368" t="s">
        <v>1404</v>
      </c>
      <c r="BJ18" s="368" t="s">
        <v>1404</v>
      </c>
      <c r="BK18" s="368" t="s">
        <v>1404</v>
      </c>
      <c r="BL18" s="368" t="s">
        <v>1404</v>
      </c>
      <c r="BM18" s="368" t="s">
        <v>1404</v>
      </c>
      <c r="BN18" s="368" t="s">
        <v>1404</v>
      </c>
      <c r="BO18" s="368" t="s">
        <v>1404</v>
      </c>
      <c r="BP18" s="368" t="s">
        <v>1404</v>
      </c>
      <c r="BQ18" s="368" t="s">
        <v>1404</v>
      </c>
      <c r="BR18" s="368" t="s">
        <v>1404</v>
      </c>
      <c r="BS18" s="368" t="s">
        <v>1404</v>
      </c>
      <c r="BT18" s="368" t="s">
        <v>1404</v>
      </c>
      <c r="BU18" s="368" t="s">
        <v>1404</v>
      </c>
      <c r="BV18" s="368" t="s">
        <v>1404</v>
      </c>
      <c r="BW18" s="445"/>
    </row>
    <row r="19" spans="1:75" ht="11.1" customHeight="1" x14ac:dyDescent="0.2">
      <c r="A19" s="159" t="s">
        <v>296</v>
      </c>
      <c r="B19" s="170" t="s">
        <v>80</v>
      </c>
      <c r="C19" s="244">
        <v>31.756</v>
      </c>
      <c r="D19" s="244">
        <v>31.585999999999999</v>
      </c>
      <c r="E19" s="244">
        <v>31.408999999999999</v>
      </c>
      <c r="F19" s="244">
        <v>31.343</v>
      </c>
      <c r="G19" s="244">
        <v>31.228000000000002</v>
      </c>
      <c r="H19" s="244">
        <v>31.228999999999999</v>
      </c>
      <c r="I19" s="244">
        <v>31.286000000000001</v>
      </c>
      <c r="J19" s="244">
        <v>31.53</v>
      </c>
      <c r="K19" s="244">
        <v>31.666</v>
      </c>
      <c r="L19" s="244">
        <v>31.841000000000001</v>
      </c>
      <c r="M19" s="244">
        <v>31.596</v>
      </c>
      <c r="N19" s="244">
        <v>30.815999999999999</v>
      </c>
      <c r="O19" s="244">
        <v>30.155999999999999</v>
      </c>
      <c r="P19" s="244">
        <v>30.091000000000001</v>
      </c>
      <c r="Q19" s="244">
        <v>29.594999999999999</v>
      </c>
      <c r="R19" s="244">
        <v>29.655000000000001</v>
      </c>
      <c r="S19" s="244">
        <v>29.335000000000001</v>
      </c>
      <c r="T19" s="244">
        <v>29.425000000000001</v>
      </c>
      <c r="U19" s="244">
        <v>29.004999999999999</v>
      </c>
      <c r="V19" s="244">
        <v>29.245000000000001</v>
      </c>
      <c r="W19" s="244">
        <v>27.684999999999999</v>
      </c>
      <c r="X19" s="244">
        <v>29.145</v>
      </c>
      <c r="Y19" s="244">
        <v>29.004586</v>
      </c>
      <c r="Z19" s="244">
        <v>28.905000000000001</v>
      </c>
      <c r="AA19" s="244">
        <v>28.67</v>
      </c>
      <c r="AB19" s="244">
        <v>27.95</v>
      </c>
      <c r="AC19" s="244">
        <v>28.19</v>
      </c>
      <c r="AD19" s="244">
        <v>30.175000000000001</v>
      </c>
      <c r="AE19" s="244">
        <v>24.31</v>
      </c>
      <c r="AF19" s="244">
        <v>22.35</v>
      </c>
      <c r="AG19" s="244">
        <v>22.975000000000001</v>
      </c>
      <c r="AH19" s="244">
        <v>23.94</v>
      </c>
      <c r="AI19" s="244">
        <v>23.975000000000001</v>
      </c>
      <c r="AJ19" s="244">
        <v>24.32</v>
      </c>
      <c r="AK19" s="244">
        <v>25.07</v>
      </c>
      <c r="AL19" s="244">
        <v>25.254999999999999</v>
      </c>
      <c r="AM19" s="244">
        <v>25.315000000000001</v>
      </c>
      <c r="AN19" s="244">
        <v>24.875</v>
      </c>
      <c r="AO19" s="244">
        <v>25.024999999999999</v>
      </c>
      <c r="AP19" s="244">
        <v>24.995000000000001</v>
      </c>
      <c r="AQ19" s="244">
        <v>25.462</v>
      </c>
      <c r="AR19" s="244">
        <v>26.015000000000001</v>
      </c>
      <c r="AS19" s="244">
        <v>26.72</v>
      </c>
      <c r="AT19" s="244">
        <v>26.704999999999998</v>
      </c>
      <c r="AU19" s="244">
        <v>27.105</v>
      </c>
      <c r="AV19" s="244">
        <v>27.375</v>
      </c>
      <c r="AW19" s="244">
        <v>27.745000000000001</v>
      </c>
      <c r="AX19" s="244">
        <v>27.86</v>
      </c>
      <c r="AY19" s="244">
        <v>27.81</v>
      </c>
      <c r="AZ19" s="244">
        <v>28.58</v>
      </c>
      <c r="BA19" s="368">
        <v>28.942854000000001</v>
      </c>
      <c r="BB19" s="368">
        <v>29.176514000000001</v>
      </c>
      <c r="BC19" s="368">
        <v>29.085173000000001</v>
      </c>
      <c r="BD19" s="368">
        <v>28.883832999999999</v>
      </c>
      <c r="BE19" s="368">
        <v>29.092293999999999</v>
      </c>
      <c r="BF19" s="368">
        <v>29.091152000000001</v>
      </c>
      <c r="BG19" s="368">
        <v>29.089811999999998</v>
      </c>
      <c r="BH19" s="368">
        <v>29.198526999999999</v>
      </c>
      <c r="BI19" s="368">
        <v>29.197132</v>
      </c>
      <c r="BJ19" s="368">
        <v>29.175791</v>
      </c>
      <c r="BK19" s="368">
        <v>29.238451000000001</v>
      </c>
      <c r="BL19" s="368">
        <v>29.237110999999999</v>
      </c>
      <c r="BM19" s="368">
        <v>29.245771000000001</v>
      </c>
      <c r="BN19" s="368">
        <v>29.239429999999999</v>
      </c>
      <c r="BO19" s="368">
        <v>29.21809</v>
      </c>
      <c r="BP19" s="368">
        <v>29.196750000000002</v>
      </c>
      <c r="BQ19" s="368">
        <v>29.180409000000001</v>
      </c>
      <c r="BR19" s="368">
        <v>29.159068999999999</v>
      </c>
      <c r="BS19" s="368">
        <v>29.147729000000002</v>
      </c>
      <c r="BT19" s="368">
        <v>29.131388999999999</v>
      </c>
      <c r="BU19" s="368">
        <v>29.110047999999999</v>
      </c>
      <c r="BV19" s="368">
        <v>29.098707999999998</v>
      </c>
      <c r="BW19" s="445"/>
    </row>
    <row r="20" spans="1:75" ht="11.1" customHeight="1" x14ac:dyDescent="0.2">
      <c r="C20" s="434"/>
      <c r="D20" s="217"/>
      <c r="E20" s="217"/>
      <c r="F20" s="217"/>
      <c r="G20" s="217"/>
      <c r="H20" s="217"/>
      <c r="I20" s="217"/>
      <c r="J20" s="217"/>
      <c r="K20" s="217"/>
      <c r="L20" s="217"/>
      <c r="M20" s="217"/>
      <c r="N20" s="217"/>
      <c r="O20" s="217"/>
      <c r="P20" s="217"/>
      <c r="Q20" s="217"/>
      <c r="R20" s="217"/>
      <c r="S20" s="217"/>
      <c r="T20" s="217"/>
      <c r="U20" s="217"/>
      <c r="V20" s="217"/>
      <c r="W20" s="217"/>
      <c r="X20" s="217"/>
      <c r="Y20" s="217"/>
      <c r="Z20" s="217"/>
      <c r="AA20" s="217"/>
      <c r="AB20" s="217"/>
      <c r="AC20" s="217"/>
      <c r="AD20" s="217"/>
      <c r="AE20" s="217"/>
      <c r="AF20" s="217"/>
      <c r="AG20" s="217"/>
      <c r="AH20" s="217"/>
      <c r="AI20" s="217"/>
      <c r="AJ20" s="217"/>
      <c r="AK20" s="217"/>
      <c r="AL20" s="217"/>
      <c r="AM20" s="217"/>
      <c r="AN20" s="217"/>
      <c r="AO20" s="217"/>
      <c r="AP20" s="217"/>
      <c r="AQ20" s="217"/>
      <c r="AR20" s="217"/>
      <c r="AS20" s="217"/>
      <c r="AT20" s="217"/>
      <c r="AU20" s="217"/>
      <c r="AV20" s="217"/>
      <c r="AW20" s="217"/>
      <c r="AX20" s="217"/>
      <c r="AY20" s="217"/>
      <c r="AZ20" s="217"/>
      <c r="BA20" s="724"/>
      <c r="BB20" s="724"/>
      <c r="BC20" s="724"/>
      <c r="BD20" s="724"/>
      <c r="BE20" s="724"/>
      <c r="BF20" s="724"/>
      <c r="BG20" s="724"/>
      <c r="BH20" s="724"/>
      <c r="BI20" s="724"/>
      <c r="BJ20" s="443"/>
      <c r="BK20" s="443"/>
      <c r="BL20" s="443"/>
      <c r="BM20" s="443"/>
      <c r="BN20" s="443"/>
      <c r="BO20" s="443"/>
      <c r="BP20" s="443"/>
      <c r="BQ20" s="443"/>
      <c r="BR20" s="443"/>
      <c r="BS20" s="443"/>
      <c r="BT20" s="443"/>
      <c r="BU20" s="443"/>
      <c r="BV20" s="443"/>
      <c r="BW20" s="445"/>
    </row>
    <row r="21" spans="1:75" ht="11.1" customHeight="1" x14ac:dyDescent="0.2">
      <c r="A21" s="159" t="s">
        <v>374</v>
      </c>
      <c r="B21" s="169" t="s">
        <v>990</v>
      </c>
      <c r="C21" s="244">
        <v>5.3051253526000002</v>
      </c>
      <c r="D21" s="244">
        <v>5.3801653364000002</v>
      </c>
      <c r="E21" s="244">
        <v>5.3882852428000003</v>
      </c>
      <c r="F21" s="244">
        <v>5.4186909998999999</v>
      </c>
      <c r="G21" s="244">
        <v>5.4151283477999996</v>
      </c>
      <c r="H21" s="244">
        <v>5.4148813499999999</v>
      </c>
      <c r="I21" s="244">
        <v>5.4042229764999998</v>
      </c>
      <c r="J21" s="244">
        <v>5.4031169342999998</v>
      </c>
      <c r="K21" s="244">
        <v>5.4002653516999999</v>
      </c>
      <c r="L21" s="244">
        <v>5.3949818904000004</v>
      </c>
      <c r="M21" s="244">
        <v>5.3956363585</v>
      </c>
      <c r="N21" s="244">
        <v>5.4019643524000003</v>
      </c>
      <c r="O21" s="244">
        <v>5.4816104869000002</v>
      </c>
      <c r="P21" s="244">
        <v>5.4911771009999999</v>
      </c>
      <c r="Q21" s="244">
        <v>5.5211771398999998</v>
      </c>
      <c r="R21" s="244">
        <v>5.5195815044999996</v>
      </c>
      <c r="S21" s="244">
        <v>5.5111405364000001</v>
      </c>
      <c r="T21" s="244">
        <v>5.5066607264999998</v>
      </c>
      <c r="U21" s="244">
        <v>5.5089187994</v>
      </c>
      <c r="V21" s="244">
        <v>5.4725731598999996</v>
      </c>
      <c r="W21" s="244">
        <v>5.2735584255000001</v>
      </c>
      <c r="X21" s="244">
        <v>5.2565657825000001</v>
      </c>
      <c r="Y21" s="244">
        <v>5.2909292072999996</v>
      </c>
      <c r="Z21" s="244">
        <v>5.3279918941000002</v>
      </c>
      <c r="AA21" s="244">
        <v>5.2743311747000003</v>
      </c>
      <c r="AB21" s="244">
        <v>5.2794123214999997</v>
      </c>
      <c r="AC21" s="244">
        <v>5.2485910270999998</v>
      </c>
      <c r="AD21" s="244">
        <v>5.3211586505000001</v>
      </c>
      <c r="AE21" s="244">
        <v>5.0689811584999998</v>
      </c>
      <c r="AF21" s="244">
        <v>5.0731761559999997</v>
      </c>
      <c r="AG21" s="244">
        <v>5.0339790612000002</v>
      </c>
      <c r="AH21" s="244">
        <v>5.0729653361000002</v>
      </c>
      <c r="AI21" s="244">
        <v>5.1558536939000001</v>
      </c>
      <c r="AJ21" s="244">
        <v>5.1392828150999996</v>
      </c>
      <c r="AK21" s="244">
        <v>5.1642449644999999</v>
      </c>
      <c r="AL21" s="244">
        <v>5.1766871983999998</v>
      </c>
      <c r="AM21" s="244">
        <v>5.2934006598999996</v>
      </c>
      <c r="AN21" s="244">
        <v>5.2401581888999997</v>
      </c>
      <c r="AO21" s="244">
        <v>5.2569250823000004</v>
      </c>
      <c r="AP21" s="244">
        <v>5.3669592348000004</v>
      </c>
      <c r="AQ21" s="244">
        <v>5.3980350282999998</v>
      </c>
      <c r="AR21" s="244">
        <v>5.3980760667999999</v>
      </c>
      <c r="AS21" s="244">
        <v>5.4340760668000003</v>
      </c>
      <c r="AT21" s="244">
        <v>5.4436923936000001</v>
      </c>
      <c r="AU21" s="244">
        <v>5.4504564310000001</v>
      </c>
      <c r="AV21" s="244">
        <v>5.4597204684999996</v>
      </c>
      <c r="AW21" s="244">
        <v>5.3742598256000003</v>
      </c>
      <c r="AX21" s="244">
        <v>5.4814919130000002</v>
      </c>
      <c r="AY21" s="244">
        <v>5.6221578183999998</v>
      </c>
      <c r="AZ21" s="244">
        <v>5.5360962153999997</v>
      </c>
      <c r="BA21" s="368">
        <v>5.5093923665000002</v>
      </c>
      <c r="BB21" s="368">
        <v>5.4286900351999998</v>
      </c>
      <c r="BC21" s="368">
        <v>5.4247080639999998</v>
      </c>
      <c r="BD21" s="368">
        <v>5.4449678196000004</v>
      </c>
      <c r="BE21" s="368">
        <v>5.4769804055</v>
      </c>
      <c r="BF21" s="368">
        <v>5.4979919766999998</v>
      </c>
      <c r="BG21" s="368">
        <v>5.4632685633999998</v>
      </c>
      <c r="BH21" s="368">
        <v>5.4500065678</v>
      </c>
      <c r="BI21" s="368">
        <v>5.5143700627000003</v>
      </c>
      <c r="BJ21" s="368">
        <v>5.5919861957999997</v>
      </c>
      <c r="BK21" s="368">
        <v>5.6030481392000002</v>
      </c>
      <c r="BL21" s="368">
        <v>5.5171905583000003</v>
      </c>
      <c r="BM21" s="368">
        <v>5.4906799954999999</v>
      </c>
      <c r="BN21" s="368">
        <v>5.4098917889000004</v>
      </c>
      <c r="BO21" s="368">
        <v>5.4058259549000001</v>
      </c>
      <c r="BP21" s="368">
        <v>5.426083277</v>
      </c>
      <c r="BQ21" s="368">
        <v>5.4579155639000003</v>
      </c>
      <c r="BR21" s="368">
        <v>5.4789039988999999</v>
      </c>
      <c r="BS21" s="368">
        <v>5.4441252142999996</v>
      </c>
      <c r="BT21" s="368">
        <v>5.4306807691000003</v>
      </c>
      <c r="BU21" s="368">
        <v>5.4949903893999998</v>
      </c>
      <c r="BV21" s="368">
        <v>5.5727212693999997</v>
      </c>
      <c r="BW21" s="445"/>
    </row>
    <row r="22" spans="1:75" ht="11.1" customHeight="1" x14ac:dyDescent="0.2">
      <c r="C22" s="217"/>
      <c r="D22" s="217"/>
      <c r="E22" s="217"/>
      <c r="F22" s="217"/>
      <c r="G22" s="217"/>
      <c r="H22" s="217"/>
      <c r="I22" s="217"/>
      <c r="J22" s="217"/>
      <c r="K22" s="217"/>
      <c r="L22" s="217"/>
      <c r="M22" s="217"/>
      <c r="N22" s="217"/>
      <c r="O22" s="217"/>
      <c r="P22" s="217"/>
      <c r="Q22" s="217"/>
      <c r="R22" s="217"/>
      <c r="S22" s="217"/>
      <c r="T22" s="217"/>
      <c r="U22" s="217"/>
      <c r="V22" s="217"/>
      <c r="W22" s="217"/>
      <c r="X22" s="217"/>
      <c r="Y22" s="217"/>
      <c r="Z22" s="217"/>
      <c r="AA22" s="217"/>
      <c r="AB22" s="217"/>
      <c r="AC22" s="217"/>
      <c r="AD22" s="217"/>
      <c r="AE22" s="217"/>
      <c r="AF22" s="217"/>
      <c r="AG22" s="217"/>
      <c r="AH22" s="217"/>
      <c r="AI22" s="217"/>
      <c r="AJ22" s="217"/>
      <c r="AK22" s="217"/>
      <c r="AL22" s="217"/>
      <c r="AM22" s="217"/>
      <c r="AN22" s="217"/>
      <c r="AO22" s="217"/>
      <c r="AP22" s="217"/>
      <c r="AQ22" s="217"/>
      <c r="AR22" s="217"/>
      <c r="AS22" s="217"/>
      <c r="AT22" s="217"/>
      <c r="AU22" s="217"/>
      <c r="AV22" s="217"/>
      <c r="AW22" s="217"/>
      <c r="AX22" s="217"/>
      <c r="AY22" s="217"/>
      <c r="AZ22" s="217"/>
      <c r="BA22" s="443"/>
      <c r="BB22" s="443"/>
      <c r="BC22" s="443"/>
      <c r="BD22" s="443"/>
      <c r="BE22" s="443"/>
      <c r="BF22" s="443"/>
      <c r="BG22" s="443"/>
      <c r="BH22" s="443"/>
      <c r="BI22" s="443"/>
      <c r="BJ22" s="443"/>
      <c r="BK22" s="443"/>
      <c r="BL22" s="443"/>
      <c r="BM22" s="443"/>
      <c r="BN22" s="443"/>
      <c r="BO22" s="443"/>
      <c r="BP22" s="443"/>
      <c r="BQ22" s="443"/>
      <c r="BR22" s="443"/>
      <c r="BS22" s="443"/>
      <c r="BT22" s="443"/>
      <c r="BU22" s="443"/>
      <c r="BV22" s="443"/>
      <c r="BW22" s="445"/>
    </row>
    <row r="23" spans="1:75" ht="11.1" customHeight="1" x14ac:dyDescent="0.2">
      <c r="A23" s="159" t="s">
        <v>295</v>
      </c>
      <c r="B23" s="169" t="s">
        <v>1387</v>
      </c>
      <c r="C23" s="244">
        <v>37.061125353000001</v>
      </c>
      <c r="D23" s="244">
        <v>36.966165336000003</v>
      </c>
      <c r="E23" s="244">
        <v>36.797285242999997</v>
      </c>
      <c r="F23" s="244">
        <v>36.761690999999999</v>
      </c>
      <c r="G23" s="244">
        <v>36.643128347999998</v>
      </c>
      <c r="H23" s="244">
        <v>36.643881350000001</v>
      </c>
      <c r="I23" s="244">
        <v>36.690222976999998</v>
      </c>
      <c r="J23" s="244">
        <v>36.933116933999997</v>
      </c>
      <c r="K23" s="244">
        <v>37.066265352000002</v>
      </c>
      <c r="L23" s="244">
        <v>37.235981889999998</v>
      </c>
      <c r="M23" s="244">
        <v>36.991636358999997</v>
      </c>
      <c r="N23" s="244">
        <v>36.217964352000003</v>
      </c>
      <c r="O23" s="244">
        <v>35.637610487000003</v>
      </c>
      <c r="P23" s="244">
        <v>35.582177100999999</v>
      </c>
      <c r="Q23" s="244">
        <v>35.116177139999998</v>
      </c>
      <c r="R23" s="244">
        <v>35.174581504000002</v>
      </c>
      <c r="S23" s="244">
        <v>34.846140536</v>
      </c>
      <c r="T23" s="244">
        <v>34.931660727000001</v>
      </c>
      <c r="U23" s="244">
        <v>34.513918799000002</v>
      </c>
      <c r="V23" s="244">
        <v>34.717573160000001</v>
      </c>
      <c r="W23" s="244">
        <v>32.958558426000003</v>
      </c>
      <c r="X23" s="244">
        <v>34.401565783000002</v>
      </c>
      <c r="Y23" s="244">
        <v>34.295515207000001</v>
      </c>
      <c r="Z23" s="244">
        <v>34.232991894000001</v>
      </c>
      <c r="AA23" s="244">
        <v>33.944331175000002</v>
      </c>
      <c r="AB23" s="244">
        <v>33.229412322000002</v>
      </c>
      <c r="AC23" s="244">
        <v>33.438591027000001</v>
      </c>
      <c r="AD23" s="244">
        <v>35.496158651000002</v>
      </c>
      <c r="AE23" s="244">
        <v>29.378981158999999</v>
      </c>
      <c r="AF23" s="244">
        <v>27.423176156</v>
      </c>
      <c r="AG23" s="244">
        <v>28.008979061000002</v>
      </c>
      <c r="AH23" s="244">
        <v>29.012965336000001</v>
      </c>
      <c r="AI23" s="244">
        <v>29.130853693999999</v>
      </c>
      <c r="AJ23" s="244">
        <v>29.459282815000002</v>
      </c>
      <c r="AK23" s="244">
        <v>30.234244963999998</v>
      </c>
      <c r="AL23" s="244">
        <v>30.431687197999999</v>
      </c>
      <c r="AM23" s="244">
        <v>30.608400660000001</v>
      </c>
      <c r="AN23" s="244">
        <v>30.115158188999999</v>
      </c>
      <c r="AO23" s="244">
        <v>30.281925082000001</v>
      </c>
      <c r="AP23" s="244">
        <v>30.361959235</v>
      </c>
      <c r="AQ23" s="244">
        <v>30.860035027999999</v>
      </c>
      <c r="AR23" s="244">
        <v>31.413076066999999</v>
      </c>
      <c r="AS23" s="244">
        <v>32.154076066999998</v>
      </c>
      <c r="AT23" s="244">
        <v>32.148692394000001</v>
      </c>
      <c r="AU23" s="244">
        <v>32.555456431000003</v>
      </c>
      <c r="AV23" s="244">
        <v>32.834720468</v>
      </c>
      <c r="AW23" s="244">
        <v>33.119259825999997</v>
      </c>
      <c r="AX23" s="244">
        <v>33.341491912999999</v>
      </c>
      <c r="AY23" s="244">
        <v>33.432157818</v>
      </c>
      <c r="AZ23" s="244">
        <v>34.116096214999999</v>
      </c>
      <c r="BA23" s="368">
        <v>34.452246367000001</v>
      </c>
      <c r="BB23" s="368">
        <v>34.605204035</v>
      </c>
      <c r="BC23" s="368">
        <v>34.509881063999998</v>
      </c>
      <c r="BD23" s="368">
        <v>34.328800819999998</v>
      </c>
      <c r="BE23" s="368">
        <v>34.569274405999998</v>
      </c>
      <c r="BF23" s="368">
        <v>34.589143976999999</v>
      </c>
      <c r="BG23" s="368">
        <v>34.553080563000002</v>
      </c>
      <c r="BH23" s="368">
        <v>34.648533567999998</v>
      </c>
      <c r="BI23" s="368">
        <v>34.711502062999998</v>
      </c>
      <c r="BJ23" s="368">
        <v>34.767777195999997</v>
      </c>
      <c r="BK23" s="368">
        <v>34.841499139</v>
      </c>
      <c r="BL23" s="368">
        <v>34.754301558000002</v>
      </c>
      <c r="BM23" s="368">
        <v>34.736450994999998</v>
      </c>
      <c r="BN23" s="368">
        <v>34.649321788999998</v>
      </c>
      <c r="BO23" s="368">
        <v>34.623915955000001</v>
      </c>
      <c r="BP23" s="368">
        <v>34.622833276999998</v>
      </c>
      <c r="BQ23" s="368">
        <v>34.638324564000001</v>
      </c>
      <c r="BR23" s="368">
        <v>34.637972998999999</v>
      </c>
      <c r="BS23" s="368">
        <v>34.591854214000001</v>
      </c>
      <c r="BT23" s="368">
        <v>34.562069768999997</v>
      </c>
      <c r="BU23" s="368">
        <v>34.605038389000001</v>
      </c>
      <c r="BV23" s="368">
        <v>34.671429269000001</v>
      </c>
      <c r="BW23" s="445"/>
    </row>
    <row r="24" spans="1:75" ht="11.1" customHeight="1" x14ac:dyDescent="0.2">
      <c r="C24" s="217"/>
      <c r="D24" s="217"/>
      <c r="E24" s="217"/>
      <c r="F24" s="217"/>
      <c r="G24" s="217"/>
      <c r="H24" s="217"/>
      <c r="I24" s="217"/>
      <c r="J24" s="217"/>
      <c r="K24" s="217"/>
      <c r="L24" s="217"/>
      <c r="M24" s="217"/>
      <c r="N24" s="217"/>
      <c r="O24" s="217"/>
      <c r="P24" s="217"/>
      <c r="Q24" s="217"/>
      <c r="R24" s="217"/>
      <c r="S24" s="217"/>
      <c r="T24" s="217"/>
      <c r="U24" s="217"/>
      <c r="V24" s="217"/>
      <c r="W24" s="217"/>
      <c r="X24" s="217"/>
      <c r="Y24" s="217"/>
      <c r="Z24" s="217"/>
      <c r="AA24" s="217"/>
      <c r="AB24" s="217"/>
      <c r="AC24" s="217"/>
      <c r="AD24" s="217"/>
      <c r="AE24" s="217"/>
      <c r="AF24" s="217"/>
      <c r="AG24" s="217"/>
      <c r="AH24" s="217"/>
      <c r="AI24" s="217"/>
      <c r="AJ24" s="217"/>
      <c r="AK24" s="217"/>
      <c r="AL24" s="217"/>
      <c r="AM24" s="217"/>
      <c r="AN24" s="217"/>
      <c r="AO24" s="217"/>
      <c r="AP24" s="217"/>
      <c r="AQ24" s="217"/>
      <c r="AR24" s="217"/>
      <c r="AS24" s="217"/>
      <c r="AT24" s="217"/>
      <c r="AU24" s="217"/>
      <c r="AV24" s="217"/>
      <c r="AW24" s="217"/>
      <c r="AX24" s="217"/>
      <c r="AY24" s="217"/>
      <c r="AZ24" s="217"/>
      <c r="BA24" s="443"/>
      <c r="BB24" s="443"/>
      <c r="BC24" s="443"/>
      <c r="BD24" s="443"/>
      <c r="BE24" s="443"/>
      <c r="BF24" s="443"/>
      <c r="BG24" s="443"/>
      <c r="BH24" s="443"/>
      <c r="BI24" s="443"/>
      <c r="BJ24" s="443"/>
      <c r="BK24" s="443"/>
      <c r="BL24" s="443"/>
      <c r="BM24" s="443"/>
      <c r="BN24" s="443"/>
      <c r="BO24" s="443"/>
      <c r="BP24" s="443"/>
      <c r="BQ24" s="443"/>
      <c r="BR24" s="443"/>
      <c r="BS24" s="443"/>
      <c r="BT24" s="443"/>
      <c r="BU24" s="443"/>
      <c r="BV24" s="443"/>
      <c r="BW24" s="445"/>
    </row>
    <row r="25" spans="1:75" ht="11.1" customHeight="1" x14ac:dyDescent="0.2">
      <c r="B25" s="246" t="s">
        <v>320</v>
      </c>
      <c r="C25" s="244"/>
      <c r="D25" s="244"/>
      <c r="E25" s="244"/>
      <c r="F25" s="244"/>
      <c r="G25" s="244"/>
      <c r="H25" s="244"/>
      <c r="I25" s="244"/>
      <c r="J25" s="244"/>
      <c r="K25" s="244"/>
      <c r="L25" s="244"/>
      <c r="M25" s="244"/>
      <c r="N25" s="244"/>
      <c r="O25" s="244"/>
      <c r="P25" s="244"/>
      <c r="Q25" s="244"/>
      <c r="R25" s="244"/>
      <c r="S25" s="244"/>
      <c r="T25" s="244"/>
      <c r="U25" s="244"/>
      <c r="V25" s="244"/>
      <c r="W25" s="244"/>
      <c r="X25" s="244"/>
      <c r="Y25" s="244"/>
      <c r="Z25" s="244"/>
      <c r="AA25" s="244"/>
      <c r="AB25" s="244"/>
      <c r="AC25" s="244"/>
      <c r="AD25" s="244"/>
      <c r="AE25" s="244"/>
      <c r="AF25" s="244"/>
      <c r="AG25" s="244"/>
      <c r="AH25" s="244"/>
      <c r="AI25" s="244"/>
      <c r="AJ25" s="244"/>
      <c r="AK25" s="244"/>
      <c r="AL25" s="244"/>
      <c r="AM25" s="244"/>
      <c r="AN25" s="244"/>
      <c r="AO25" s="244"/>
      <c r="AP25" s="244"/>
      <c r="AQ25" s="244"/>
      <c r="AR25" s="244"/>
      <c r="AS25" s="244"/>
      <c r="AT25" s="244"/>
      <c r="AU25" s="244"/>
      <c r="AV25" s="244"/>
      <c r="AW25" s="244"/>
      <c r="AX25" s="244"/>
      <c r="AY25" s="244"/>
      <c r="AZ25" s="244"/>
      <c r="BA25" s="368"/>
      <c r="BB25" s="368"/>
      <c r="BC25" s="368"/>
      <c r="BD25" s="368"/>
      <c r="BE25" s="368"/>
      <c r="BF25" s="368"/>
      <c r="BG25" s="368"/>
      <c r="BH25" s="368"/>
      <c r="BI25" s="368"/>
      <c r="BJ25" s="368"/>
      <c r="BK25" s="368"/>
      <c r="BL25" s="368"/>
      <c r="BM25" s="368"/>
      <c r="BN25" s="368"/>
      <c r="BO25" s="368"/>
      <c r="BP25" s="368"/>
      <c r="BQ25" s="368"/>
      <c r="BR25" s="368"/>
      <c r="BS25" s="368"/>
      <c r="BT25" s="368"/>
      <c r="BU25" s="368"/>
      <c r="BV25" s="368"/>
      <c r="BW25" s="445"/>
    </row>
    <row r="26" spans="1:75" ht="11.1" customHeight="1" x14ac:dyDescent="0.2">
      <c r="A26" s="159" t="s">
        <v>548</v>
      </c>
      <c r="B26" s="170" t="s">
        <v>549</v>
      </c>
      <c r="C26" s="244">
        <v>25.79</v>
      </c>
      <c r="D26" s="244">
        <v>25.785</v>
      </c>
      <c r="E26" s="244">
        <v>25.844999999999999</v>
      </c>
      <c r="F26" s="244">
        <v>25.835000000000001</v>
      </c>
      <c r="G26" s="244">
        <v>25.855</v>
      </c>
      <c r="H26" s="244">
        <v>25.93</v>
      </c>
      <c r="I26" s="244">
        <v>25.882000000000001</v>
      </c>
      <c r="J26" s="244">
        <v>25.71</v>
      </c>
      <c r="K26" s="244">
        <v>25.64</v>
      </c>
      <c r="L26" s="244">
        <v>25.704999999999998</v>
      </c>
      <c r="M26" s="244">
        <v>25.07</v>
      </c>
      <c r="N26" s="244">
        <v>25.01</v>
      </c>
      <c r="O26" s="244">
        <v>25.37</v>
      </c>
      <c r="P26" s="244">
        <v>25.42</v>
      </c>
      <c r="Q26" s="244">
        <v>25.42</v>
      </c>
      <c r="R26" s="244">
        <v>25.37</v>
      </c>
      <c r="S26" s="244">
        <v>25.22</v>
      </c>
      <c r="T26" s="244">
        <v>25.16</v>
      </c>
      <c r="U26" s="244">
        <v>25.06</v>
      </c>
      <c r="V26" s="244">
        <v>25.06</v>
      </c>
      <c r="W26" s="244">
        <v>22.71</v>
      </c>
      <c r="X26" s="244">
        <v>24.31</v>
      </c>
      <c r="Y26" s="244">
        <v>24.46</v>
      </c>
      <c r="Z26" s="244">
        <v>24.71</v>
      </c>
      <c r="AA26" s="244">
        <v>25.13</v>
      </c>
      <c r="AB26" s="244">
        <v>25.18</v>
      </c>
      <c r="AC26" s="244">
        <v>25.414999999999999</v>
      </c>
      <c r="AD26" s="244">
        <v>25.425000000000001</v>
      </c>
      <c r="AE26" s="244">
        <v>25.442917000000001</v>
      </c>
      <c r="AF26" s="244">
        <v>25.43</v>
      </c>
      <c r="AG26" s="244">
        <v>25.32</v>
      </c>
      <c r="AH26" s="244">
        <v>25.26</v>
      </c>
      <c r="AI26" s="244">
        <v>25.2</v>
      </c>
      <c r="AJ26" s="244">
        <v>25.14</v>
      </c>
      <c r="AK26" s="244">
        <v>25.13</v>
      </c>
      <c r="AL26" s="244">
        <v>25.12</v>
      </c>
      <c r="AM26" s="244">
        <v>25.18</v>
      </c>
      <c r="AN26" s="244">
        <v>25.33</v>
      </c>
      <c r="AO26" s="244">
        <v>25.43</v>
      </c>
      <c r="AP26" s="244">
        <v>25.58</v>
      </c>
      <c r="AQ26" s="244">
        <v>25.58</v>
      </c>
      <c r="AR26" s="244">
        <v>25.63</v>
      </c>
      <c r="AS26" s="244">
        <v>25.63</v>
      </c>
      <c r="AT26" s="244">
        <v>25.58</v>
      </c>
      <c r="AU26" s="244">
        <v>25.58</v>
      </c>
      <c r="AV26" s="244">
        <v>25.58</v>
      </c>
      <c r="AW26" s="244">
        <v>25.58</v>
      </c>
      <c r="AX26" s="244">
        <v>25.58</v>
      </c>
      <c r="AY26" s="244">
        <v>25.63</v>
      </c>
      <c r="AZ26" s="244">
        <v>25.68</v>
      </c>
      <c r="BA26" s="368">
        <v>25.68</v>
      </c>
      <c r="BB26" s="444">
        <v>25.73</v>
      </c>
      <c r="BC26" s="444">
        <v>25.73</v>
      </c>
      <c r="BD26" s="444">
        <v>25.73</v>
      </c>
      <c r="BE26" s="444">
        <v>25.82</v>
      </c>
      <c r="BF26" s="444">
        <v>25.82</v>
      </c>
      <c r="BG26" s="444">
        <v>25.82</v>
      </c>
      <c r="BH26" s="444">
        <v>26.22</v>
      </c>
      <c r="BI26" s="444">
        <v>26.22</v>
      </c>
      <c r="BJ26" s="444">
        <v>26.22</v>
      </c>
      <c r="BK26" s="444">
        <v>26.42</v>
      </c>
      <c r="BL26" s="444">
        <v>26.42</v>
      </c>
      <c r="BM26" s="444">
        <v>26.42</v>
      </c>
      <c r="BN26" s="444">
        <v>26.42</v>
      </c>
      <c r="BO26" s="444">
        <v>26.42</v>
      </c>
      <c r="BP26" s="444">
        <v>26.42</v>
      </c>
      <c r="BQ26" s="444">
        <v>26.42</v>
      </c>
      <c r="BR26" s="444">
        <v>26.42</v>
      </c>
      <c r="BS26" s="444">
        <v>26.42</v>
      </c>
      <c r="BT26" s="444">
        <v>26.42</v>
      </c>
      <c r="BU26" s="444">
        <v>26.42</v>
      </c>
      <c r="BV26" s="444">
        <v>26.42</v>
      </c>
      <c r="BW26" s="445"/>
    </row>
    <row r="27" spans="1:75" ht="11.1" customHeight="1" x14ac:dyDescent="0.2">
      <c r="A27" s="159" t="s">
        <v>1014</v>
      </c>
      <c r="B27" s="170" t="s">
        <v>1334</v>
      </c>
      <c r="C27" s="244">
        <v>7.7060000000000004</v>
      </c>
      <c r="D27" s="244">
        <v>7.601</v>
      </c>
      <c r="E27" s="244">
        <v>7.4939999999999998</v>
      </c>
      <c r="F27" s="244">
        <v>7.4480000000000004</v>
      </c>
      <c r="G27" s="244">
        <v>7.2629999999999999</v>
      </c>
      <c r="H27" s="244">
        <v>6.8550000000000004</v>
      </c>
      <c r="I27" s="244">
        <v>6.77</v>
      </c>
      <c r="J27" s="244">
        <v>7.165</v>
      </c>
      <c r="K27" s="244">
        <v>7.2960000000000003</v>
      </c>
      <c r="L27" s="244">
        <v>7.1909999999999998</v>
      </c>
      <c r="M27" s="244">
        <v>7.1859999999999999</v>
      </c>
      <c r="N27" s="244">
        <v>6.9359999999999999</v>
      </c>
      <c r="O27" s="244">
        <v>6.7560000000000002</v>
      </c>
      <c r="P27" s="244">
        <v>6.6609999999999996</v>
      </c>
      <c r="Q27" s="244">
        <v>6.7050000000000001</v>
      </c>
      <c r="R27" s="244">
        <v>6.7850000000000001</v>
      </c>
      <c r="S27" s="244">
        <v>6.6150000000000002</v>
      </c>
      <c r="T27" s="244">
        <v>6.6550000000000002</v>
      </c>
      <c r="U27" s="244">
        <v>6.6550000000000002</v>
      </c>
      <c r="V27" s="244">
        <v>6.6950000000000003</v>
      </c>
      <c r="W27" s="244">
        <v>6.585</v>
      </c>
      <c r="X27" s="244">
        <v>6.5449999999999999</v>
      </c>
      <c r="Y27" s="244">
        <v>6.5045859999999998</v>
      </c>
      <c r="Z27" s="244">
        <v>6.7450000000000001</v>
      </c>
      <c r="AA27" s="244">
        <v>6.36</v>
      </c>
      <c r="AB27" s="244">
        <v>5.59</v>
      </c>
      <c r="AC27" s="244">
        <v>5.49</v>
      </c>
      <c r="AD27" s="244">
        <v>5.8250000000000002</v>
      </c>
      <c r="AE27" s="244">
        <v>5.6849999999999996</v>
      </c>
      <c r="AF27" s="244">
        <v>5.44</v>
      </c>
      <c r="AG27" s="244">
        <v>5.3849999999999998</v>
      </c>
      <c r="AH27" s="244">
        <v>5.33</v>
      </c>
      <c r="AI27" s="244">
        <v>5.31</v>
      </c>
      <c r="AJ27" s="244">
        <v>5.63</v>
      </c>
      <c r="AK27" s="244">
        <v>6.19</v>
      </c>
      <c r="AL27" s="244">
        <v>6.19</v>
      </c>
      <c r="AM27" s="244">
        <v>5.97</v>
      </c>
      <c r="AN27" s="244">
        <v>6.29</v>
      </c>
      <c r="AO27" s="244">
        <v>6.28</v>
      </c>
      <c r="AP27" s="244">
        <v>6.13</v>
      </c>
      <c r="AQ27" s="244">
        <v>6.2149999999999999</v>
      </c>
      <c r="AR27" s="244">
        <v>6.21</v>
      </c>
      <c r="AS27" s="244">
        <v>6.23</v>
      </c>
      <c r="AT27" s="244">
        <v>6.06</v>
      </c>
      <c r="AU27" s="244">
        <v>6.18</v>
      </c>
      <c r="AV27" s="244">
        <v>6.23</v>
      </c>
      <c r="AW27" s="244">
        <v>6.25</v>
      </c>
      <c r="AX27" s="244">
        <v>6.26</v>
      </c>
      <c r="AY27" s="244">
        <v>6.05</v>
      </c>
      <c r="AZ27" s="244">
        <v>6.3</v>
      </c>
      <c r="BA27" s="368">
        <v>6.4649999999999999</v>
      </c>
      <c r="BB27" s="444">
        <v>6.49</v>
      </c>
      <c r="BC27" s="444">
        <v>6.46</v>
      </c>
      <c r="BD27" s="444">
        <v>6.43</v>
      </c>
      <c r="BE27" s="444">
        <v>6.43</v>
      </c>
      <c r="BF27" s="444">
        <v>6.42</v>
      </c>
      <c r="BG27" s="444">
        <v>6.42</v>
      </c>
      <c r="BH27" s="444">
        <v>6.42</v>
      </c>
      <c r="BI27" s="444">
        <v>6.41</v>
      </c>
      <c r="BJ27" s="444">
        <v>6.39</v>
      </c>
      <c r="BK27" s="444">
        <v>6.41</v>
      </c>
      <c r="BL27" s="444">
        <v>6.42</v>
      </c>
      <c r="BM27" s="444">
        <v>6.43</v>
      </c>
      <c r="BN27" s="444">
        <v>6.44</v>
      </c>
      <c r="BO27" s="444">
        <v>6.42</v>
      </c>
      <c r="BP27" s="444">
        <v>6.41</v>
      </c>
      <c r="BQ27" s="444">
        <v>6.4</v>
      </c>
      <c r="BR27" s="444">
        <v>6.39</v>
      </c>
      <c r="BS27" s="444">
        <v>6.38</v>
      </c>
      <c r="BT27" s="444">
        <v>6.37</v>
      </c>
      <c r="BU27" s="444">
        <v>6.36</v>
      </c>
      <c r="BV27" s="444">
        <v>6.35</v>
      </c>
      <c r="BW27" s="445"/>
    </row>
    <row r="28" spans="1:75" ht="11.1" customHeight="1" x14ac:dyDescent="0.2">
      <c r="A28" s="159" t="s">
        <v>561</v>
      </c>
      <c r="B28" s="170" t="s">
        <v>80</v>
      </c>
      <c r="C28" s="244">
        <v>33.496000000000002</v>
      </c>
      <c r="D28" s="244">
        <v>33.386000000000003</v>
      </c>
      <c r="E28" s="244">
        <v>33.338999999999999</v>
      </c>
      <c r="F28" s="244">
        <v>33.283000000000001</v>
      </c>
      <c r="G28" s="244">
        <v>33.118000000000002</v>
      </c>
      <c r="H28" s="244">
        <v>32.784999999999997</v>
      </c>
      <c r="I28" s="244">
        <v>32.652000000000001</v>
      </c>
      <c r="J28" s="244">
        <v>32.875</v>
      </c>
      <c r="K28" s="244">
        <v>32.936</v>
      </c>
      <c r="L28" s="244">
        <v>32.896000000000001</v>
      </c>
      <c r="M28" s="244">
        <v>32.256</v>
      </c>
      <c r="N28" s="244">
        <v>31.946000000000002</v>
      </c>
      <c r="O28" s="244">
        <v>32.125999999999998</v>
      </c>
      <c r="P28" s="244">
        <v>32.081000000000003</v>
      </c>
      <c r="Q28" s="244">
        <v>32.125</v>
      </c>
      <c r="R28" s="244">
        <v>32.155000000000001</v>
      </c>
      <c r="S28" s="244">
        <v>31.835000000000001</v>
      </c>
      <c r="T28" s="244">
        <v>31.815000000000001</v>
      </c>
      <c r="U28" s="244">
        <v>31.715</v>
      </c>
      <c r="V28" s="244">
        <v>31.754999999999999</v>
      </c>
      <c r="W28" s="244">
        <v>29.295000000000002</v>
      </c>
      <c r="X28" s="244">
        <v>30.855</v>
      </c>
      <c r="Y28" s="244">
        <v>30.964586000000001</v>
      </c>
      <c r="Z28" s="244">
        <v>31.454999999999998</v>
      </c>
      <c r="AA28" s="244">
        <v>31.49</v>
      </c>
      <c r="AB28" s="244">
        <v>30.77</v>
      </c>
      <c r="AC28" s="244">
        <v>30.905000000000001</v>
      </c>
      <c r="AD28" s="244">
        <v>31.25</v>
      </c>
      <c r="AE28" s="244">
        <v>31.127917</v>
      </c>
      <c r="AF28" s="244">
        <v>30.87</v>
      </c>
      <c r="AG28" s="244">
        <v>30.704999999999998</v>
      </c>
      <c r="AH28" s="244">
        <v>30.59</v>
      </c>
      <c r="AI28" s="244">
        <v>30.51</v>
      </c>
      <c r="AJ28" s="244">
        <v>30.77</v>
      </c>
      <c r="AK28" s="244">
        <v>31.32</v>
      </c>
      <c r="AL28" s="244">
        <v>31.31</v>
      </c>
      <c r="AM28" s="244">
        <v>31.15</v>
      </c>
      <c r="AN28" s="244">
        <v>31.62</v>
      </c>
      <c r="AO28" s="244">
        <v>31.71</v>
      </c>
      <c r="AP28" s="244">
        <v>31.71</v>
      </c>
      <c r="AQ28" s="244">
        <v>31.795000000000002</v>
      </c>
      <c r="AR28" s="244">
        <v>31.84</v>
      </c>
      <c r="AS28" s="244">
        <v>31.86</v>
      </c>
      <c r="AT28" s="244">
        <v>31.64</v>
      </c>
      <c r="AU28" s="244">
        <v>31.76</v>
      </c>
      <c r="AV28" s="244">
        <v>31.81</v>
      </c>
      <c r="AW28" s="244">
        <v>31.83</v>
      </c>
      <c r="AX28" s="244">
        <v>31.84</v>
      </c>
      <c r="AY28" s="244">
        <v>31.68</v>
      </c>
      <c r="AZ28" s="244">
        <v>31.98</v>
      </c>
      <c r="BA28" s="368">
        <v>32.145000000000003</v>
      </c>
      <c r="BB28" s="368">
        <v>32.22</v>
      </c>
      <c r="BC28" s="368">
        <v>32.19</v>
      </c>
      <c r="BD28" s="368">
        <v>32.159999999999997</v>
      </c>
      <c r="BE28" s="368">
        <v>32.25</v>
      </c>
      <c r="BF28" s="368">
        <v>32.24</v>
      </c>
      <c r="BG28" s="368">
        <v>32.24</v>
      </c>
      <c r="BH28" s="368">
        <v>32.64</v>
      </c>
      <c r="BI28" s="368">
        <v>32.630000000000003</v>
      </c>
      <c r="BJ28" s="368">
        <v>32.61</v>
      </c>
      <c r="BK28" s="368">
        <v>32.83</v>
      </c>
      <c r="BL28" s="368">
        <v>32.840000000000003</v>
      </c>
      <c r="BM28" s="368">
        <v>32.85</v>
      </c>
      <c r="BN28" s="368">
        <v>32.86</v>
      </c>
      <c r="BO28" s="368">
        <v>32.840000000000003</v>
      </c>
      <c r="BP28" s="368">
        <v>32.83</v>
      </c>
      <c r="BQ28" s="368">
        <v>32.82</v>
      </c>
      <c r="BR28" s="368">
        <v>32.81</v>
      </c>
      <c r="BS28" s="368">
        <v>32.799999999999997</v>
      </c>
      <c r="BT28" s="368">
        <v>32.79</v>
      </c>
      <c r="BU28" s="368">
        <v>32.78</v>
      </c>
      <c r="BV28" s="368">
        <v>32.770000000000003</v>
      </c>
      <c r="BW28" s="445"/>
    </row>
    <row r="29" spans="1:75" ht="11.1" customHeight="1" x14ac:dyDescent="0.2">
      <c r="B29" s="169"/>
      <c r="C29" s="244"/>
      <c r="D29" s="244"/>
      <c r="E29" s="244"/>
      <c r="F29" s="244"/>
      <c r="G29" s="244"/>
      <c r="H29" s="244"/>
      <c r="I29" s="244"/>
      <c r="J29" s="244"/>
      <c r="K29" s="244"/>
      <c r="L29" s="244"/>
      <c r="M29" s="244"/>
      <c r="N29" s="244"/>
      <c r="O29" s="244"/>
      <c r="P29" s="244"/>
      <c r="Q29" s="244"/>
      <c r="R29" s="244"/>
      <c r="S29" s="244"/>
      <c r="T29" s="244"/>
      <c r="U29" s="244"/>
      <c r="V29" s="244"/>
      <c r="W29" s="244"/>
      <c r="X29" s="244"/>
      <c r="Y29" s="244"/>
      <c r="Z29" s="244"/>
      <c r="AA29" s="244"/>
      <c r="AB29" s="244"/>
      <c r="AC29" s="244"/>
      <c r="AD29" s="244"/>
      <c r="AE29" s="244"/>
      <c r="AF29" s="244"/>
      <c r="AG29" s="244"/>
      <c r="AH29" s="244"/>
      <c r="AI29" s="244"/>
      <c r="AJ29" s="244"/>
      <c r="AK29" s="244"/>
      <c r="AL29" s="244"/>
      <c r="AM29" s="244"/>
      <c r="AN29" s="244"/>
      <c r="AO29" s="244"/>
      <c r="AP29" s="244"/>
      <c r="AQ29" s="244"/>
      <c r="AR29" s="244"/>
      <c r="AS29" s="244"/>
      <c r="AT29" s="244"/>
      <c r="AU29" s="244"/>
      <c r="AV29" s="244"/>
      <c r="AW29" s="244"/>
      <c r="AX29" s="244"/>
      <c r="AY29" s="244"/>
      <c r="AZ29" s="244"/>
      <c r="BA29" s="368"/>
      <c r="BB29" s="368"/>
      <c r="BC29" s="368"/>
      <c r="BD29" s="368"/>
      <c r="BE29" s="368"/>
      <c r="BF29" s="368"/>
      <c r="BG29" s="368"/>
      <c r="BH29" s="368"/>
      <c r="BI29" s="368"/>
      <c r="BJ29" s="368"/>
      <c r="BK29" s="368"/>
      <c r="BL29" s="368"/>
      <c r="BM29" s="368"/>
      <c r="BN29" s="368"/>
      <c r="BO29" s="368"/>
      <c r="BP29" s="368"/>
      <c r="BQ29" s="368"/>
      <c r="BR29" s="368"/>
      <c r="BS29" s="368"/>
      <c r="BT29" s="368"/>
      <c r="BU29" s="368"/>
      <c r="BV29" s="368"/>
      <c r="BW29" s="445"/>
    </row>
    <row r="30" spans="1:75" ht="11.1" customHeight="1" x14ac:dyDescent="0.2">
      <c r="B30" s="246" t="s">
        <v>14</v>
      </c>
      <c r="C30" s="244"/>
      <c r="D30" s="244"/>
      <c r="E30" s="244"/>
      <c r="F30" s="244"/>
      <c r="G30" s="244"/>
      <c r="H30" s="244"/>
      <c r="I30" s="244"/>
      <c r="J30" s="244"/>
      <c r="K30" s="244"/>
      <c r="L30" s="244"/>
      <c r="M30" s="244"/>
      <c r="N30" s="244"/>
      <c r="O30" s="244"/>
      <c r="P30" s="244"/>
      <c r="Q30" s="244"/>
      <c r="R30" s="244"/>
      <c r="S30" s="244"/>
      <c r="T30" s="244"/>
      <c r="U30" s="244"/>
      <c r="V30" s="244"/>
      <c r="W30" s="244"/>
      <c r="X30" s="244"/>
      <c r="Y30" s="244"/>
      <c r="Z30" s="244"/>
      <c r="AA30" s="244"/>
      <c r="AB30" s="244"/>
      <c r="AC30" s="244"/>
      <c r="AD30" s="244"/>
      <c r="AE30" s="244"/>
      <c r="AF30" s="244"/>
      <c r="AG30" s="244"/>
      <c r="AH30" s="244"/>
      <c r="AI30" s="244"/>
      <c r="AJ30" s="244"/>
      <c r="AK30" s="244"/>
      <c r="AL30" s="244"/>
      <c r="AM30" s="244"/>
      <c r="AN30" s="244"/>
      <c r="AO30" s="244"/>
      <c r="AP30" s="244"/>
      <c r="AQ30" s="244"/>
      <c r="AR30" s="244"/>
      <c r="AS30" s="244"/>
      <c r="AT30" s="244"/>
      <c r="AU30" s="244"/>
      <c r="AV30" s="244"/>
      <c r="AW30" s="244"/>
      <c r="AX30" s="244"/>
      <c r="AY30" s="244"/>
      <c r="AZ30" s="244"/>
      <c r="BA30" s="368"/>
      <c r="BB30" s="368"/>
      <c r="BC30" s="368"/>
      <c r="BD30" s="368"/>
      <c r="BE30" s="368"/>
      <c r="BF30" s="368"/>
      <c r="BG30" s="368"/>
      <c r="BH30" s="368"/>
      <c r="BI30" s="368"/>
      <c r="BJ30" s="368"/>
      <c r="BK30" s="368"/>
      <c r="BL30" s="368"/>
      <c r="BM30" s="368"/>
      <c r="BN30" s="368"/>
      <c r="BO30" s="368"/>
      <c r="BP30" s="368"/>
      <c r="BQ30" s="368"/>
      <c r="BR30" s="368"/>
      <c r="BS30" s="368"/>
      <c r="BT30" s="368"/>
      <c r="BU30" s="368"/>
      <c r="BV30" s="368"/>
      <c r="BW30" s="445"/>
    </row>
    <row r="31" spans="1:75" ht="11.1" customHeight="1" x14ac:dyDescent="0.2">
      <c r="A31" s="159" t="s">
        <v>550</v>
      </c>
      <c r="B31" s="170" t="s">
        <v>549</v>
      </c>
      <c r="C31" s="244">
        <v>1.74</v>
      </c>
      <c r="D31" s="244">
        <v>1.8</v>
      </c>
      <c r="E31" s="244">
        <v>1.93</v>
      </c>
      <c r="F31" s="244">
        <v>1.94</v>
      </c>
      <c r="G31" s="244">
        <v>1.89</v>
      </c>
      <c r="H31" s="244">
        <v>1.556</v>
      </c>
      <c r="I31" s="244">
        <v>1.3660000000000001</v>
      </c>
      <c r="J31" s="244">
        <v>1.345</v>
      </c>
      <c r="K31" s="244">
        <v>1.27</v>
      </c>
      <c r="L31" s="244">
        <v>1.0549999999999999</v>
      </c>
      <c r="M31" s="244">
        <v>0.66</v>
      </c>
      <c r="N31" s="244">
        <v>1.1299999999999999</v>
      </c>
      <c r="O31" s="244">
        <v>1.97</v>
      </c>
      <c r="P31" s="244">
        <v>1.99</v>
      </c>
      <c r="Q31" s="244">
        <v>2.5299999999999998</v>
      </c>
      <c r="R31" s="244">
        <v>2.5</v>
      </c>
      <c r="S31" s="244">
        <v>2.5</v>
      </c>
      <c r="T31" s="244">
        <v>2.39</v>
      </c>
      <c r="U31" s="244">
        <v>2.71</v>
      </c>
      <c r="V31" s="244">
        <v>2.5099999999999998</v>
      </c>
      <c r="W31" s="244">
        <v>1.61</v>
      </c>
      <c r="X31" s="244">
        <v>1.71</v>
      </c>
      <c r="Y31" s="244">
        <v>1.96</v>
      </c>
      <c r="Z31" s="244">
        <v>2.5499999999999998</v>
      </c>
      <c r="AA31" s="244">
        <v>2.82</v>
      </c>
      <c r="AB31" s="244">
        <v>2.82</v>
      </c>
      <c r="AC31" s="244">
        <v>2.7149999999999999</v>
      </c>
      <c r="AD31" s="244">
        <v>0.63918918919000001</v>
      </c>
      <c r="AE31" s="244">
        <v>5.9979170000000002</v>
      </c>
      <c r="AF31" s="244">
        <v>7.59</v>
      </c>
      <c r="AG31" s="244">
        <v>6.71</v>
      </c>
      <c r="AH31" s="244">
        <v>5.78</v>
      </c>
      <c r="AI31" s="244">
        <v>5.79</v>
      </c>
      <c r="AJ31" s="244">
        <v>5.67</v>
      </c>
      <c r="AK31" s="244">
        <v>5.54</v>
      </c>
      <c r="AL31" s="244">
        <v>5.37</v>
      </c>
      <c r="AM31" s="244">
        <v>5.23</v>
      </c>
      <c r="AN31" s="244">
        <v>6.04</v>
      </c>
      <c r="AO31" s="244">
        <v>6.04</v>
      </c>
      <c r="AP31" s="244">
        <v>6.04</v>
      </c>
      <c r="AQ31" s="244">
        <v>5.6479999999999997</v>
      </c>
      <c r="AR31" s="244">
        <v>5.16</v>
      </c>
      <c r="AS31" s="244">
        <v>4.54</v>
      </c>
      <c r="AT31" s="244">
        <v>4.2850000000000001</v>
      </c>
      <c r="AU31" s="244">
        <v>4.0949999999999998</v>
      </c>
      <c r="AV31" s="244">
        <v>3.8</v>
      </c>
      <c r="AW31" s="244">
        <v>3.5950000000000002</v>
      </c>
      <c r="AX31" s="244">
        <v>3.48</v>
      </c>
      <c r="AY31" s="244">
        <v>3.39</v>
      </c>
      <c r="AZ31" s="244">
        <v>2.97</v>
      </c>
      <c r="BA31" s="368">
        <v>2.89</v>
      </c>
      <c r="BB31" s="444">
        <v>2.77</v>
      </c>
      <c r="BC31" s="444">
        <v>2.86</v>
      </c>
      <c r="BD31" s="444">
        <v>3.06</v>
      </c>
      <c r="BE31" s="444">
        <v>2.95</v>
      </c>
      <c r="BF31" s="444">
        <v>2.95</v>
      </c>
      <c r="BG31" s="444">
        <v>2.95</v>
      </c>
      <c r="BH31" s="444">
        <v>3.25</v>
      </c>
      <c r="BI31" s="444">
        <v>3.25</v>
      </c>
      <c r="BJ31" s="444">
        <v>3.25</v>
      </c>
      <c r="BK31" s="444">
        <v>3.4</v>
      </c>
      <c r="BL31" s="444">
        <v>3.4</v>
      </c>
      <c r="BM31" s="444">
        <v>3.4</v>
      </c>
      <c r="BN31" s="444">
        <v>3.4</v>
      </c>
      <c r="BO31" s="444">
        <v>3.4</v>
      </c>
      <c r="BP31" s="444">
        <v>3.4</v>
      </c>
      <c r="BQ31" s="444">
        <v>3.4</v>
      </c>
      <c r="BR31" s="444">
        <v>3.4</v>
      </c>
      <c r="BS31" s="444">
        <v>3.4</v>
      </c>
      <c r="BT31" s="444">
        <v>3.4</v>
      </c>
      <c r="BU31" s="444">
        <v>3.4</v>
      </c>
      <c r="BV31" s="444">
        <v>3.4</v>
      </c>
      <c r="BW31" s="445"/>
    </row>
    <row r="32" spans="1:75" ht="11.1" customHeight="1" x14ac:dyDescent="0.2">
      <c r="A32" s="159" t="s">
        <v>1015</v>
      </c>
      <c r="B32" s="170" t="s">
        <v>1334</v>
      </c>
      <c r="C32" s="244">
        <v>0</v>
      </c>
      <c r="D32" s="244">
        <v>0</v>
      </c>
      <c r="E32" s="244">
        <v>0</v>
      </c>
      <c r="F32" s="244">
        <v>0</v>
      </c>
      <c r="G32" s="244">
        <v>0</v>
      </c>
      <c r="H32" s="244">
        <v>0</v>
      </c>
      <c r="I32" s="244">
        <v>0</v>
      </c>
      <c r="J32" s="244">
        <v>0</v>
      </c>
      <c r="K32" s="244">
        <v>0</v>
      </c>
      <c r="L32" s="244">
        <v>0</v>
      </c>
      <c r="M32" s="244">
        <v>0</v>
      </c>
      <c r="N32" s="244">
        <v>0</v>
      </c>
      <c r="O32" s="244">
        <v>0</v>
      </c>
      <c r="P32" s="244">
        <v>0</v>
      </c>
      <c r="Q32" s="244">
        <v>0</v>
      </c>
      <c r="R32" s="244">
        <v>0</v>
      </c>
      <c r="S32" s="244">
        <v>0</v>
      </c>
      <c r="T32" s="244">
        <v>0</v>
      </c>
      <c r="U32" s="244">
        <v>0</v>
      </c>
      <c r="V32" s="244">
        <v>0</v>
      </c>
      <c r="W32" s="244">
        <v>0</v>
      </c>
      <c r="X32" s="244">
        <v>0</v>
      </c>
      <c r="Y32" s="244">
        <v>0</v>
      </c>
      <c r="Z32" s="244">
        <v>0</v>
      </c>
      <c r="AA32" s="244">
        <v>0</v>
      </c>
      <c r="AB32" s="244">
        <v>0</v>
      </c>
      <c r="AC32" s="244">
        <v>0</v>
      </c>
      <c r="AD32" s="244">
        <v>0.43581081081</v>
      </c>
      <c r="AE32" s="244">
        <v>0.82</v>
      </c>
      <c r="AF32" s="244">
        <v>0.93</v>
      </c>
      <c r="AG32" s="244">
        <v>1.02</v>
      </c>
      <c r="AH32" s="244">
        <v>0.87</v>
      </c>
      <c r="AI32" s="244">
        <v>0.745</v>
      </c>
      <c r="AJ32" s="244">
        <v>0.78</v>
      </c>
      <c r="AK32" s="244">
        <v>0.71</v>
      </c>
      <c r="AL32" s="244">
        <v>0.68500000000000005</v>
      </c>
      <c r="AM32" s="244">
        <v>0.60499999999999998</v>
      </c>
      <c r="AN32" s="244">
        <v>0.70499999999999996</v>
      </c>
      <c r="AO32" s="244">
        <v>0.64500000000000002</v>
      </c>
      <c r="AP32" s="244">
        <v>0.67500000000000004</v>
      </c>
      <c r="AQ32" s="244">
        <v>0.68500000000000005</v>
      </c>
      <c r="AR32" s="244">
        <v>0.66500000000000004</v>
      </c>
      <c r="AS32" s="244">
        <v>0.6</v>
      </c>
      <c r="AT32" s="244">
        <v>0.65</v>
      </c>
      <c r="AU32" s="244">
        <v>0.56000000000000005</v>
      </c>
      <c r="AV32" s="244">
        <v>0.63500000000000001</v>
      </c>
      <c r="AW32" s="244">
        <v>0.49</v>
      </c>
      <c r="AX32" s="244">
        <v>0.5</v>
      </c>
      <c r="AY32" s="244">
        <v>0.48</v>
      </c>
      <c r="AZ32" s="244">
        <v>0.43</v>
      </c>
      <c r="BA32" s="368">
        <v>0.31214599999999998</v>
      </c>
      <c r="BB32" s="444">
        <v>0.27348600000000001</v>
      </c>
      <c r="BC32" s="444">
        <v>0.24482699999999999</v>
      </c>
      <c r="BD32" s="444">
        <v>0.216167</v>
      </c>
      <c r="BE32" s="444">
        <v>0.207706</v>
      </c>
      <c r="BF32" s="444">
        <v>0.198848</v>
      </c>
      <c r="BG32" s="444">
        <v>0.200188</v>
      </c>
      <c r="BH32" s="444">
        <v>0.191473</v>
      </c>
      <c r="BI32" s="444">
        <v>0.182868</v>
      </c>
      <c r="BJ32" s="444">
        <v>0.18420900000000001</v>
      </c>
      <c r="BK32" s="444">
        <v>0.191549</v>
      </c>
      <c r="BL32" s="444">
        <v>0.20288900000000001</v>
      </c>
      <c r="BM32" s="444">
        <v>0.20422899999999999</v>
      </c>
      <c r="BN32" s="444">
        <v>0.22056999999999999</v>
      </c>
      <c r="BO32" s="444">
        <v>0.22191</v>
      </c>
      <c r="BP32" s="444">
        <v>0.23325000000000001</v>
      </c>
      <c r="BQ32" s="444">
        <v>0.239591</v>
      </c>
      <c r="BR32" s="444">
        <v>0.25093100000000002</v>
      </c>
      <c r="BS32" s="444">
        <v>0.25227100000000002</v>
      </c>
      <c r="BT32" s="444">
        <v>0.25861099999999998</v>
      </c>
      <c r="BU32" s="444">
        <v>0.26995200000000003</v>
      </c>
      <c r="BV32" s="444">
        <v>0.27129199999999998</v>
      </c>
      <c r="BW32" s="445"/>
    </row>
    <row r="33" spans="1:75" ht="11.1" customHeight="1" x14ac:dyDescent="0.2">
      <c r="A33" s="159" t="s">
        <v>806</v>
      </c>
      <c r="B33" s="170" t="s">
        <v>80</v>
      </c>
      <c r="C33" s="244">
        <v>1.74</v>
      </c>
      <c r="D33" s="244">
        <v>1.8</v>
      </c>
      <c r="E33" s="244">
        <v>1.93</v>
      </c>
      <c r="F33" s="244">
        <v>1.94</v>
      </c>
      <c r="G33" s="244">
        <v>1.89</v>
      </c>
      <c r="H33" s="244">
        <v>1.556</v>
      </c>
      <c r="I33" s="244">
        <v>1.3660000000000001</v>
      </c>
      <c r="J33" s="244">
        <v>1.345</v>
      </c>
      <c r="K33" s="244">
        <v>1.27</v>
      </c>
      <c r="L33" s="244">
        <v>1.0549999999999999</v>
      </c>
      <c r="M33" s="244">
        <v>0.66</v>
      </c>
      <c r="N33" s="244">
        <v>1.1299999999999999</v>
      </c>
      <c r="O33" s="244">
        <v>1.97</v>
      </c>
      <c r="P33" s="244">
        <v>1.99</v>
      </c>
      <c r="Q33" s="244">
        <v>2.5299999999999998</v>
      </c>
      <c r="R33" s="244">
        <v>2.5</v>
      </c>
      <c r="S33" s="244">
        <v>2.5</v>
      </c>
      <c r="T33" s="244">
        <v>2.39</v>
      </c>
      <c r="U33" s="244">
        <v>2.71</v>
      </c>
      <c r="V33" s="244">
        <v>2.5099999999999998</v>
      </c>
      <c r="W33" s="244">
        <v>1.61</v>
      </c>
      <c r="X33" s="244">
        <v>1.71</v>
      </c>
      <c r="Y33" s="244">
        <v>1.96</v>
      </c>
      <c r="Z33" s="244">
        <v>2.5499999999999998</v>
      </c>
      <c r="AA33" s="244">
        <v>2.82</v>
      </c>
      <c r="AB33" s="244">
        <v>2.82</v>
      </c>
      <c r="AC33" s="244">
        <v>2.7149999999999999</v>
      </c>
      <c r="AD33" s="244">
        <v>1.075</v>
      </c>
      <c r="AE33" s="244">
        <v>6.8179169999999996</v>
      </c>
      <c r="AF33" s="244">
        <v>8.52</v>
      </c>
      <c r="AG33" s="244">
        <v>7.73</v>
      </c>
      <c r="AH33" s="244">
        <v>6.65</v>
      </c>
      <c r="AI33" s="244">
        <v>6.5350000000000001</v>
      </c>
      <c r="AJ33" s="244">
        <v>6.45</v>
      </c>
      <c r="AK33" s="244">
        <v>6.25</v>
      </c>
      <c r="AL33" s="244">
        <v>6.0549999999999997</v>
      </c>
      <c r="AM33" s="244">
        <v>5.835</v>
      </c>
      <c r="AN33" s="244">
        <v>6.7450000000000001</v>
      </c>
      <c r="AO33" s="244">
        <v>6.6849999999999996</v>
      </c>
      <c r="AP33" s="244">
        <v>6.7149999999999999</v>
      </c>
      <c r="AQ33" s="244">
        <v>6.3330000000000002</v>
      </c>
      <c r="AR33" s="244">
        <v>5.8250000000000002</v>
      </c>
      <c r="AS33" s="244">
        <v>5.14</v>
      </c>
      <c r="AT33" s="244">
        <v>4.9349999999999996</v>
      </c>
      <c r="AU33" s="244">
        <v>4.6550000000000002</v>
      </c>
      <c r="AV33" s="244">
        <v>4.4349999999999996</v>
      </c>
      <c r="AW33" s="244">
        <v>4.085</v>
      </c>
      <c r="AX33" s="244">
        <v>3.98</v>
      </c>
      <c r="AY33" s="244">
        <v>3.87</v>
      </c>
      <c r="AZ33" s="244">
        <v>3.4</v>
      </c>
      <c r="BA33" s="368">
        <v>3.2021459999999999</v>
      </c>
      <c r="BB33" s="368">
        <v>3.0434860000000001</v>
      </c>
      <c r="BC33" s="368">
        <v>3.1048269999999998</v>
      </c>
      <c r="BD33" s="368">
        <v>3.2761670000000001</v>
      </c>
      <c r="BE33" s="368">
        <v>3.1577060000000001</v>
      </c>
      <c r="BF33" s="368">
        <v>3.1488480000000001</v>
      </c>
      <c r="BG33" s="368">
        <v>3.150188</v>
      </c>
      <c r="BH33" s="368">
        <v>3.4414729999999998</v>
      </c>
      <c r="BI33" s="368">
        <v>3.432868</v>
      </c>
      <c r="BJ33" s="368">
        <v>3.4342090000000001</v>
      </c>
      <c r="BK33" s="368">
        <v>3.5915490000000001</v>
      </c>
      <c r="BL33" s="368">
        <v>3.6028889999999998</v>
      </c>
      <c r="BM33" s="368">
        <v>3.6042290000000001</v>
      </c>
      <c r="BN33" s="368">
        <v>3.6205699999999998</v>
      </c>
      <c r="BO33" s="368">
        <v>3.6219100000000002</v>
      </c>
      <c r="BP33" s="368">
        <v>3.6332499999999999</v>
      </c>
      <c r="BQ33" s="368">
        <v>3.6395909999999998</v>
      </c>
      <c r="BR33" s="368">
        <v>3.6509309999999999</v>
      </c>
      <c r="BS33" s="368">
        <v>3.6522709999999998</v>
      </c>
      <c r="BT33" s="368">
        <v>3.6586110000000001</v>
      </c>
      <c r="BU33" s="368">
        <v>3.6699519999999999</v>
      </c>
      <c r="BV33" s="368">
        <v>3.6712920000000002</v>
      </c>
      <c r="BW33" s="445"/>
    </row>
    <row r="34" spans="1:75" ht="11.1" customHeight="1" x14ac:dyDescent="0.2">
      <c r="B34" s="170"/>
      <c r="C34" s="244"/>
      <c r="D34" s="244"/>
      <c r="E34" s="244"/>
      <c r="F34" s="244"/>
      <c r="G34" s="244"/>
      <c r="H34" s="244"/>
      <c r="I34" s="244"/>
      <c r="J34" s="244"/>
      <c r="K34" s="244"/>
      <c r="L34" s="244"/>
      <c r="M34" s="244"/>
      <c r="N34" s="244"/>
      <c r="O34" s="244"/>
      <c r="P34" s="244"/>
      <c r="Q34" s="244"/>
      <c r="R34" s="244"/>
      <c r="S34" s="244"/>
      <c r="T34" s="244"/>
      <c r="U34" s="244"/>
      <c r="V34" s="244"/>
      <c r="W34" s="244"/>
      <c r="X34" s="244"/>
      <c r="Y34" s="244"/>
      <c r="Z34" s="244"/>
      <c r="AA34" s="244"/>
      <c r="AB34" s="244"/>
      <c r="AC34" s="244"/>
      <c r="AD34" s="244"/>
      <c r="AE34" s="244"/>
      <c r="AF34" s="244"/>
      <c r="AG34" s="244"/>
      <c r="AH34" s="244"/>
      <c r="AI34" s="244"/>
      <c r="AJ34" s="244"/>
      <c r="AK34" s="244"/>
      <c r="AL34" s="244"/>
      <c r="AM34" s="244"/>
      <c r="AN34" s="244"/>
      <c r="AO34" s="244"/>
      <c r="AP34" s="244"/>
      <c r="AQ34" s="244"/>
      <c r="AR34" s="244"/>
      <c r="AS34" s="244"/>
      <c r="AT34" s="244"/>
      <c r="AU34" s="244"/>
      <c r="AV34" s="244"/>
      <c r="AW34" s="244"/>
      <c r="AX34" s="244"/>
      <c r="AY34" s="244"/>
      <c r="AZ34" s="244"/>
      <c r="BA34" s="368"/>
      <c r="BB34" s="368"/>
      <c r="BC34" s="368"/>
      <c r="BD34" s="368"/>
      <c r="BE34" s="368"/>
      <c r="BF34" s="368"/>
      <c r="BG34" s="368"/>
      <c r="BH34" s="368"/>
      <c r="BI34" s="368"/>
      <c r="BJ34" s="368"/>
      <c r="BK34" s="368"/>
      <c r="BL34" s="368"/>
      <c r="BM34" s="368"/>
      <c r="BN34" s="368"/>
      <c r="BO34" s="368"/>
      <c r="BP34" s="368"/>
      <c r="BQ34" s="368"/>
      <c r="BR34" s="368"/>
      <c r="BS34" s="368"/>
      <c r="BT34" s="368"/>
      <c r="BU34" s="368"/>
      <c r="BV34" s="368"/>
      <c r="BW34" s="445"/>
    </row>
    <row r="35" spans="1:75" ht="11.1" customHeight="1" x14ac:dyDescent="0.2">
      <c r="A35" s="159" t="s">
        <v>895</v>
      </c>
      <c r="B35" s="171" t="s">
        <v>896</v>
      </c>
      <c r="C35" s="245">
        <v>1.095</v>
      </c>
      <c r="D35" s="245">
        <v>1.1200000000000001</v>
      </c>
      <c r="E35" s="245">
        <v>1.1200000000000001</v>
      </c>
      <c r="F35" s="245">
        <v>1.0954999999999999</v>
      </c>
      <c r="G35" s="245">
        <v>1.2905</v>
      </c>
      <c r="H35" s="245">
        <v>1.615</v>
      </c>
      <c r="I35" s="245">
        <v>1.7115</v>
      </c>
      <c r="J35" s="245">
        <v>1.472</v>
      </c>
      <c r="K35" s="245">
        <v>1.46</v>
      </c>
      <c r="L35" s="245">
        <v>1.4850000000000001</v>
      </c>
      <c r="M35" s="245">
        <v>2.0259999999999998</v>
      </c>
      <c r="N35" s="245">
        <v>2.34</v>
      </c>
      <c r="O35" s="245">
        <v>2.4987419355</v>
      </c>
      <c r="P35" s="245">
        <v>2.6718571429</v>
      </c>
      <c r="Q35" s="245">
        <v>2.1960000000000002</v>
      </c>
      <c r="R35" s="245">
        <v>2.202</v>
      </c>
      <c r="S35" s="245">
        <v>2.5979999999999999</v>
      </c>
      <c r="T35" s="245">
        <v>2.6040000000000001</v>
      </c>
      <c r="U35" s="245">
        <v>2.6960000000000002</v>
      </c>
      <c r="V35" s="245">
        <v>2.746</v>
      </c>
      <c r="W35" s="245">
        <v>4.1609999999999996</v>
      </c>
      <c r="X35" s="245">
        <v>2.85</v>
      </c>
      <c r="Y35" s="245">
        <v>2.83</v>
      </c>
      <c r="Z35" s="245">
        <v>3.0019999999999998</v>
      </c>
      <c r="AA35" s="245">
        <v>3.1160000000000001</v>
      </c>
      <c r="AB35" s="245">
        <v>3.77</v>
      </c>
      <c r="AC35" s="245">
        <v>3.972</v>
      </c>
      <c r="AD35" s="245">
        <v>3.8490000000000002</v>
      </c>
      <c r="AE35" s="245">
        <v>3.9390000000000001</v>
      </c>
      <c r="AF35" s="245">
        <v>4.1589999999999998</v>
      </c>
      <c r="AG35" s="245">
        <v>4.1749999999999998</v>
      </c>
      <c r="AH35" s="245">
        <v>4.1100000000000003</v>
      </c>
      <c r="AI35" s="245">
        <v>4.0599999999999996</v>
      </c>
      <c r="AJ35" s="245">
        <v>3.68</v>
      </c>
      <c r="AK35" s="245">
        <v>2.97</v>
      </c>
      <c r="AL35" s="245">
        <v>2.8675000000000002</v>
      </c>
      <c r="AM35" s="245">
        <v>2.8639999999999999</v>
      </c>
      <c r="AN35" s="245">
        <v>2.3540000000000001</v>
      </c>
      <c r="AO35" s="245">
        <v>2.23</v>
      </c>
      <c r="AP35" s="245">
        <v>2.2155</v>
      </c>
      <c r="AQ35" s="245">
        <v>2.105</v>
      </c>
      <c r="AR35" s="245">
        <v>2.0499999999999998</v>
      </c>
      <c r="AS35" s="245">
        <v>2.0459999999999998</v>
      </c>
      <c r="AT35" s="245">
        <v>2.266</v>
      </c>
      <c r="AU35" s="245">
        <v>2.14</v>
      </c>
      <c r="AV35" s="245">
        <v>2.0459999999999998</v>
      </c>
      <c r="AW35" s="245">
        <v>2.0259999999999998</v>
      </c>
      <c r="AX35" s="245">
        <v>2.016</v>
      </c>
      <c r="AY35" s="245">
        <v>2.0840000000000001</v>
      </c>
      <c r="AZ35" s="245">
        <v>1.8560000000000001</v>
      </c>
      <c r="BA35" s="559" t="s">
        <v>1403</v>
      </c>
      <c r="BB35" s="559" t="s">
        <v>1403</v>
      </c>
      <c r="BC35" s="559" t="s">
        <v>1403</v>
      </c>
      <c r="BD35" s="559" t="s">
        <v>1403</v>
      </c>
      <c r="BE35" s="559" t="s">
        <v>1403</v>
      </c>
      <c r="BF35" s="559" t="s">
        <v>1403</v>
      </c>
      <c r="BG35" s="559" t="s">
        <v>1403</v>
      </c>
      <c r="BH35" s="559" t="s">
        <v>1403</v>
      </c>
      <c r="BI35" s="559" t="s">
        <v>1403</v>
      </c>
      <c r="BJ35" s="559" t="s">
        <v>1403</v>
      </c>
      <c r="BK35" s="559" t="s">
        <v>1403</v>
      </c>
      <c r="BL35" s="559" t="s">
        <v>1403</v>
      </c>
      <c r="BM35" s="559" t="s">
        <v>1403</v>
      </c>
      <c r="BN35" s="559" t="s">
        <v>1403</v>
      </c>
      <c r="BO35" s="559" t="s">
        <v>1403</v>
      </c>
      <c r="BP35" s="559" t="s">
        <v>1403</v>
      </c>
      <c r="BQ35" s="559" t="s">
        <v>1403</v>
      </c>
      <c r="BR35" s="559" t="s">
        <v>1403</v>
      </c>
      <c r="BS35" s="559" t="s">
        <v>1403</v>
      </c>
      <c r="BT35" s="559" t="s">
        <v>1403</v>
      </c>
      <c r="BU35" s="559" t="s">
        <v>1403</v>
      </c>
      <c r="BV35" s="559" t="s">
        <v>1403</v>
      </c>
      <c r="BW35" s="445"/>
    </row>
    <row r="36" spans="1:75" ht="12" customHeight="1" x14ac:dyDescent="0.2">
      <c r="B36" s="777" t="s">
        <v>1013</v>
      </c>
      <c r="C36" s="734"/>
      <c r="D36" s="734"/>
      <c r="E36" s="734"/>
      <c r="F36" s="734"/>
      <c r="G36" s="734"/>
      <c r="H36" s="734"/>
      <c r="I36" s="734"/>
      <c r="J36" s="734"/>
      <c r="K36" s="734"/>
      <c r="L36" s="734"/>
      <c r="M36" s="734"/>
      <c r="N36" s="734"/>
      <c r="O36" s="734"/>
      <c r="P36" s="734"/>
      <c r="Q36" s="734"/>
      <c r="R36" s="244"/>
      <c r="S36" s="244"/>
      <c r="T36" s="244"/>
      <c r="U36" s="244"/>
      <c r="V36" s="244"/>
      <c r="W36" s="244"/>
      <c r="X36" s="244"/>
      <c r="Y36" s="244"/>
      <c r="Z36" s="244"/>
      <c r="AA36" s="244"/>
      <c r="AB36" s="244"/>
      <c r="AC36" s="244"/>
      <c r="AD36" s="244"/>
      <c r="AE36" s="244"/>
      <c r="AF36" s="244"/>
      <c r="AG36" s="244"/>
      <c r="AH36" s="244"/>
      <c r="AI36" s="244"/>
      <c r="AJ36" s="244"/>
      <c r="AK36" s="244"/>
      <c r="AL36" s="244"/>
      <c r="AM36" s="244"/>
      <c r="AN36" s="244"/>
      <c r="AO36" s="244"/>
      <c r="AP36" s="244"/>
      <c r="AQ36" s="244"/>
      <c r="AR36" s="244"/>
      <c r="AS36" s="244"/>
      <c r="AT36" s="244"/>
      <c r="AU36" s="244"/>
      <c r="AV36" s="244"/>
      <c r="AW36" s="244"/>
      <c r="AX36" s="244"/>
      <c r="AY36" s="368"/>
      <c r="AZ36" s="368"/>
      <c r="BA36" s="368"/>
      <c r="BB36" s="368"/>
      <c r="BC36" s="368"/>
      <c r="BD36" s="368"/>
      <c r="BE36" s="368"/>
      <c r="BF36" s="368"/>
      <c r="BG36" s="368"/>
      <c r="BH36" s="368"/>
      <c r="BI36" s="368"/>
      <c r="BJ36" s="368"/>
      <c r="BK36" s="368"/>
      <c r="BL36" s="368"/>
      <c r="BM36" s="368"/>
      <c r="BN36" s="368"/>
      <c r="BO36" s="368"/>
      <c r="BP36" s="368"/>
      <c r="BQ36" s="368"/>
      <c r="BR36" s="368"/>
      <c r="BS36" s="368"/>
      <c r="BT36" s="368"/>
      <c r="BU36" s="368"/>
      <c r="BV36" s="368"/>
      <c r="BW36" s="445"/>
    </row>
    <row r="37" spans="1:75" ht="12" customHeight="1" x14ac:dyDescent="0.2">
      <c r="B37" s="772" t="s">
        <v>1336</v>
      </c>
      <c r="C37" s="740"/>
      <c r="D37" s="740"/>
      <c r="E37" s="740"/>
      <c r="F37" s="740"/>
      <c r="G37" s="740"/>
      <c r="H37" s="740"/>
      <c r="I37" s="740"/>
      <c r="J37" s="740"/>
      <c r="K37" s="740"/>
      <c r="L37" s="740"/>
      <c r="M37" s="740"/>
      <c r="N37" s="740"/>
      <c r="O37" s="740"/>
      <c r="P37" s="740"/>
      <c r="Q37" s="734"/>
      <c r="BD37" s="445"/>
      <c r="BE37" s="445"/>
      <c r="BF37" s="445"/>
      <c r="BK37" s="445"/>
      <c r="BL37" s="445"/>
      <c r="BM37" s="445"/>
      <c r="BN37" s="445"/>
      <c r="BO37" s="445"/>
      <c r="BP37" s="445"/>
      <c r="BQ37" s="445"/>
      <c r="BR37" s="445"/>
      <c r="BS37" s="445"/>
      <c r="BT37" s="445"/>
      <c r="BU37" s="445"/>
      <c r="BV37" s="445"/>
      <c r="BW37" s="445"/>
    </row>
    <row r="38" spans="1:75" ht="12" customHeight="1" x14ac:dyDescent="0.2">
      <c r="B38" s="778" t="s">
        <v>1337</v>
      </c>
      <c r="C38" s="778"/>
      <c r="D38" s="778"/>
      <c r="E38" s="778"/>
      <c r="F38" s="778"/>
      <c r="G38" s="778"/>
      <c r="H38" s="778"/>
      <c r="I38" s="778"/>
      <c r="J38" s="778"/>
      <c r="K38" s="778"/>
      <c r="L38" s="778"/>
      <c r="M38" s="778"/>
      <c r="N38" s="778"/>
      <c r="O38" s="778"/>
      <c r="P38" s="778"/>
      <c r="Q38" s="704"/>
      <c r="BD38" s="445"/>
      <c r="BE38" s="445"/>
      <c r="BF38" s="445"/>
      <c r="BK38" s="445"/>
      <c r="BL38" s="445"/>
      <c r="BM38" s="445"/>
      <c r="BN38" s="445"/>
      <c r="BO38" s="445"/>
      <c r="BP38" s="445"/>
      <c r="BQ38" s="445"/>
      <c r="BR38" s="445"/>
      <c r="BS38" s="445"/>
      <c r="BT38" s="445"/>
      <c r="BU38" s="445"/>
      <c r="BV38" s="445"/>
      <c r="BW38" s="445"/>
    </row>
    <row r="39" spans="1:75" s="397" customFormat="1" ht="12" customHeight="1" x14ac:dyDescent="0.2">
      <c r="A39" s="398"/>
      <c r="B39" s="748" t="str">
        <f>"Notes: "&amp;"EIA completed modeling and analysis for this report on " &amp;Dates!D2&amp;"."</f>
        <v>Notes: EIA completed modeling and analysis for this report on Thursday March 3, 2022.</v>
      </c>
      <c r="C39" s="747"/>
      <c r="D39" s="747"/>
      <c r="E39" s="747"/>
      <c r="F39" s="747"/>
      <c r="G39" s="747"/>
      <c r="H39" s="747"/>
      <c r="I39" s="747"/>
      <c r="J39" s="747"/>
      <c r="K39" s="747"/>
      <c r="L39" s="747"/>
      <c r="M39" s="747"/>
      <c r="N39" s="747"/>
      <c r="O39" s="747"/>
      <c r="P39" s="747"/>
      <c r="Q39" s="747"/>
      <c r="AY39" s="483"/>
      <c r="AZ39" s="483"/>
      <c r="BA39" s="483"/>
      <c r="BB39" s="483"/>
      <c r="BC39" s="483"/>
      <c r="BD39" s="483"/>
      <c r="BE39" s="483"/>
      <c r="BF39" s="483"/>
      <c r="BG39" s="483"/>
      <c r="BH39" s="483"/>
      <c r="BI39" s="483"/>
      <c r="BJ39" s="483"/>
      <c r="BK39" s="483"/>
      <c r="BL39" s="483"/>
      <c r="BM39" s="483"/>
      <c r="BN39" s="483"/>
      <c r="BO39" s="483"/>
      <c r="BP39" s="483"/>
      <c r="BQ39" s="483"/>
      <c r="BR39" s="483"/>
      <c r="BS39" s="483"/>
      <c r="BT39" s="483"/>
      <c r="BU39" s="483"/>
      <c r="BV39" s="483"/>
      <c r="BW39" s="483"/>
    </row>
    <row r="40" spans="1:75" s="397" customFormat="1" ht="12" customHeight="1" x14ac:dyDescent="0.2">
      <c r="A40" s="398"/>
      <c r="B40" s="748" t="s">
        <v>351</v>
      </c>
      <c r="C40" s="747"/>
      <c r="D40" s="747"/>
      <c r="E40" s="747"/>
      <c r="F40" s="747"/>
      <c r="G40" s="747"/>
      <c r="H40" s="747"/>
      <c r="I40" s="747"/>
      <c r="J40" s="747"/>
      <c r="K40" s="747"/>
      <c r="L40" s="747"/>
      <c r="M40" s="747"/>
      <c r="N40" s="747"/>
      <c r="O40" s="747"/>
      <c r="P40" s="747"/>
      <c r="Q40" s="747"/>
      <c r="AY40" s="483"/>
      <c r="AZ40" s="483"/>
      <c r="BA40" s="483"/>
      <c r="BB40" s="483"/>
      <c r="BC40" s="483"/>
      <c r="BD40" s="577"/>
      <c r="BE40" s="577"/>
      <c r="BF40" s="577"/>
      <c r="BG40" s="483"/>
      <c r="BH40" s="483"/>
      <c r="BI40" s="483"/>
      <c r="BJ40" s="483"/>
    </row>
    <row r="41" spans="1:75" s="397" customFormat="1" ht="12" customHeight="1" x14ac:dyDescent="0.2">
      <c r="A41" s="398"/>
      <c r="B41" s="768" t="s">
        <v>878</v>
      </c>
      <c r="C41" s="755"/>
      <c r="D41" s="755"/>
      <c r="E41" s="755"/>
      <c r="F41" s="755"/>
      <c r="G41" s="755"/>
      <c r="H41" s="755"/>
      <c r="I41" s="755"/>
      <c r="J41" s="755"/>
      <c r="K41" s="755"/>
      <c r="L41" s="755"/>
      <c r="M41" s="755"/>
      <c r="N41" s="755"/>
      <c r="O41" s="755"/>
      <c r="P41" s="755"/>
      <c r="Q41" s="755"/>
      <c r="AY41" s="483"/>
      <c r="AZ41" s="483"/>
      <c r="BA41" s="483"/>
      <c r="BB41" s="483"/>
      <c r="BC41" s="483"/>
      <c r="BD41" s="577"/>
      <c r="BE41" s="577"/>
      <c r="BF41" s="577"/>
      <c r="BG41" s="483"/>
      <c r="BH41" s="483"/>
      <c r="BI41" s="483"/>
      <c r="BJ41" s="483"/>
    </row>
    <row r="42" spans="1:75" s="397" customFormat="1" ht="12" customHeight="1" x14ac:dyDescent="0.2">
      <c r="A42" s="398"/>
      <c r="B42" s="774" t="s">
        <v>847</v>
      </c>
      <c r="C42" s="734"/>
      <c r="D42" s="734"/>
      <c r="E42" s="734"/>
      <c r="F42" s="734"/>
      <c r="G42" s="734"/>
      <c r="H42" s="734"/>
      <c r="I42" s="734"/>
      <c r="J42" s="734"/>
      <c r="K42" s="734"/>
      <c r="L42" s="734"/>
      <c r="M42" s="734"/>
      <c r="N42" s="734"/>
      <c r="O42" s="734"/>
      <c r="P42" s="734"/>
      <c r="Q42" s="734"/>
      <c r="AY42" s="483"/>
      <c r="AZ42" s="483"/>
      <c r="BA42" s="483"/>
      <c r="BB42" s="483"/>
      <c r="BC42" s="483"/>
      <c r="BD42" s="577"/>
      <c r="BE42" s="577"/>
      <c r="BF42" s="577"/>
      <c r="BG42" s="483"/>
      <c r="BH42" s="483"/>
      <c r="BI42" s="483"/>
      <c r="BJ42" s="483"/>
    </row>
    <row r="43" spans="1:75" s="397" customFormat="1" ht="12" customHeight="1" x14ac:dyDescent="0.2">
      <c r="A43" s="398"/>
      <c r="B43" s="743" t="s">
        <v>831</v>
      </c>
      <c r="C43" s="744"/>
      <c r="D43" s="744"/>
      <c r="E43" s="744"/>
      <c r="F43" s="744"/>
      <c r="G43" s="744"/>
      <c r="H43" s="744"/>
      <c r="I43" s="744"/>
      <c r="J43" s="744"/>
      <c r="K43" s="744"/>
      <c r="L43" s="744"/>
      <c r="M43" s="744"/>
      <c r="N43" s="744"/>
      <c r="O43" s="744"/>
      <c r="P43" s="744"/>
      <c r="Q43" s="734"/>
      <c r="AY43" s="483"/>
      <c r="AZ43" s="483"/>
      <c r="BA43" s="483"/>
      <c r="BB43" s="483"/>
      <c r="BC43" s="483"/>
      <c r="BD43" s="577"/>
      <c r="BE43" s="577"/>
      <c r="BF43" s="577"/>
      <c r="BG43" s="483"/>
      <c r="BH43" s="483"/>
      <c r="BI43" s="483"/>
      <c r="BJ43" s="483"/>
    </row>
    <row r="44" spans="1:75" s="397" customFormat="1" ht="12" customHeight="1" x14ac:dyDescent="0.2">
      <c r="A44" s="393"/>
      <c r="B44" s="763" t="s">
        <v>1361</v>
      </c>
      <c r="C44" s="734"/>
      <c r="D44" s="734"/>
      <c r="E44" s="734"/>
      <c r="F44" s="734"/>
      <c r="G44" s="734"/>
      <c r="H44" s="734"/>
      <c r="I44" s="734"/>
      <c r="J44" s="734"/>
      <c r="K44" s="734"/>
      <c r="L44" s="734"/>
      <c r="M44" s="734"/>
      <c r="N44" s="734"/>
      <c r="O44" s="734"/>
      <c r="P44" s="734"/>
      <c r="Q44" s="734"/>
      <c r="AY44" s="483"/>
      <c r="AZ44" s="483"/>
      <c r="BA44" s="483"/>
      <c r="BB44" s="483"/>
      <c r="BC44" s="483"/>
      <c r="BD44" s="577"/>
      <c r="BE44" s="577"/>
      <c r="BF44" s="577"/>
      <c r="BG44" s="483"/>
      <c r="BH44" s="483"/>
      <c r="BI44" s="483"/>
      <c r="BJ44" s="483"/>
    </row>
    <row r="45" spans="1:75" x14ac:dyDescent="0.2">
      <c r="BK45" s="370"/>
      <c r="BL45" s="370"/>
      <c r="BM45" s="370"/>
      <c r="BN45" s="370"/>
      <c r="BO45" s="370"/>
      <c r="BP45" s="370"/>
      <c r="BQ45" s="370"/>
      <c r="BR45" s="370"/>
      <c r="BS45" s="370"/>
      <c r="BT45" s="370"/>
      <c r="BU45" s="370"/>
      <c r="BV45" s="370"/>
    </row>
    <row r="46" spans="1:75" x14ac:dyDescent="0.2">
      <c r="BK46" s="370"/>
      <c r="BL46" s="370"/>
      <c r="BM46" s="370"/>
      <c r="BN46" s="370"/>
      <c r="BO46" s="370"/>
      <c r="BP46" s="370"/>
      <c r="BQ46" s="370"/>
      <c r="BR46" s="370"/>
      <c r="BS46" s="370"/>
      <c r="BT46" s="370"/>
      <c r="BU46" s="370"/>
      <c r="BV46" s="370"/>
    </row>
    <row r="47" spans="1:75" x14ac:dyDescent="0.2">
      <c r="BK47" s="370"/>
      <c r="BL47" s="370"/>
      <c r="BM47" s="370"/>
      <c r="BN47" s="370"/>
      <c r="BO47" s="370"/>
      <c r="BP47" s="370"/>
      <c r="BQ47" s="370"/>
      <c r="BR47" s="370"/>
      <c r="BS47" s="370"/>
      <c r="BT47" s="370"/>
      <c r="BU47" s="370"/>
      <c r="BV47" s="370"/>
    </row>
    <row r="48" spans="1:75" x14ac:dyDescent="0.2">
      <c r="BK48" s="370"/>
      <c r="BL48" s="370"/>
      <c r="BM48" s="370"/>
      <c r="BN48" s="370"/>
      <c r="BO48" s="370"/>
      <c r="BP48" s="370"/>
      <c r="BQ48" s="370"/>
      <c r="BR48" s="370"/>
      <c r="BS48" s="370"/>
      <c r="BT48" s="370"/>
      <c r="BU48" s="370"/>
      <c r="BV48" s="370"/>
    </row>
    <row r="49" spans="63:74" x14ac:dyDescent="0.2">
      <c r="BK49" s="370"/>
      <c r="BL49" s="370"/>
      <c r="BM49" s="370"/>
      <c r="BN49" s="370"/>
      <c r="BO49" s="370"/>
      <c r="BP49" s="370"/>
      <c r="BQ49" s="370"/>
      <c r="BR49" s="370"/>
      <c r="BS49" s="370"/>
      <c r="BT49" s="370"/>
      <c r="BU49" s="370"/>
      <c r="BV49" s="370"/>
    </row>
    <row r="50" spans="63:74" x14ac:dyDescent="0.2">
      <c r="BK50" s="370"/>
      <c r="BL50" s="370"/>
      <c r="BM50" s="370"/>
      <c r="BN50" s="370"/>
      <c r="BO50" s="370"/>
      <c r="BP50" s="370"/>
      <c r="BQ50" s="370"/>
      <c r="BR50" s="370"/>
      <c r="BS50" s="370"/>
      <c r="BT50" s="370"/>
      <c r="BU50" s="370"/>
      <c r="BV50" s="370"/>
    </row>
    <row r="51" spans="63:74" x14ac:dyDescent="0.2">
      <c r="BK51" s="370"/>
      <c r="BL51" s="370"/>
      <c r="BM51" s="370"/>
      <c r="BN51" s="370"/>
      <c r="BO51" s="370"/>
      <c r="BP51" s="370"/>
      <c r="BQ51" s="370"/>
      <c r="BR51" s="370"/>
      <c r="BS51" s="370"/>
      <c r="BT51" s="370"/>
      <c r="BU51" s="370"/>
      <c r="BV51" s="370"/>
    </row>
    <row r="52" spans="63:74" x14ac:dyDescent="0.2">
      <c r="BK52" s="370"/>
      <c r="BL52" s="370"/>
      <c r="BM52" s="370"/>
      <c r="BN52" s="370"/>
      <c r="BO52" s="370"/>
      <c r="BP52" s="370"/>
      <c r="BQ52" s="370"/>
      <c r="BR52" s="370"/>
      <c r="BS52" s="370"/>
      <c r="BT52" s="370"/>
      <c r="BU52" s="370"/>
      <c r="BV52" s="370"/>
    </row>
    <row r="53" spans="63:74" x14ac:dyDescent="0.2">
      <c r="BK53" s="370"/>
      <c r="BL53" s="370"/>
      <c r="BM53" s="370"/>
      <c r="BN53" s="370"/>
      <c r="BO53" s="370"/>
      <c r="BP53" s="370"/>
      <c r="BQ53" s="370"/>
      <c r="BR53" s="370"/>
      <c r="BS53" s="370"/>
      <c r="BT53" s="370"/>
      <c r="BU53" s="370"/>
      <c r="BV53" s="370"/>
    </row>
    <row r="54" spans="63:74" x14ac:dyDescent="0.2">
      <c r="BK54" s="370"/>
      <c r="BL54" s="370"/>
      <c r="BM54" s="370"/>
      <c r="BN54" s="370"/>
      <c r="BO54" s="370"/>
      <c r="BP54" s="370"/>
      <c r="BQ54" s="370"/>
      <c r="BR54" s="370"/>
      <c r="BS54" s="370"/>
      <c r="BT54" s="370"/>
      <c r="BU54" s="370"/>
      <c r="BV54" s="370"/>
    </row>
    <row r="55" spans="63:74" x14ac:dyDescent="0.2">
      <c r="BK55" s="370"/>
      <c r="BL55" s="370"/>
      <c r="BM55" s="370"/>
      <c r="BN55" s="370"/>
      <c r="BO55" s="370"/>
      <c r="BP55" s="370"/>
      <c r="BQ55" s="370"/>
      <c r="BR55" s="370"/>
      <c r="BS55" s="370"/>
      <c r="BT55" s="370"/>
      <c r="BU55" s="370"/>
      <c r="BV55" s="370"/>
    </row>
    <row r="56" spans="63:74" x14ac:dyDescent="0.2">
      <c r="BK56" s="370"/>
      <c r="BL56" s="370"/>
      <c r="BM56" s="370"/>
      <c r="BN56" s="370"/>
      <c r="BO56" s="370"/>
      <c r="BP56" s="370"/>
      <c r="BQ56" s="370"/>
      <c r="BR56" s="370"/>
      <c r="BS56" s="370"/>
      <c r="BT56" s="370"/>
      <c r="BU56" s="370"/>
      <c r="BV56" s="370"/>
    </row>
    <row r="57" spans="63:74" x14ac:dyDescent="0.2">
      <c r="BK57" s="370"/>
      <c r="BL57" s="370"/>
      <c r="BM57" s="370"/>
      <c r="BN57" s="370"/>
      <c r="BO57" s="370"/>
      <c r="BP57" s="370"/>
      <c r="BQ57" s="370"/>
      <c r="BR57" s="370"/>
      <c r="BS57" s="370"/>
      <c r="BT57" s="370"/>
      <c r="BU57" s="370"/>
      <c r="BV57" s="370"/>
    </row>
    <row r="58" spans="63:74" x14ac:dyDescent="0.2">
      <c r="BK58" s="370"/>
      <c r="BL58" s="370"/>
      <c r="BM58" s="370"/>
      <c r="BN58" s="370"/>
      <c r="BO58" s="370"/>
      <c r="BP58" s="370"/>
      <c r="BQ58" s="370"/>
      <c r="BR58" s="370"/>
      <c r="BS58" s="370"/>
      <c r="BT58" s="370"/>
      <c r="BU58" s="370"/>
      <c r="BV58" s="370"/>
    </row>
    <row r="59" spans="63:74" x14ac:dyDescent="0.2">
      <c r="BK59" s="370"/>
      <c r="BL59" s="370"/>
      <c r="BM59" s="370"/>
      <c r="BN59" s="370"/>
      <c r="BO59" s="370"/>
      <c r="BP59" s="370"/>
      <c r="BQ59" s="370"/>
      <c r="BR59" s="370"/>
      <c r="BS59" s="370"/>
      <c r="BT59" s="370"/>
      <c r="BU59" s="370"/>
      <c r="BV59" s="370"/>
    </row>
    <row r="60" spans="63:74" x14ac:dyDescent="0.2">
      <c r="BK60" s="370"/>
      <c r="BL60" s="370"/>
      <c r="BM60" s="370"/>
      <c r="BN60" s="370"/>
      <c r="BO60" s="370"/>
      <c r="BP60" s="370"/>
      <c r="BQ60" s="370"/>
      <c r="BR60" s="370"/>
      <c r="BS60" s="370"/>
      <c r="BT60" s="370"/>
      <c r="BU60" s="370"/>
      <c r="BV60" s="370"/>
    </row>
    <row r="61" spans="63:74" x14ac:dyDescent="0.2">
      <c r="BK61" s="370"/>
      <c r="BL61" s="370"/>
      <c r="BM61" s="370"/>
      <c r="BN61" s="370"/>
      <c r="BO61" s="370"/>
      <c r="BP61" s="370"/>
      <c r="BQ61" s="370"/>
      <c r="BR61" s="370"/>
      <c r="BS61" s="370"/>
      <c r="BT61" s="370"/>
      <c r="BU61" s="370"/>
      <c r="BV61" s="370"/>
    </row>
    <row r="62" spans="63:74" x14ac:dyDescent="0.2">
      <c r="BK62" s="370"/>
      <c r="BL62" s="370"/>
      <c r="BM62" s="370"/>
      <c r="BN62" s="370"/>
      <c r="BO62" s="370"/>
      <c r="BP62" s="370"/>
      <c r="BQ62" s="370"/>
      <c r="BR62" s="370"/>
      <c r="BS62" s="370"/>
      <c r="BT62" s="370"/>
      <c r="BU62" s="370"/>
      <c r="BV62" s="370"/>
    </row>
    <row r="63" spans="63:74" x14ac:dyDescent="0.2">
      <c r="BK63" s="370"/>
      <c r="BL63" s="370"/>
      <c r="BM63" s="370"/>
      <c r="BN63" s="370"/>
      <c r="BO63" s="370"/>
      <c r="BP63" s="370"/>
      <c r="BQ63" s="370"/>
      <c r="BR63" s="370"/>
      <c r="BS63" s="370"/>
      <c r="BT63" s="370"/>
      <c r="BU63" s="370"/>
      <c r="BV63" s="370"/>
    </row>
    <row r="64" spans="63:74" x14ac:dyDescent="0.2">
      <c r="BK64" s="370"/>
      <c r="BL64" s="370"/>
      <c r="BM64" s="370"/>
      <c r="BN64" s="370"/>
      <c r="BO64" s="370"/>
      <c r="BP64" s="370"/>
      <c r="BQ64" s="370"/>
      <c r="BR64" s="370"/>
      <c r="BS64" s="370"/>
      <c r="BT64" s="370"/>
      <c r="BU64" s="370"/>
      <c r="BV64" s="370"/>
    </row>
    <row r="65" spans="63:74" x14ac:dyDescent="0.2">
      <c r="BK65" s="370"/>
      <c r="BL65" s="370"/>
      <c r="BM65" s="370"/>
      <c r="BN65" s="370"/>
      <c r="BO65" s="370"/>
      <c r="BP65" s="370"/>
      <c r="BQ65" s="370"/>
      <c r="BR65" s="370"/>
      <c r="BS65" s="370"/>
      <c r="BT65" s="370"/>
      <c r="BU65" s="370"/>
      <c r="BV65" s="370"/>
    </row>
    <row r="66" spans="63:74" x14ac:dyDescent="0.2">
      <c r="BK66" s="370"/>
      <c r="BL66" s="370"/>
      <c r="BM66" s="370"/>
      <c r="BN66" s="370"/>
      <c r="BO66" s="370"/>
      <c r="BP66" s="370"/>
      <c r="BQ66" s="370"/>
      <c r="BR66" s="370"/>
      <c r="BS66" s="370"/>
      <c r="BT66" s="370"/>
      <c r="BU66" s="370"/>
      <c r="BV66" s="370"/>
    </row>
    <row r="67" spans="63:74" x14ac:dyDescent="0.2">
      <c r="BK67" s="370"/>
      <c r="BL67" s="370"/>
      <c r="BM67" s="370"/>
      <c r="BN67" s="370"/>
      <c r="BO67" s="370"/>
      <c r="BP67" s="370"/>
      <c r="BQ67" s="370"/>
      <c r="BR67" s="370"/>
      <c r="BS67" s="370"/>
      <c r="BT67" s="370"/>
      <c r="BU67" s="370"/>
      <c r="BV67" s="370"/>
    </row>
    <row r="68" spans="63:74" x14ac:dyDescent="0.2">
      <c r="BK68" s="370"/>
      <c r="BL68" s="370"/>
      <c r="BM68" s="370"/>
      <c r="BN68" s="370"/>
      <c r="BO68" s="370"/>
      <c r="BP68" s="370"/>
      <c r="BQ68" s="370"/>
      <c r="BR68" s="370"/>
      <c r="BS68" s="370"/>
      <c r="BT68" s="370"/>
      <c r="BU68" s="370"/>
      <c r="BV68" s="370"/>
    </row>
    <row r="69" spans="63:74" x14ac:dyDescent="0.2">
      <c r="BK69" s="370"/>
      <c r="BL69" s="370"/>
      <c r="BM69" s="370"/>
      <c r="BN69" s="370"/>
      <c r="BO69" s="370"/>
      <c r="BP69" s="370"/>
      <c r="BQ69" s="370"/>
      <c r="BR69" s="370"/>
      <c r="BS69" s="370"/>
      <c r="BT69" s="370"/>
      <c r="BU69" s="370"/>
      <c r="BV69" s="370"/>
    </row>
    <row r="70" spans="63:74" x14ac:dyDescent="0.2">
      <c r="BK70" s="370"/>
      <c r="BL70" s="370"/>
      <c r="BM70" s="370"/>
      <c r="BN70" s="370"/>
      <c r="BO70" s="370"/>
      <c r="BP70" s="370"/>
      <c r="BQ70" s="370"/>
      <c r="BR70" s="370"/>
      <c r="BS70" s="370"/>
      <c r="BT70" s="370"/>
      <c r="BU70" s="370"/>
      <c r="BV70" s="370"/>
    </row>
    <row r="71" spans="63:74" x14ac:dyDescent="0.2">
      <c r="BK71" s="370"/>
      <c r="BL71" s="370"/>
      <c r="BM71" s="370"/>
      <c r="BN71" s="370"/>
      <c r="BO71" s="370"/>
      <c r="BP71" s="370"/>
      <c r="BQ71" s="370"/>
      <c r="BR71" s="370"/>
      <c r="BS71" s="370"/>
      <c r="BT71" s="370"/>
      <c r="BU71" s="370"/>
      <c r="BV71" s="370"/>
    </row>
    <row r="72" spans="63:74" x14ac:dyDescent="0.2">
      <c r="BK72" s="370"/>
      <c r="BL72" s="370"/>
      <c r="BM72" s="370"/>
      <c r="BN72" s="370"/>
      <c r="BO72" s="370"/>
      <c r="BP72" s="370"/>
      <c r="BQ72" s="370"/>
      <c r="BR72" s="370"/>
      <c r="BS72" s="370"/>
      <c r="BT72" s="370"/>
      <c r="BU72" s="370"/>
      <c r="BV72" s="370"/>
    </row>
    <row r="73" spans="63:74" x14ac:dyDescent="0.2">
      <c r="BK73" s="370"/>
      <c r="BL73" s="370"/>
      <c r="BM73" s="370"/>
      <c r="BN73" s="370"/>
      <c r="BO73" s="370"/>
      <c r="BP73" s="370"/>
      <c r="BQ73" s="370"/>
      <c r="BR73" s="370"/>
      <c r="BS73" s="370"/>
      <c r="BT73" s="370"/>
      <c r="BU73" s="370"/>
      <c r="BV73" s="370"/>
    </row>
    <row r="74" spans="63:74" x14ac:dyDescent="0.2">
      <c r="BK74" s="370"/>
      <c r="BL74" s="370"/>
      <c r="BM74" s="370"/>
      <c r="BN74" s="370"/>
      <c r="BO74" s="370"/>
      <c r="BP74" s="370"/>
      <c r="BQ74" s="370"/>
      <c r="BR74" s="370"/>
      <c r="BS74" s="370"/>
      <c r="BT74" s="370"/>
      <c r="BU74" s="370"/>
      <c r="BV74" s="370"/>
    </row>
    <row r="75" spans="63:74" x14ac:dyDescent="0.2">
      <c r="BK75" s="370"/>
      <c r="BL75" s="370"/>
      <c r="BM75" s="370"/>
      <c r="BN75" s="370"/>
      <c r="BO75" s="370"/>
      <c r="BP75" s="370"/>
      <c r="BQ75" s="370"/>
      <c r="BR75" s="370"/>
      <c r="BS75" s="370"/>
      <c r="BT75" s="370"/>
      <c r="BU75" s="370"/>
      <c r="BV75" s="370"/>
    </row>
    <row r="76" spans="63:74" x14ac:dyDescent="0.2">
      <c r="BK76" s="370"/>
      <c r="BL76" s="370"/>
      <c r="BM76" s="370"/>
      <c r="BN76" s="370"/>
      <c r="BO76" s="370"/>
      <c r="BP76" s="370"/>
      <c r="BQ76" s="370"/>
      <c r="BR76" s="370"/>
      <c r="BS76" s="370"/>
      <c r="BT76" s="370"/>
      <c r="BU76" s="370"/>
      <c r="BV76" s="370"/>
    </row>
    <row r="77" spans="63:74" x14ac:dyDescent="0.2">
      <c r="BK77" s="370"/>
      <c r="BL77" s="370"/>
      <c r="BM77" s="370"/>
      <c r="BN77" s="370"/>
      <c r="BO77" s="370"/>
      <c r="BP77" s="370"/>
      <c r="BQ77" s="370"/>
      <c r="BR77" s="370"/>
      <c r="BS77" s="370"/>
      <c r="BT77" s="370"/>
      <c r="BU77" s="370"/>
      <c r="BV77" s="370"/>
    </row>
    <row r="78" spans="63:74" x14ac:dyDescent="0.2">
      <c r="BK78" s="370"/>
      <c r="BL78" s="370"/>
      <c r="BM78" s="370"/>
      <c r="BN78" s="370"/>
      <c r="BO78" s="370"/>
      <c r="BP78" s="370"/>
      <c r="BQ78" s="370"/>
      <c r="BR78" s="370"/>
      <c r="BS78" s="370"/>
      <c r="BT78" s="370"/>
      <c r="BU78" s="370"/>
      <c r="BV78" s="370"/>
    </row>
    <row r="79" spans="63:74" x14ac:dyDescent="0.2">
      <c r="BK79" s="370"/>
      <c r="BL79" s="370"/>
      <c r="BM79" s="370"/>
      <c r="BN79" s="370"/>
      <c r="BO79" s="370"/>
      <c r="BP79" s="370"/>
      <c r="BQ79" s="370"/>
      <c r="BR79" s="370"/>
      <c r="BS79" s="370"/>
      <c r="BT79" s="370"/>
      <c r="BU79" s="370"/>
      <c r="BV79" s="370"/>
    </row>
    <row r="80" spans="63:74" x14ac:dyDescent="0.2">
      <c r="BK80" s="370"/>
      <c r="BL80" s="370"/>
      <c r="BM80" s="370"/>
      <c r="BN80" s="370"/>
      <c r="BO80" s="370"/>
      <c r="BP80" s="370"/>
      <c r="BQ80" s="370"/>
      <c r="BR80" s="370"/>
      <c r="BS80" s="370"/>
      <c r="BT80" s="370"/>
      <c r="BU80" s="370"/>
      <c r="BV80" s="370"/>
    </row>
    <row r="81" spans="63:74" x14ac:dyDescent="0.2">
      <c r="BK81" s="370"/>
      <c r="BL81" s="370"/>
      <c r="BM81" s="370"/>
      <c r="BN81" s="370"/>
      <c r="BO81" s="370"/>
      <c r="BP81" s="370"/>
      <c r="BQ81" s="370"/>
      <c r="BR81" s="370"/>
      <c r="BS81" s="370"/>
      <c r="BT81" s="370"/>
      <c r="BU81" s="370"/>
      <c r="BV81" s="370"/>
    </row>
    <row r="82" spans="63:74" x14ac:dyDescent="0.2">
      <c r="BK82" s="370"/>
      <c r="BL82" s="370"/>
      <c r="BM82" s="370"/>
      <c r="BN82" s="370"/>
      <c r="BO82" s="370"/>
      <c r="BP82" s="370"/>
      <c r="BQ82" s="370"/>
      <c r="BR82" s="370"/>
      <c r="BS82" s="370"/>
      <c r="BT82" s="370"/>
      <c r="BU82" s="370"/>
      <c r="BV82" s="370"/>
    </row>
    <row r="83" spans="63:74" x14ac:dyDescent="0.2">
      <c r="BK83" s="370"/>
      <c r="BL83" s="370"/>
      <c r="BM83" s="370"/>
      <c r="BN83" s="370"/>
      <c r="BO83" s="370"/>
      <c r="BP83" s="370"/>
      <c r="BQ83" s="370"/>
      <c r="BR83" s="370"/>
      <c r="BS83" s="370"/>
      <c r="BT83" s="370"/>
      <c r="BU83" s="370"/>
      <c r="BV83" s="370"/>
    </row>
    <row r="84" spans="63:74" x14ac:dyDescent="0.2">
      <c r="BK84" s="370"/>
      <c r="BL84" s="370"/>
      <c r="BM84" s="370"/>
      <c r="BN84" s="370"/>
      <c r="BO84" s="370"/>
      <c r="BP84" s="370"/>
      <c r="BQ84" s="370"/>
      <c r="BR84" s="370"/>
      <c r="BS84" s="370"/>
      <c r="BT84" s="370"/>
      <c r="BU84" s="370"/>
      <c r="BV84" s="370"/>
    </row>
    <row r="85" spans="63:74" x14ac:dyDescent="0.2">
      <c r="BK85" s="370"/>
      <c r="BL85" s="370"/>
      <c r="BM85" s="370"/>
      <c r="BN85" s="370"/>
      <c r="BO85" s="370"/>
      <c r="BP85" s="370"/>
      <c r="BQ85" s="370"/>
      <c r="BR85" s="370"/>
      <c r="BS85" s="370"/>
      <c r="BT85" s="370"/>
      <c r="BU85" s="370"/>
      <c r="BV85" s="370"/>
    </row>
    <row r="86" spans="63:74" x14ac:dyDescent="0.2">
      <c r="BK86" s="370"/>
      <c r="BL86" s="370"/>
      <c r="BM86" s="370"/>
      <c r="BN86" s="370"/>
      <c r="BO86" s="370"/>
      <c r="BP86" s="370"/>
      <c r="BQ86" s="370"/>
      <c r="BR86" s="370"/>
      <c r="BS86" s="370"/>
      <c r="BT86" s="370"/>
      <c r="BU86" s="370"/>
      <c r="BV86" s="370"/>
    </row>
    <row r="87" spans="63:74" x14ac:dyDescent="0.2">
      <c r="BK87" s="370"/>
      <c r="BL87" s="370"/>
      <c r="BM87" s="370"/>
      <c r="BN87" s="370"/>
      <c r="BO87" s="370"/>
      <c r="BP87" s="370"/>
      <c r="BQ87" s="370"/>
      <c r="BR87" s="370"/>
      <c r="BS87" s="370"/>
      <c r="BT87" s="370"/>
      <c r="BU87" s="370"/>
      <c r="BV87" s="370"/>
    </row>
    <row r="88" spans="63:74" x14ac:dyDescent="0.2">
      <c r="BK88" s="370"/>
      <c r="BL88" s="370"/>
      <c r="BM88" s="370"/>
      <c r="BN88" s="370"/>
      <c r="BO88" s="370"/>
      <c r="BP88" s="370"/>
      <c r="BQ88" s="370"/>
      <c r="BR88" s="370"/>
      <c r="BS88" s="370"/>
      <c r="BT88" s="370"/>
      <c r="BU88" s="370"/>
      <c r="BV88" s="370"/>
    </row>
    <row r="89" spans="63:74" x14ac:dyDescent="0.2">
      <c r="BK89" s="370"/>
      <c r="BL89" s="370"/>
      <c r="BM89" s="370"/>
      <c r="BN89" s="370"/>
      <c r="BO89" s="370"/>
      <c r="BP89" s="370"/>
      <c r="BQ89" s="370"/>
      <c r="BR89" s="370"/>
      <c r="BS89" s="370"/>
      <c r="BT89" s="370"/>
      <c r="BU89" s="370"/>
      <c r="BV89" s="370"/>
    </row>
    <row r="90" spans="63:74" x14ac:dyDescent="0.2">
      <c r="BK90" s="370"/>
      <c r="BL90" s="370"/>
      <c r="BM90" s="370"/>
      <c r="BN90" s="370"/>
      <c r="BO90" s="370"/>
      <c r="BP90" s="370"/>
      <c r="BQ90" s="370"/>
      <c r="BR90" s="370"/>
      <c r="BS90" s="370"/>
      <c r="BT90" s="370"/>
      <c r="BU90" s="370"/>
      <c r="BV90" s="370"/>
    </row>
    <row r="91" spans="63:74" x14ac:dyDescent="0.2">
      <c r="BK91" s="370"/>
      <c r="BL91" s="370"/>
      <c r="BM91" s="370"/>
      <c r="BN91" s="370"/>
      <c r="BO91" s="370"/>
      <c r="BP91" s="370"/>
      <c r="BQ91" s="370"/>
      <c r="BR91" s="370"/>
      <c r="BS91" s="370"/>
      <c r="BT91" s="370"/>
      <c r="BU91" s="370"/>
      <c r="BV91" s="370"/>
    </row>
    <row r="92" spans="63:74" x14ac:dyDescent="0.2">
      <c r="BK92" s="370"/>
      <c r="BL92" s="370"/>
      <c r="BM92" s="370"/>
      <c r="BN92" s="370"/>
      <c r="BO92" s="370"/>
      <c r="BP92" s="370"/>
      <c r="BQ92" s="370"/>
      <c r="BR92" s="370"/>
      <c r="BS92" s="370"/>
      <c r="BT92" s="370"/>
      <c r="BU92" s="370"/>
      <c r="BV92" s="370"/>
    </row>
    <row r="93" spans="63:74" x14ac:dyDescent="0.2">
      <c r="BK93" s="370"/>
      <c r="BL93" s="370"/>
      <c r="BM93" s="370"/>
      <c r="BN93" s="370"/>
      <c r="BO93" s="370"/>
      <c r="BP93" s="370"/>
      <c r="BQ93" s="370"/>
      <c r="BR93" s="370"/>
      <c r="BS93" s="370"/>
      <c r="BT93" s="370"/>
      <c r="BU93" s="370"/>
      <c r="BV93" s="370"/>
    </row>
    <row r="94" spans="63:74" x14ac:dyDescent="0.2">
      <c r="BK94" s="370"/>
      <c r="BL94" s="370"/>
      <c r="BM94" s="370"/>
      <c r="BN94" s="370"/>
      <c r="BO94" s="370"/>
      <c r="BP94" s="370"/>
      <c r="BQ94" s="370"/>
      <c r="BR94" s="370"/>
      <c r="BS94" s="370"/>
      <c r="BT94" s="370"/>
      <c r="BU94" s="370"/>
      <c r="BV94" s="370"/>
    </row>
    <row r="95" spans="63:74" x14ac:dyDescent="0.2">
      <c r="BK95" s="370"/>
      <c r="BL95" s="370"/>
      <c r="BM95" s="370"/>
      <c r="BN95" s="370"/>
      <c r="BO95" s="370"/>
      <c r="BP95" s="370"/>
      <c r="BQ95" s="370"/>
      <c r="BR95" s="370"/>
      <c r="BS95" s="370"/>
      <c r="BT95" s="370"/>
      <c r="BU95" s="370"/>
      <c r="BV95" s="370"/>
    </row>
    <row r="96" spans="63:74" x14ac:dyDescent="0.2">
      <c r="BK96" s="370"/>
      <c r="BL96" s="370"/>
      <c r="BM96" s="370"/>
      <c r="BN96" s="370"/>
      <c r="BO96" s="370"/>
      <c r="BP96" s="370"/>
      <c r="BQ96" s="370"/>
      <c r="BR96" s="370"/>
      <c r="BS96" s="370"/>
      <c r="BT96" s="370"/>
      <c r="BU96" s="370"/>
      <c r="BV96" s="370"/>
    </row>
    <row r="97" spans="63:74" x14ac:dyDescent="0.2">
      <c r="BK97" s="370"/>
      <c r="BL97" s="370"/>
      <c r="BM97" s="370"/>
      <c r="BN97" s="370"/>
      <c r="BO97" s="370"/>
      <c r="BP97" s="370"/>
      <c r="BQ97" s="370"/>
      <c r="BR97" s="370"/>
      <c r="BS97" s="370"/>
      <c r="BT97" s="370"/>
      <c r="BU97" s="370"/>
      <c r="BV97" s="370"/>
    </row>
    <row r="98" spans="63:74" x14ac:dyDescent="0.2">
      <c r="BK98" s="370"/>
      <c r="BL98" s="370"/>
      <c r="BM98" s="370"/>
      <c r="BN98" s="370"/>
      <c r="BO98" s="370"/>
      <c r="BP98" s="370"/>
      <c r="BQ98" s="370"/>
      <c r="BR98" s="370"/>
      <c r="BS98" s="370"/>
      <c r="BT98" s="370"/>
      <c r="BU98" s="370"/>
      <c r="BV98" s="370"/>
    </row>
    <row r="99" spans="63:74" x14ac:dyDescent="0.2">
      <c r="BK99" s="370"/>
      <c r="BL99" s="370"/>
      <c r="BM99" s="370"/>
      <c r="BN99" s="370"/>
      <c r="BO99" s="370"/>
      <c r="BP99" s="370"/>
      <c r="BQ99" s="370"/>
      <c r="BR99" s="370"/>
      <c r="BS99" s="370"/>
      <c r="BT99" s="370"/>
      <c r="BU99" s="370"/>
      <c r="BV99" s="370"/>
    </row>
    <row r="100" spans="63:74" x14ac:dyDescent="0.2">
      <c r="BK100" s="370"/>
      <c r="BL100" s="370"/>
      <c r="BM100" s="370"/>
      <c r="BN100" s="370"/>
      <c r="BO100" s="370"/>
      <c r="BP100" s="370"/>
      <c r="BQ100" s="370"/>
      <c r="BR100" s="370"/>
      <c r="BS100" s="370"/>
      <c r="BT100" s="370"/>
      <c r="BU100" s="370"/>
      <c r="BV100" s="370"/>
    </row>
    <row r="101" spans="63:74" x14ac:dyDescent="0.2">
      <c r="BK101" s="370"/>
      <c r="BL101" s="370"/>
      <c r="BM101" s="370"/>
      <c r="BN101" s="370"/>
      <c r="BO101" s="370"/>
      <c r="BP101" s="370"/>
      <c r="BQ101" s="370"/>
      <c r="BR101" s="370"/>
      <c r="BS101" s="370"/>
      <c r="BT101" s="370"/>
      <c r="BU101" s="370"/>
      <c r="BV101" s="370"/>
    </row>
    <row r="102" spans="63:74" x14ac:dyDescent="0.2">
      <c r="BK102" s="370"/>
      <c r="BL102" s="370"/>
      <c r="BM102" s="370"/>
      <c r="BN102" s="370"/>
      <c r="BO102" s="370"/>
      <c r="BP102" s="370"/>
      <c r="BQ102" s="370"/>
      <c r="BR102" s="370"/>
      <c r="BS102" s="370"/>
      <c r="BT102" s="370"/>
      <c r="BU102" s="370"/>
      <c r="BV102" s="370"/>
    </row>
    <row r="103" spans="63:74" x14ac:dyDescent="0.2">
      <c r="BK103" s="370"/>
      <c r="BL103" s="370"/>
      <c r="BM103" s="370"/>
      <c r="BN103" s="370"/>
      <c r="BO103" s="370"/>
      <c r="BP103" s="370"/>
      <c r="BQ103" s="370"/>
      <c r="BR103" s="370"/>
      <c r="BS103" s="370"/>
      <c r="BT103" s="370"/>
      <c r="BU103" s="370"/>
      <c r="BV103" s="370"/>
    </row>
    <row r="104" spans="63:74" x14ac:dyDescent="0.2">
      <c r="BK104" s="370"/>
      <c r="BL104" s="370"/>
      <c r="BM104" s="370"/>
      <c r="BN104" s="370"/>
      <c r="BO104" s="370"/>
      <c r="BP104" s="370"/>
      <c r="BQ104" s="370"/>
      <c r="BR104" s="370"/>
      <c r="BS104" s="370"/>
      <c r="BT104" s="370"/>
      <c r="BU104" s="370"/>
      <c r="BV104" s="370"/>
    </row>
    <row r="105" spans="63:74" x14ac:dyDescent="0.2">
      <c r="BK105" s="370"/>
      <c r="BL105" s="370"/>
      <c r="BM105" s="370"/>
      <c r="BN105" s="370"/>
      <c r="BO105" s="370"/>
      <c r="BP105" s="370"/>
      <c r="BQ105" s="370"/>
      <c r="BR105" s="370"/>
      <c r="BS105" s="370"/>
      <c r="BT105" s="370"/>
      <c r="BU105" s="370"/>
      <c r="BV105" s="370"/>
    </row>
    <row r="106" spans="63:74" x14ac:dyDescent="0.2">
      <c r="BK106" s="370"/>
      <c r="BL106" s="370"/>
      <c r="BM106" s="370"/>
      <c r="BN106" s="370"/>
      <c r="BO106" s="370"/>
      <c r="BP106" s="370"/>
      <c r="BQ106" s="370"/>
      <c r="BR106" s="370"/>
      <c r="BS106" s="370"/>
      <c r="BT106" s="370"/>
      <c r="BU106" s="370"/>
      <c r="BV106" s="370"/>
    </row>
    <row r="107" spans="63:74" x14ac:dyDescent="0.2">
      <c r="BK107" s="370"/>
      <c r="BL107" s="370"/>
      <c r="BM107" s="370"/>
      <c r="BN107" s="370"/>
      <c r="BO107" s="370"/>
      <c r="BP107" s="370"/>
      <c r="BQ107" s="370"/>
      <c r="BR107" s="370"/>
      <c r="BS107" s="370"/>
      <c r="BT107" s="370"/>
      <c r="BU107" s="370"/>
      <c r="BV107" s="370"/>
    </row>
    <row r="108" spans="63:74" x14ac:dyDescent="0.2">
      <c r="BK108" s="370"/>
      <c r="BL108" s="370"/>
      <c r="BM108" s="370"/>
      <c r="BN108" s="370"/>
      <c r="BO108" s="370"/>
      <c r="BP108" s="370"/>
      <c r="BQ108" s="370"/>
      <c r="BR108" s="370"/>
      <c r="BS108" s="370"/>
      <c r="BT108" s="370"/>
      <c r="BU108" s="370"/>
      <c r="BV108" s="370"/>
    </row>
    <row r="109" spans="63:74" x14ac:dyDescent="0.2">
      <c r="BK109" s="370"/>
      <c r="BL109" s="370"/>
      <c r="BM109" s="370"/>
      <c r="BN109" s="370"/>
      <c r="BO109" s="370"/>
      <c r="BP109" s="370"/>
      <c r="BQ109" s="370"/>
      <c r="BR109" s="370"/>
      <c r="BS109" s="370"/>
      <c r="BT109" s="370"/>
      <c r="BU109" s="370"/>
      <c r="BV109" s="370"/>
    </row>
    <row r="110" spans="63:74" x14ac:dyDescent="0.2">
      <c r="BK110" s="370"/>
      <c r="BL110" s="370"/>
      <c r="BM110" s="370"/>
      <c r="BN110" s="370"/>
      <c r="BO110" s="370"/>
      <c r="BP110" s="370"/>
      <c r="BQ110" s="370"/>
      <c r="BR110" s="370"/>
      <c r="BS110" s="370"/>
      <c r="BT110" s="370"/>
      <c r="BU110" s="370"/>
      <c r="BV110" s="370"/>
    </row>
    <row r="111" spans="63:74" x14ac:dyDescent="0.2">
      <c r="BK111" s="370"/>
      <c r="BL111" s="370"/>
      <c r="BM111" s="370"/>
      <c r="BN111" s="370"/>
      <c r="BO111" s="370"/>
      <c r="BP111" s="370"/>
      <c r="BQ111" s="370"/>
      <c r="BR111" s="370"/>
      <c r="BS111" s="370"/>
      <c r="BT111" s="370"/>
      <c r="BU111" s="370"/>
      <c r="BV111" s="370"/>
    </row>
    <row r="112" spans="63:74" x14ac:dyDescent="0.2">
      <c r="BK112" s="370"/>
      <c r="BL112" s="370"/>
      <c r="BM112" s="370"/>
      <c r="BN112" s="370"/>
      <c r="BO112" s="370"/>
      <c r="BP112" s="370"/>
      <c r="BQ112" s="370"/>
      <c r="BR112" s="370"/>
      <c r="BS112" s="370"/>
      <c r="BT112" s="370"/>
      <c r="BU112" s="370"/>
      <c r="BV112" s="370"/>
    </row>
    <row r="113" spans="63:74" x14ac:dyDescent="0.2">
      <c r="BK113" s="370"/>
      <c r="BL113" s="370"/>
      <c r="BM113" s="370"/>
      <c r="BN113" s="370"/>
      <c r="BO113" s="370"/>
      <c r="BP113" s="370"/>
      <c r="BQ113" s="370"/>
      <c r="BR113" s="370"/>
      <c r="BS113" s="370"/>
      <c r="BT113" s="370"/>
      <c r="BU113" s="370"/>
      <c r="BV113" s="370"/>
    </row>
    <row r="114" spans="63:74" x14ac:dyDescent="0.2">
      <c r="BK114" s="370"/>
      <c r="BL114" s="370"/>
      <c r="BM114" s="370"/>
      <c r="BN114" s="370"/>
      <c r="BO114" s="370"/>
      <c r="BP114" s="370"/>
      <c r="BQ114" s="370"/>
      <c r="BR114" s="370"/>
      <c r="BS114" s="370"/>
      <c r="BT114" s="370"/>
      <c r="BU114" s="370"/>
      <c r="BV114" s="370"/>
    </row>
    <row r="115" spans="63:74" x14ac:dyDescent="0.2">
      <c r="BK115" s="370"/>
      <c r="BL115" s="370"/>
      <c r="BM115" s="370"/>
      <c r="BN115" s="370"/>
      <c r="BO115" s="370"/>
      <c r="BP115" s="370"/>
      <c r="BQ115" s="370"/>
      <c r="BR115" s="370"/>
      <c r="BS115" s="370"/>
      <c r="BT115" s="370"/>
      <c r="BU115" s="370"/>
      <c r="BV115" s="370"/>
    </row>
    <row r="116" spans="63:74" x14ac:dyDescent="0.2">
      <c r="BK116" s="370"/>
      <c r="BL116" s="370"/>
      <c r="BM116" s="370"/>
      <c r="BN116" s="370"/>
      <c r="BO116" s="370"/>
      <c r="BP116" s="370"/>
      <c r="BQ116" s="370"/>
      <c r="BR116" s="370"/>
      <c r="BS116" s="370"/>
      <c r="BT116" s="370"/>
      <c r="BU116" s="370"/>
      <c r="BV116" s="370"/>
    </row>
    <row r="117" spans="63:74" x14ac:dyDescent="0.2">
      <c r="BK117" s="370"/>
      <c r="BL117" s="370"/>
      <c r="BM117" s="370"/>
      <c r="BN117" s="370"/>
      <c r="BO117" s="370"/>
      <c r="BP117" s="370"/>
      <c r="BQ117" s="370"/>
      <c r="BR117" s="370"/>
      <c r="BS117" s="370"/>
      <c r="BT117" s="370"/>
      <c r="BU117" s="370"/>
      <c r="BV117" s="370"/>
    </row>
    <row r="118" spans="63:74" x14ac:dyDescent="0.2">
      <c r="BK118" s="370"/>
      <c r="BL118" s="370"/>
      <c r="BM118" s="370"/>
      <c r="BN118" s="370"/>
      <c r="BO118" s="370"/>
      <c r="BP118" s="370"/>
      <c r="BQ118" s="370"/>
      <c r="BR118" s="370"/>
      <c r="BS118" s="370"/>
      <c r="BT118" s="370"/>
      <c r="BU118" s="370"/>
      <c r="BV118" s="370"/>
    </row>
    <row r="119" spans="63:74" x14ac:dyDescent="0.2">
      <c r="BK119" s="370"/>
      <c r="BL119" s="370"/>
      <c r="BM119" s="370"/>
      <c r="BN119" s="370"/>
      <c r="BO119" s="370"/>
      <c r="BP119" s="370"/>
      <c r="BQ119" s="370"/>
      <c r="BR119" s="370"/>
      <c r="BS119" s="370"/>
      <c r="BT119" s="370"/>
      <c r="BU119" s="370"/>
      <c r="BV119" s="370"/>
    </row>
    <row r="120" spans="63:74" x14ac:dyDescent="0.2">
      <c r="BK120" s="370"/>
      <c r="BL120" s="370"/>
      <c r="BM120" s="370"/>
      <c r="BN120" s="370"/>
      <c r="BO120" s="370"/>
      <c r="BP120" s="370"/>
      <c r="BQ120" s="370"/>
      <c r="BR120" s="370"/>
      <c r="BS120" s="370"/>
      <c r="BT120" s="370"/>
      <c r="BU120" s="370"/>
      <c r="BV120" s="370"/>
    </row>
    <row r="121" spans="63:74" x14ac:dyDescent="0.2">
      <c r="BK121" s="370"/>
      <c r="BL121" s="370"/>
      <c r="BM121" s="370"/>
      <c r="BN121" s="370"/>
      <c r="BO121" s="370"/>
      <c r="BP121" s="370"/>
      <c r="BQ121" s="370"/>
      <c r="BR121" s="370"/>
      <c r="BS121" s="370"/>
      <c r="BT121" s="370"/>
      <c r="BU121" s="370"/>
      <c r="BV121" s="370"/>
    </row>
    <row r="122" spans="63:74" x14ac:dyDescent="0.2">
      <c r="BK122" s="370"/>
      <c r="BL122" s="370"/>
      <c r="BM122" s="370"/>
      <c r="BN122" s="370"/>
      <c r="BO122" s="370"/>
      <c r="BP122" s="370"/>
      <c r="BQ122" s="370"/>
      <c r="BR122" s="370"/>
      <c r="BS122" s="370"/>
      <c r="BT122" s="370"/>
      <c r="BU122" s="370"/>
      <c r="BV122" s="370"/>
    </row>
    <row r="123" spans="63:74" x14ac:dyDescent="0.2">
      <c r="BK123" s="370"/>
      <c r="BL123" s="370"/>
      <c r="BM123" s="370"/>
      <c r="BN123" s="370"/>
      <c r="BO123" s="370"/>
      <c r="BP123" s="370"/>
      <c r="BQ123" s="370"/>
      <c r="BR123" s="370"/>
      <c r="BS123" s="370"/>
      <c r="BT123" s="370"/>
      <c r="BU123" s="370"/>
      <c r="BV123" s="370"/>
    </row>
    <row r="124" spans="63:74" x14ac:dyDescent="0.2">
      <c r="BK124" s="370"/>
      <c r="BL124" s="370"/>
      <c r="BM124" s="370"/>
      <c r="BN124" s="370"/>
      <c r="BO124" s="370"/>
      <c r="BP124" s="370"/>
      <c r="BQ124" s="370"/>
      <c r="BR124" s="370"/>
      <c r="BS124" s="370"/>
      <c r="BT124" s="370"/>
      <c r="BU124" s="370"/>
      <c r="BV124" s="370"/>
    </row>
    <row r="125" spans="63:74" x14ac:dyDescent="0.2">
      <c r="BK125" s="370"/>
      <c r="BL125" s="370"/>
      <c r="BM125" s="370"/>
      <c r="BN125" s="370"/>
      <c r="BO125" s="370"/>
      <c r="BP125" s="370"/>
      <c r="BQ125" s="370"/>
      <c r="BR125" s="370"/>
      <c r="BS125" s="370"/>
      <c r="BT125" s="370"/>
      <c r="BU125" s="370"/>
      <c r="BV125" s="370"/>
    </row>
    <row r="126" spans="63:74" x14ac:dyDescent="0.2">
      <c r="BK126" s="370"/>
      <c r="BL126" s="370"/>
      <c r="BM126" s="370"/>
      <c r="BN126" s="370"/>
      <c r="BO126" s="370"/>
      <c r="BP126" s="370"/>
      <c r="BQ126" s="370"/>
      <c r="BR126" s="370"/>
      <c r="BS126" s="370"/>
      <c r="BT126" s="370"/>
      <c r="BU126" s="370"/>
      <c r="BV126" s="370"/>
    </row>
  </sheetData>
  <mergeCells count="17">
    <mergeCell ref="B44:Q44"/>
    <mergeCell ref="B41:Q41"/>
    <mergeCell ref="B39:Q39"/>
    <mergeCell ref="B42:Q42"/>
    <mergeCell ref="B43:Q43"/>
    <mergeCell ref="B37:Q37"/>
    <mergeCell ref="B36:Q36"/>
    <mergeCell ref="B38:P38"/>
    <mergeCell ref="B40:Q40"/>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40"/>
  <sheetViews>
    <sheetView workbookViewId="0">
      <pane xSplit="2" ySplit="4" topLeftCell="AX5" activePane="bottomRight" state="frozen"/>
      <selection activeCell="BF63" sqref="BF63"/>
      <selection pane="topRight" activeCell="BF63" sqref="BF63"/>
      <selection pane="bottomLeft" activeCell="BF63" sqref="BF63"/>
      <selection pane="bottomRight" activeCell="B1" sqref="B1:BV1"/>
    </sheetView>
  </sheetViews>
  <sheetFormatPr defaultColWidth="8.5703125" defaultRowHeight="11.25" x14ac:dyDescent="0.2"/>
  <cols>
    <col min="1" max="1" width="11.5703125" style="159" customWidth="1"/>
    <col min="2" max="2" width="35.85546875" style="152" customWidth="1"/>
    <col min="3" max="50" width="6.5703125" style="152" customWidth="1"/>
    <col min="51" max="55" width="6.5703125" style="445" customWidth="1"/>
    <col min="56" max="58" width="6.5703125" style="572" customWidth="1"/>
    <col min="59" max="62" width="6.5703125" style="445" customWidth="1"/>
    <col min="63" max="74" width="6.5703125" style="152" customWidth="1"/>
    <col min="75" max="16384" width="8.5703125" style="152"/>
  </cols>
  <sheetData>
    <row r="1" spans="1:74" ht="12.75" customHeight="1" x14ac:dyDescent="0.2">
      <c r="A1" s="758" t="s">
        <v>792</v>
      </c>
      <c r="B1" s="782" t="s">
        <v>1342</v>
      </c>
      <c r="C1" s="782"/>
      <c r="D1" s="782"/>
      <c r="E1" s="782"/>
      <c r="F1" s="782"/>
      <c r="G1" s="782"/>
      <c r="H1" s="782"/>
      <c r="I1" s="782"/>
      <c r="J1" s="782"/>
      <c r="K1" s="782"/>
      <c r="L1" s="782"/>
      <c r="M1" s="782"/>
      <c r="N1" s="782"/>
      <c r="O1" s="782"/>
      <c r="P1" s="782"/>
      <c r="Q1" s="782"/>
      <c r="R1" s="782"/>
      <c r="S1" s="782"/>
      <c r="T1" s="782"/>
      <c r="U1" s="782"/>
      <c r="V1" s="782"/>
      <c r="W1" s="782"/>
      <c r="X1" s="782"/>
      <c r="Y1" s="782"/>
      <c r="Z1" s="782"/>
      <c r="AA1" s="782"/>
      <c r="AB1" s="782"/>
      <c r="AC1" s="782"/>
      <c r="AD1" s="782"/>
      <c r="AE1" s="782"/>
      <c r="AF1" s="782"/>
      <c r="AG1" s="782"/>
      <c r="AH1" s="782"/>
      <c r="AI1" s="782"/>
      <c r="AJ1" s="782"/>
      <c r="AK1" s="782"/>
      <c r="AL1" s="782"/>
      <c r="AM1" s="782"/>
      <c r="AN1" s="782"/>
      <c r="AO1" s="782"/>
      <c r="AP1" s="782"/>
      <c r="AQ1" s="782"/>
      <c r="AR1" s="782"/>
      <c r="AS1" s="782"/>
      <c r="AT1" s="782"/>
      <c r="AU1" s="782"/>
      <c r="AV1" s="782"/>
      <c r="AW1" s="782"/>
      <c r="AX1" s="782"/>
      <c r="AY1" s="782"/>
      <c r="AZ1" s="782"/>
      <c r="BA1" s="782"/>
      <c r="BB1" s="782"/>
      <c r="BC1" s="782"/>
      <c r="BD1" s="782"/>
      <c r="BE1" s="782"/>
      <c r="BF1" s="782"/>
      <c r="BG1" s="782"/>
      <c r="BH1" s="782"/>
      <c r="BI1" s="782"/>
      <c r="BJ1" s="782"/>
      <c r="BK1" s="782"/>
      <c r="BL1" s="782"/>
      <c r="BM1" s="782"/>
      <c r="BN1" s="782"/>
      <c r="BO1" s="782"/>
      <c r="BP1" s="782"/>
      <c r="BQ1" s="782"/>
      <c r="BR1" s="782"/>
      <c r="BS1" s="782"/>
      <c r="BT1" s="782"/>
      <c r="BU1" s="782"/>
      <c r="BV1" s="782"/>
    </row>
    <row r="2" spans="1:74" ht="12.75" customHeight="1" x14ac:dyDescent="0.2">
      <c r="A2" s="759"/>
      <c r="B2" s="486" t="str">
        <f>"U.S. Energy Information Administration  |  Short-Term Energy Outlook  - "&amp;Dates!D1</f>
        <v>U.S. Energy Information Administration  |  Short-Term Energy Outlook  - March 2022</v>
      </c>
      <c r="C2" s="487"/>
      <c r="D2" s="487"/>
      <c r="E2" s="487"/>
      <c r="F2" s="487"/>
      <c r="G2" s="487"/>
      <c r="H2" s="546"/>
      <c r="I2" s="546"/>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548"/>
      <c r="AN2" s="548"/>
      <c r="AO2" s="548"/>
      <c r="AP2" s="548"/>
      <c r="AQ2" s="548"/>
      <c r="AR2" s="548"/>
      <c r="AS2" s="548"/>
      <c r="AT2" s="548"/>
      <c r="AU2" s="548"/>
      <c r="AV2" s="548"/>
      <c r="AW2" s="548"/>
      <c r="AX2" s="548"/>
      <c r="AY2" s="549"/>
      <c r="AZ2" s="549"/>
      <c r="BA2" s="549"/>
      <c r="BB2" s="549"/>
      <c r="BC2" s="549"/>
      <c r="BD2" s="583"/>
      <c r="BE2" s="583"/>
      <c r="BF2" s="583"/>
      <c r="BG2" s="549"/>
      <c r="BH2" s="549"/>
      <c r="BI2" s="549"/>
      <c r="BJ2" s="549"/>
      <c r="BK2" s="548"/>
      <c r="BL2" s="548"/>
      <c r="BM2" s="548"/>
      <c r="BN2" s="548"/>
      <c r="BO2" s="548"/>
      <c r="BP2" s="548"/>
      <c r="BQ2" s="548"/>
      <c r="BR2" s="548"/>
      <c r="BS2" s="548"/>
      <c r="BT2" s="548"/>
      <c r="BU2" s="548"/>
      <c r="BV2" s="550"/>
    </row>
    <row r="3" spans="1:74" ht="12.75" x14ac:dyDescent="0.2">
      <c r="B3" s="432"/>
      <c r="C3" s="761">
        <f>Dates!D3</f>
        <v>2018</v>
      </c>
      <c r="D3" s="752"/>
      <c r="E3" s="752"/>
      <c r="F3" s="752"/>
      <c r="G3" s="752"/>
      <c r="H3" s="752"/>
      <c r="I3" s="752"/>
      <c r="J3" s="752"/>
      <c r="K3" s="752"/>
      <c r="L3" s="752"/>
      <c r="M3" s="752"/>
      <c r="N3" s="753"/>
      <c r="O3" s="761">
        <f>C3+1</f>
        <v>2019</v>
      </c>
      <c r="P3" s="762"/>
      <c r="Q3" s="762"/>
      <c r="R3" s="762"/>
      <c r="S3" s="762"/>
      <c r="T3" s="762"/>
      <c r="U3" s="762"/>
      <c r="V3" s="762"/>
      <c r="W3" s="762"/>
      <c r="X3" s="752"/>
      <c r="Y3" s="752"/>
      <c r="Z3" s="753"/>
      <c r="AA3" s="749">
        <f>O3+1</f>
        <v>2020</v>
      </c>
      <c r="AB3" s="752"/>
      <c r="AC3" s="752"/>
      <c r="AD3" s="752"/>
      <c r="AE3" s="752"/>
      <c r="AF3" s="752"/>
      <c r="AG3" s="752"/>
      <c r="AH3" s="752"/>
      <c r="AI3" s="752"/>
      <c r="AJ3" s="752"/>
      <c r="AK3" s="752"/>
      <c r="AL3" s="753"/>
      <c r="AM3" s="749">
        <f>AA3+1</f>
        <v>2021</v>
      </c>
      <c r="AN3" s="752"/>
      <c r="AO3" s="752"/>
      <c r="AP3" s="752"/>
      <c r="AQ3" s="752"/>
      <c r="AR3" s="752"/>
      <c r="AS3" s="752"/>
      <c r="AT3" s="752"/>
      <c r="AU3" s="752"/>
      <c r="AV3" s="752"/>
      <c r="AW3" s="752"/>
      <c r="AX3" s="753"/>
      <c r="AY3" s="749">
        <f>AM3+1</f>
        <v>2022</v>
      </c>
      <c r="AZ3" s="750"/>
      <c r="BA3" s="750"/>
      <c r="BB3" s="750"/>
      <c r="BC3" s="750"/>
      <c r="BD3" s="750"/>
      <c r="BE3" s="750"/>
      <c r="BF3" s="750"/>
      <c r="BG3" s="750"/>
      <c r="BH3" s="750"/>
      <c r="BI3" s="750"/>
      <c r="BJ3" s="751"/>
      <c r="BK3" s="749">
        <f>AY3+1</f>
        <v>2023</v>
      </c>
      <c r="BL3" s="752"/>
      <c r="BM3" s="752"/>
      <c r="BN3" s="752"/>
      <c r="BO3" s="752"/>
      <c r="BP3" s="752"/>
      <c r="BQ3" s="752"/>
      <c r="BR3" s="752"/>
      <c r="BS3" s="752"/>
      <c r="BT3" s="752"/>
      <c r="BU3" s="752"/>
      <c r="BV3" s="753"/>
    </row>
    <row r="4" spans="1:74" x14ac:dyDescent="0.2">
      <c r="B4" s="433"/>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 customHeight="1" x14ac:dyDescent="0.2">
      <c r="AY5" s="152"/>
      <c r="BG5" s="572"/>
      <c r="BH5" s="572"/>
      <c r="BI5" s="572"/>
    </row>
    <row r="6" spans="1:74" ht="11.1" customHeight="1" x14ac:dyDescent="0.2">
      <c r="A6" s="159" t="s">
        <v>592</v>
      </c>
      <c r="B6" s="169" t="s">
        <v>232</v>
      </c>
      <c r="C6" s="244">
        <v>24.920854286000001</v>
      </c>
      <c r="D6" s="244">
        <v>24.147500013999998</v>
      </c>
      <c r="E6" s="244">
        <v>25.075848317999998</v>
      </c>
      <c r="F6" s="244">
        <v>24.359859490000002</v>
      </c>
      <c r="G6" s="244">
        <v>24.74095135</v>
      </c>
      <c r="H6" s="244">
        <v>25.253943156999998</v>
      </c>
      <c r="I6" s="244">
        <v>25.267152608</v>
      </c>
      <c r="J6" s="244">
        <v>25.921622544000002</v>
      </c>
      <c r="K6" s="244">
        <v>24.709547823000001</v>
      </c>
      <c r="L6" s="244">
        <v>25.410829672999999</v>
      </c>
      <c r="M6" s="244">
        <v>25.303152823000001</v>
      </c>
      <c r="N6" s="244">
        <v>24.480582189</v>
      </c>
      <c r="O6" s="244">
        <v>24.797142371</v>
      </c>
      <c r="P6" s="244">
        <v>24.610911371</v>
      </c>
      <c r="Q6" s="244">
        <v>24.276676371000001</v>
      </c>
      <c r="R6" s="244">
        <v>24.813470371000001</v>
      </c>
      <c r="S6" s="244">
        <v>24.702470371</v>
      </c>
      <c r="T6" s="244">
        <v>25.287735371</v>
      </c>
      <c r="U6" s="244">
        <v>25.409248371</v>
      </c>
      <c r="V6" s="244">
        <v>26.005489370999999</v>
      </c>
      <c r="W6" s="244">
        <v>24.823482371000001</v>
      </c>
      <c r="X6" s="244">
        <v>25.239505371</v>
      </c>
      <c r="Y6" s="244">
        <v>25.204484370999999</v>
      </c>
      <c r="Z6" s="244">
        <v>25.016778371000001</v>
      </c>
      <c r="AA6" s="244">
        <v>24.171271000000001</v>
      </c>
      <c r="AB6" s="244">
        <v>24.608239000000001</v>
      </c>
      <c r="AC6" s="244">
        <v>22.592877999999999</v>
      </c>
      <c r="AD6" s="244">
        <v>17.675602999999999</v>
      </c>
      <c r="AE6" s="244">
        <v>19.398257999999998</v>
      </c>
      <c r="AF6" s="244">
        <v>21.250423999999999</v>
      </c>
      <c r="AG6" s="244">
        <v>22.087509000000001</v>
      </c>
      <c r="AH6" s="244">
        <v>22.363371000000001</v>
      </c>
      <c r="AI6" s="244">
        <v>22.170169999999999</v>
      </c>
      <c r="AJ6" s="244">
        <v>22.248930999999999</v>
      </c>
      <c r="AK6" s="244">
        <v>22.526371000000001</v>
      </c>
      <c r="AL6" s="244">
        <v>22.558091999999998</v>
      </c>
      <c r="AM6" s="244">
        <v>22.144316</v>
      </c>
      <c r="AN6" s="244">
        <v>21.218402999999999</v>
      </c>
      <c r="AO6" s="244">
        <v>23.132845</v>
      </c>
      <c r="AP6" s="244">
        <v>23.137142999999998</v>
      </c>
      <c r="AQ6" s="244">
        <v>23.802662999999999</v>
      </c>
      <c r="AR6" s="244">
        <v>24.590944</v>
      </c>
      <c r="AS6" s="244">
        <v>23.898546</v>
      </c>
      <c r="AT6" s="244">
        <v>24.530322000000002</v>
      </c>
      <c r="AU6" s="244">
        <v>24.243950999999999</v>
      </c>
      <c r="AV6" s="244">
        <v>23.805467</v>
      </c>
      <c r="AW6" s="244">
        <v>24.710820999999999</v>
      </c>
      <c r="AX6" s="244">
        <v>24.960453866000002</v>
      </c>
      <c r="AY6" s="244">
        <v>24.531108644</v>
      </c>
      <c r="AZ6" s="244">
        <v>24.347878742999999</v>
      </c>
      <c r="BA6" s="368">
        <v>24.047622487999998</v>
      </c>
      <c r="BB6" s="368">
        <v>24.187013483000001</v>
      </c>
      <c r="BC6" s="368">
        <v>24.524872549000001</v>
      </c>
      <c r="BD6" s="368">
        <v>24.853472002</v>
      </c>
      <c r="BE6" s="368">
        <v>24.89651778</v>
      </c>
      <c r="BF6" s="368">
        <v>25.086716107000001</v>
      </c>
      <c r="BG6" s="368">
        <v>24.477550903000001</v>
      </c>
      <c r="BH6" s="368">
        <v>24.745117553</v>
      </c>
      <c r="BI6" s="368">
        <v>24.962176929999998</v>
      </c>
      <c r="BJ6" s="368">
        <v>24.968273902</v>
      </c>
      <c r="BK6" s="368">
        <v>24.287252888000001</v>
      </c>
      <c r="BL6" s="368">
        <v>24.357577286000001</v>
      </c>
      <c r="BM6" s="368">
        <v>24.401634976</v>
      </c>
      <c r="BN6" s="368">
        <v>24.531038904999999</v>
      </c>
      <c r="BO6" s="368">
        <v>24.812906991999998</v>
      </c>
      <c r="BP6" s="368">
        <v>25.1227117</v>
      </c>
      <c r="BQ6" s="368">
        <v>25.115944175999999</v>
      </c>
      <c r="BR6" s="368">
        <v>25.355983569999999</v>
      </c>
      <c r="BS6" s="368">
        <v>24.799893332</v>
      </c>
      <c r="BT6" s="368">
        <v>25.073270608000001</v>
      </c>
      <c r="BU6" s="368">
        <v>25.180024364000001</v>
      </c>
      <c r="BV6" s="368">
        <v>25.239472810999999</v>
      </c>
    </row>
    <row r="7" spans="1:74" ht="11.1" customHeight="1" x14ac:dyDescent="0.2">
      <c r="A7" s="159" t="s">
        <v>278</v>
      </c>
      <c r="B7" s="170" t="s">
        <v>336</v>
      </c>
      <c r="C7" s="244">
        <v>2.4491290323000001</v>
      </c>
      <c r="D7" s="244">
        <v>2.4758571428999998</v>
      </c>
      <c r="E7" s="244">
        <v>2.3255161289999999</v>
      </c>
      <c r="F7" s="244">
        <v>2.3452999999999999</v>
      </c>
      <c r="G7" s="244">
        <v>2.4980645160999999</v>
      </c>
      <c r="H7" s="244">
        <v>2.4637666667000002</v>
      </c>
      <c r="I7" s="244">
        <v>2.6372258065</v>
      </c>
      <c r="J7" s="244">
        <v>2.6274838709999999</v>
      </c>
      <c r="K7" s="244">
        <v>2.6825999999999999</v>
      </c>
      <c r="L7" s="244">
        <v>2.7259677418999999</v>
      </c>
      <c r="M7" s="244">
        <v>2.6073666666999999</v>
      </c>
      <c r="N7" s="244">
        <v>2.3981935484000001</v>
      </c>
      <c r="O7" s="244">
        <v>2.2885810000000002</v>
      </c>
      <c r="P7" s="244">
        <v>2.3602910000000001</v>
      </c>
      <c r="Q7" s="244">
        <v>2.2280380000000002</v>
      </c>
      <c r="R7" s="244">
        <v>2.323213</v>
      </c>
      <c r="S7" s="244">
        <v>2.3477869999999998</v>
      </c>
      <c r="T7" s="244">
        <v>2.5477789999999998</v>
      </c>
      <c r="U7" s="244">
        <v>2.599113</v>
      </c>
      <c r="V7" s="244">
        <v>2.832519</v>
      </c>
      <c r="W7" s="244">
        <v>2.6829399999999999</v>
      </c>
      <c r="X7" s="244">
        <v>2.629381</v>
      </c>
      <c r="Y7" s="244">
        <v>2.5929359999999999</v>
      </c>
      <c r="Z7" s="244">
        <v>2.647707</v>
      </c>
      <c r="AA7" s="244">
        <v>2.386679</v>
      </c>
      <c r="AB7" s="244">
        <v>2.5965690000000001</v>
      </c>
      <c r="AC7" s="244">
        <v>2.2815409999999998</v>
      </c>
      <c r="AD7" s="244">
        <v>1.7511490000000001</v>
      </c>
      <c r="AE7" s="244">
        <v>1.9701059999999999</v>
      </c>
      <c r="AF7" s="244">
        <v>2.174706</v>
      </c>
      <c r="AG7" s="244">
        <v>2.1930139999999998</v>
      </c>
      <c r="AH7" s="244">
        <v>2.3182659999999999</v>
      </c>
      <c r="AI7" s="244">
        <v>2.2367539999999999</v>
      </c>
      <c r="AJ7" s="244">
        <v>2.060441</v>
      </c>
      <c r="AK7" s="244">
        <v>2.258953</v>
      </c>
      <c r="AL7" s="244">
        <v>2.09273</v>
      </c>
      <c r="AM7" s="244">
        <v>2.0014750000000001</v>
      </c>
      <c r="AN7" s="244">
        <v>2.182188</v>
      </c>
      <c r="AO7" s="244">
        <v>2.1940979999999999</v>
      </c>
      <c r="AP7" s="244">
        <v>2.0568960000000001</v>
      </c>
      <c r="AQ7" s="244">
        <v>2.0485540000000002</v>
      </c>
      <c r="AR7" s="244">
        <v>2.3879649999999999</v>
      </c>
      <c r="AS7" s="244">
        <v>2.3601269999999999</v>
      </c>
      <c r="AT7" s="244">
        <v>2.4269229999999999</v>
      </c>
      <c r="AU7" s="244">
        <v>2.4463149999999998</v>
      </c>
      <c r="AV7" s="244">
        <v>2.346514</v>
      </c>
      <c r="AW7" s="244">
        <v>2.3650479999999998</v>
      </c>
      <c r="AX7" s="244">
        <v>2.3953887210000002</v>
      </c>
      <c r="AY7" s="244">
        <v>2.3098536680000001</v>
      </c>
      <c r="AZ7" s="244">
        <v>2.3390779410000002</v>
      </c>
      <c r="BA7" s="368">
        <v>2.2564453339999999</v>
      </c>
      <c r="BB7" s="368">
        <v>2.2270138419999999</v>
      </c>
      <c r="BC7" s="368">
        <v>2.2943045230000001</v>
      </c>
      <c r="BD7" s="368">
        <v>2.3511840300000002</v>
      </c>
      <c r="BE7" s="368">
        <v>2.3888963310000002</v>
      </c>
      <c r="BF7" s="368">
        <v>2.4470921849999998</v>
      </c>
      <c r="BG7" s="368">
        <v>2.3974778840000002</v>
      </c>
      <c r="BH7" s="368">
        <v>2.372176515</v>
      </c>
      <c r="BI7" s="368">
        <v>2.396306429</v>
      </c>
      <c r="BJ7" s="368">
        <v>2.3987338390000001</v>
      </c>
      <c r="BK7" s="368">
        <v>2.3847339930000002</v>
      </c>
      <c r="BL7" s="368">
        <v>2.430643688</v>
      </c>
      <c r="BM7" s="368">
        <v>2.324340576</v>
      </c>
      <c r="BN7" s="368">
        <v>2.2670094089999999</v>
      </c>
      <c r="BO7" s="368">
        <v>2.3260675759999998</v>
      </c>
      <c r="BP7" s="368">
        <v>2.3853939830000002</v>
      </c>
      <c r="BQ7" s="368">
        <v>2.405931238</v>
      </c>
      <c r="BR7" s="368">
        <v>2.4624966650000002</v>
      </c>
      <c r="BS7" s="368">
        <v>2.4146432820000001</v>
      </c>
      <c r="BT7" s="368">
        <v>2.3888136360000001</v>
      </c>
      <c r="BU7" s="368">
        <v>2.410430888</v>
      </c>
      <c r="BV7" s="368">
        <v>2.4157256669999998</v>
      </c>
    </row>
    <row r="8" spans="1:74" ht="11.1" customHeight="1" x14ac:dyDescent="0.2">
      <c r="A8" s="159" t="s">
        <v>593</v>
      </c>
      <c r="B8" s="170" t="s">
        <v>337</v>
      </c>
      <c r="C8" s="244">
        <v>1.8973870968</v>
      </c>
      <c r="D8" s="244">
        <v>1.9685357143</v>
      </c>
      <c r="E8" s="244">
        <v>2.0091290323000002</v>
      </c>
      <c r="F8" s="244">
        <v>1.9662333332999999</v>
      </c>
      <c r="G8" s="244">
        <v>1.9817096774</v>
      </c>
      <c r="H8" s="244">
        <v>2.0099333332999998</v>
      </c>
      <c r="I8" s="244">
        <v>1.9485806452000001</v>
      </c>
      <c r="J8" s="244">
        <v>1.9280645161000001</v>
      </c>
      <c r="K8" s="244">
        <v>1.9328666667000001</v>
      </c>
      <c r="L8" s="244">
        <v>1.8890967742</v>
      </c>
      <c r="M8" s="244">
        <v>1.9116</v>
      </c>
      <c r="N8" s="244">
        <v>1.7449354839</v>
      </c>
      <c r="O8" s="244">
        <v>1.8837390000000001</v>
      </c>
      <c r="P8" s="244">
        <v>1.956912</v>
      </c>
      <c r="Q8" s="244">
        <v>1.862552</v>
      </c>
      <c r="R8" s="244">
        <v>2.1478169999999999</v>
      </c>
      <c r="S8" s="244">
        <v>1.9577560000000001</v>
      </c>
      <c r="T8" s="244">
        <v>2.0761379999999998</v>
      </c>
      <c r="U8" s="244">
        <v>2.0657220000000001</v>
      </c>
      <c r="V8" s="244">
        <v>2.0052180000000002</v>
      </c>
      <c r="W8" s="244">
        <v>1.88222</v>
      </c>
      <c r="X8" s="244">
        <v>1.8862989999999999</v>
      </c>
      <c r="Y8" s="244">
        <v>1.8655569999999999</v>
      </c>
      <c r="Z8" s="244">
        <v>1.916363</v>
      </c>
      <c r="AA8" s="244">
        <v>1.842203</v>
      </c>
      <c r="AB8" s="244">
        <v>1.8704160000000001</v>
      </c>
      <c r="AC8" s="244">
        <v>1.839494</v>
      </c>
      <c r="AD8" s="244">
        <v>1.3669469999999999</v>
      </c>
      <c r="AE8" s="244">
        <v>1.340965</v>
      </c>
      <c r="AF8" s="244">
        <v>1.4886539999999999</v>
      </c>
      <c r="AG8" s="244">
        <v>1.504421</v>
      </c>
      <c r="AH8" s="244">
        <v>1.478227</v>
      </c>
      <c r="AI8" s="244">
        <v>1.509584</v>
      </c>
      <c r="AJ8" s="244">
        <v>1.5658380000000001</v>
      </c>
      <c r="AK8" s="244">
        <v>1.515895</v>
      </c>
      <c r="AL8" s="244">
        <v>1.6546700000000001</v>
      </c>
      <c r="AM8" s="244">
        <v>1.5383530000000001</v>
      </c>
      <c r="AN8" s="244">
        <v>1.582927</v>
      </c>
      <c r="AO8" s="244">
        <v>1.7258279999999999</v>
      </c>
      <c r="AP8" s="244">
        <v>1.6117939999999999</v>
      </c>
      <c r="AQ8" s="244">
        <v>1.651384</v>
      </c>
      <c r="AR8" s="244">
        <v>1.656738</v>
      </c>
      <c r="AS8" s="244">
        <v>1.6353200000000001</v>
      </c>
      <c r="AT8" s="244">
        <v>1.583728</v>
      </c>
      <c r="AU8" s="244">
        <v>1.5650120000000001</v>
      </c>
      <c r="AV8" s="244">
        <v>1.5582739999999999</v>
      </c>
      <c r="AW8" s="244">
        <v>1.742065</v>
      </c>
      <c r="AX8" s="244">
        <v>1.791571145</v>
      </c>
      <c r="AY8" s="244">
        <v>1.5907209499999999</v>
      </c>
      <c r="AZ8" s="244">
        <v>1.6430142990000001</v>
      </c>
      <c r="BA8" s="368">
        <v>1.6353831560000001</v>
      </c>
      <c r="BB8" s="368">
        <v>1.628875643</v>
      </c>
      <c r="BC8" s="368">
        <v>1.6374940280000001</v>
      </c>
      <c r="BD8" s="368">
        <v>1.662963974</v>
      </c>
      <c r="BE8" s="368">
        <v>1.6528374509999999</v>
      </c>
      <c r="BF8" s="368">
        <v>1.635149924</v>
      </c>
      <c r="BG8" s="368">
        <v>1.6027090209999999</v>
      </c>
      <c r="BH8" s="368">
        <v>1.61878704</v>
      </c>
      <c r="BI8" s="368">
        <v>1.597916503</v>
      </c>
      <c r="BJ8" s="368">
        <v>1.6979360649999999</v>
      </c>
      <c r="BK8" s="368">
        <v>1.570645896</v>
      </c>
      <c r="BL8" s="368">
        <v>1.621740599</v>
      </c>
      <c r="BM8" s="368">
        <v>1.612791401</v>
      </c>
      <c r="BN8" s="368">
        <v>1.6091564970000001</v>
      </c>
      <c r="BO8" s="368">
        <v>1.6190264169999999</v>
      </c>
      <c r="BP8" s="368">
        <v>1.6447447180000001</v>
      </c>
      <c r="BQ8" s="368">
        <v>1.640989939</v>
      </c>
      <c r="BR8" s="368">
        <v>1.627013906</v>
      </c>
      <c r="BS8" s="368">
        <v>1.5990770510000001</v>
      </c>
      <c r="BT8" s="368">
        <v>1.6162939730000001</v>
      </c>
      <c r="BU8" s="368">
        <v>1.600200477</v>
      </c>
      <c r="BV8" s="368">
        <v>1.6944241449999999</v>
      </c>
    </row>
    <row r="9" spans="1:74" ht="11.1" customHeight="1" x14ac:dyDescent="0.2">
      <c r="A9" s="159" t="s">
        <v>276</v>
      </c>
      <c r="B9" s="170" t="s">
        <v>338</v>
      </c>
      <c r="C9" s="244">
        <v>20.564366</v>
      </c>
      <c r="D9" s="244">
        <v>19.693135000000002</v>
      </c>
      <c r="E9" s="244">
        <v>20.731231000000001</v>
      </c>
      <c r="F9" s="244">
        <v>20.038354000000002</v>
      </c>
      <c r="G9" s="244">
        <v>20.251204999999999</v>
      </c>
      <c r="H9" s="244">
        <v>20.770271000000001</v>
      </c>
      <c r="I9" s="244">
        <v>20.671374</v>
      </c>
      <c r="J9" s="244">
        <v>21.356102</v>
      </c>
      <c r="K9" s="244">
        <v>20.084109000000002</v>
      </c>
      <c r="L9" s="244">
        <v>20.785793000000002</v>
      </c>
      <c r="M9" s="244">
        <v>20.774214000000001</v>
      </c>
      <c r="N9" s="244">
        <v>20.327480999999999</v>
      </c>
      <c r="O9" s="244">
        <v>20.614982999999999</v>
      </c>
      <c r="P9" s="244">
        <v>20.283868999999999</v>
      </c>
      <c r="Q9" s="244">
        <v>20.176247</v>
      </c>
      <c r="R9" s="244">
        <v>20.332601</v>
      </c>
      <c r="S9" s="244">
        <v>20.387087999999999</v>
      </c>
      <c r="T9" s="244">
        <v>20.653979</v>
      </c>
      <c r="U9" s="244">
        <v>20.734573999999999</v>
      </c>
      <c r="V9" s="244">
        <v>21.157913000000001</v>
      </c>
      <c r="W9" s="244">
        <v>20.248483</v>
      </c>
      <c r="X9" s="244">
        <v>20.713985999999998</v>
      </c>
      <c r="Y9" s="244">
        <v>20.736152000000001</v>
      </c>
      <c r="Z9" s="244">
        <v>20.442869000000002</v>
      </c>
      <c r="AA9" s="244">
        <v>19.933388999999998</v>
      </c>
      <c r="AB9" s="244">
        <v>20.132254</v>
      </c>
      <c r="AC9" s="244">
        <v>18.462842999999999</v>
      </c>
      <c r="AD9" s="244">
        <v>14.548507000000001</v>
      </c>
      <c r="AE9" s="244">
        <v>16.078187</v>
      </c>
      <c r="AF9" s="244">
        <v>17.578064000000001</v>
      </c>
      <c r="AG9" s="244">
        <v>18.381074000000002</v>
      </c>
      <c r="AH9" s="244">
        <v>18.557877999999999</v>
      </c>
      <c r="AI9" s="244">
        <v>18.414832000000001</v>
      </c>
      <c r="AJ9" s="244">
        <v>18.613651999999998</v>
      </c>
      <c r="AK9" s="244">
        <v>18.742522999999998</v>
      </c>
      <c r="AL9" s="244">
        <v>18.801691999999999</v>
      </c>
      <c r="AM9" s="244">
        <v>18.595400999999999</v>
      </c>
      <c r="AN9" s="244">
        <v>17.444201</v>
      </c>
      <c r="AO9" s="244">
        <v>19.203831999999998</v>
      </c>
      <c r="AP9" s="244">
        <v>19.459365999999999</v>
      </c>
      <c r="AQ9" s="244">
        <v>20.093637999999999</v>
      </c>
      <c r="AR9" s="244">
        <v>20.537154000000001</v>
      </c>
      <c r="AS9" s="244">
        <v>19.894012</v>
      </c>
      <c r="AT9" s="244">
        <v>20.510584000000001</v>
      </c>
      <c r="AU9" s="244">
        <v>20.223537</v>
      </c>
      <c r="AV9" s="244">
        <v>19.891591999999999</v>
      </c>
      <c r="AW9" s="244">
        <v>20.594621</v>
      </c>
      <c r="AX9" s="244">
        <v>20.764406999999999</v>
      </c>
      <c r="AY9" s="244">
        <v>20.622310028000001</v>
      </c>
      <c r="AZ9" s="244">
        <v>20.357562505000001</v>
      </c>
      <c r="BA9" s="368">
        <v>20.147570000000002</v>
      </c>
      <c r="BB9" s="368">
        <v>20.322900000000001</v>
      </c>
      <c r="BC9" s="368">
        <v>20.584849999999999</v>
      </c>
      <c r="BD9" s="368">
        <v>20.831099999999999</v>
      </c>
      <c r="BE9" s="368">
        <v>20.84656</v>
      </c>
      <c r="BF9" s="368">
        <v>20.99625</v>
      </c>
      <c r="BG9" s="368">
        <v>20.469139999999999</v>
      </c>
      <c r="BH9" s="368">
        <v>20.745930000000001</v>
      </c>
      <c r="BI9" s="368">
        <v>20.95973</v>
      </c>
      <c r="BJ9" s="368">
        <v>20.863379999999999</v>
      </c>
      <c r="BK9" s="368">
        <v>20.322559999999999</v>
      </c>
      <c r="BL9" s="368">
        <v>20.29588</v>
      </c>
      <c r="BM9" s="368">
        <v>20.455190000000002</v>
      </c>
      <c r="BN9" s="368">
        <v>20.64556</v>
      </c>
      <c r="BO9" s="368">
        <v>20.858499999999999</v>
      </c>
      <c r="BP9" s="368">
        <v>21.083259999999999</v>
      </c>
      <c r="BQ9" s="368">
        <v>21.059709999999999</v>
      </c>
      <c r="BR9" s="368">
        <v>21.257159999999999</v>
      </c>
      <c r="BS9" s="368">
        <v>20.776859999999999</v>
      </c>
      <c r="BT9" s="368">
        <v>21.05885</v>
      </c>
      <c r="BU9" s="368">
        <v>21.160080000000001</v>
      </c>
      <c r="BV9" s="368">
        <v>21.120010000000001</v>
      </c>
    </row>
    <row r="10" spans="1:74" ht="11.1" customHeight="1" x14ac:dyDescent="0.2">
      <c r="AY10" s="152"/>
      <c r="AZ10" s="152"/>
      <c r="BD10" s="445"/>
      <c r="BE10" s="445"/>
      <c r="BF10" s="445"/>
      <c r="BJ10" s="152"/>
    </row>
    <row r="11" spans="1:74" ht="11.1" customHeight="1" x14ac:dyDescent="0.2">
      <c r="A11" s="159" t="s">
        <v>594</v>
      </c>
      <c r="B11" s="169" t="s">
        <v>378</v>
      </c>
      <c r="C11" s="244">
        <v>6.6684085242000002</v>
      </c>
      <c r="D11" s="244">
        <v>6.9639073937999996</v>
      </c>
      <c r="E11" s="244">
        <v>6.9926565017</v>
      </c>
      <c r="F11" s="244">
        <v>7.0531729119</v>
      </c>
      <c r="G11" s="244">
        <v>6.9188601525999998</v>
      </c>
      <c r="H11" s="244">
        <v>7.1047229694</v>
      </c>
      <c r="I11" s="244">
        <v>7.0948517768999997</v>
      </c>
      <c r="J11" s="244">
        <v>7.1329700868000003</v>
      </c>
      <c r="K11" s="244">
        <v>7.1539086020999996</v>
      </c>
      <c r="L11" s="244">
        <v>7.0879679314999997</v>
      </c>
      <c r="M11" s="244">
        <v>6.9818808488000004</v>
      </c>
      <c r="N11" s="244">
        <v>7.0817171858999997</v>
      </c>
      <c r="O11" s="244">
        <v>6.5766383278999996</v>
      </c>
      <c r="P11" s="244">
        <v>6.8843868242999999</v>
      </c>
      <c r="Q11" s="244">
        <v>6.9124873790999999</v>
      </c>
      <c r="R11" s="244">
        <v>6.9940654930999999</v>
      </c>
      <c r="S11" s="244">
        <v>6.8533300780999999</v>
      </c>
      <c r="T11" s="244">
        <v>7.0252196339999999</v>
      </c>
      <c r="U11" s="244">
        <v>7.0579552144999997</v>
      </c>
      <c r="V11" s="244">
        <v>7.0733784281999998</v>
      </c>
      <c r="W11" s="244">
        <v>7.0795875599000002</v>
      </c>
      <c r="X11" s="244">
        <v>7.0511699508000003</v>
      </c>
      <c r="Y11" s="244">
        <v>6.9866099701</v>
      </c>
      <c r="Z11" s="244">
        <v>7.0522414077000004</v>
      </c>
      <c r="AA11" s="244">
        <v>5.4148986539999999</v>
      </c>
      <c r="AB11" s="244">
        <v>5.6602405859999996</v>
      </c>
      <c r="AC11" s="244">
        <v>5.741439067</v>
      </c>
      <c r="AD11" s="244">
        <v>5.5931337502999998</v>
      </c>
      <c r="AE11" s="244">
        <v>5.5295510222999997</v>
      </c>
      <c r="AF11" s="244">
        <v>5.7110126512999999</v>
      </c>
      <c r="AG11" s="244">
        <v>5.6972758703000004</v>
      </c>
      <c r="AH11" s="244">
        <v>5.7251858769000004</v>
      </c>
      <c r="AI11" s="244">
        <v>5.7874111893000002</v>
      </c>
      <c r="AJ11" s="244">
        <v>5.8909958065000003</v>
      </c>
      <c r="AK11" s="244">
        <v>5.7546361506999997</v>
      </c>
      <c r="AL11" s="244">
        <v>5.7962543813999998</v>
      </c>
      <c r="AM11" s="244">
        <v>5.7379813193000002</v>
      </c>
      <c r="AN11" s="244">
        <v>6.0679817526999997</v>
      </c>
      <c r="AO11" s="244">
        <v>6.1756379655</v>
      </c>
      <c r="AP11" s="244">
        <v>6.1210370283</v>
      </c>
      <c r="AQ11" s="244">
        <v>6.0845286008999997</v>
      </c>
      <c r="AR11" s="244">
        <v>6.2067406580000002</v>
      </c>
      <c r="AS11" s="244">
        <v>6.2939260442</v>
      </c>
      <c r="AT11" s="244">
        <v>6.3779007434999997</v>
      </c>
      <c r="AU11" s="244">
        <v>6.3989171796999997</v>
      </c>
      <c r="AV11" s="244">
        <v>6.5107606462999996</v>
      </c>
      <c r="AW11" s="244">
        <v>6.4289634483000002</v>
      </c>
      <c r="AX11" s="244">
        <v>6.4938664289999997</v>
      </c>
      <c r="AY11" s="244">
        <v>6.0543560300000001</v>
      </c>
      <c r="AZ11" s="244">
        <v>6.3362631499999997</v>
      </c>
      <c r="BA11" s="368">
        <v>6.4059838830000002</v>
      </c>
      <c r="BB11" s="368">
        <v>6.3218487999999997</v>
      </c>
      <c r="BC11" s="368">
        <v>6.2809542919999997</v>
      </c>
      <c r="BD11" s="368">
        <v>6.4371401180000003</v>
      </c>
      <c r="BE11" s="368">
        <v>6.4252089349999997</v>
      </c>
      <c r="BF11" s="368">
        <v>6.4633815050000001</v>
      </c>
      <c r="BG11" s="368">
        <v>6.4870091600000004</v>
      </c>
      <c r="BH11" s="368">
        <v>6.5147092229999997</v>
      </c>
      <c r="BI11" s="368">
        <v>6.3991221319999996</v>
      </c>
      <c r="BJ11" s="368">
        <v>6.4889308369999998</v>
      </c>
      <c r="BK11" s="368">
        <v>6.1471771970000004</v>
      </c>
      <c r="BL11" s="368">
        <v>6.4119726080000001</v>
      </c>
      <c r="BM11" s="368">
        <v>6.4587250689999998</v>
      </c>
      <c r="BN11" s="368">
        <v>6.4711302770000003</v>
      </c>
      <c r="BO11" s="368">
        <v>6.387766611</v>
      </c>
      <c r="BP11" s="368">
        <v>6.5541217209999996</v>
      </c>
      <c r="BQ11" s="368">
        <v>6.5522468490000003</v>
      </c>
      <c r="BR11" s="368">
        <v>6.5755142690000001</v>
      </c>
      <c r="BS11" s="368">
        <v>6.6022892750000004</v>
      </c>
      <c r="BT11" s="368">
        <v>6.5478976250000001</v>
      </c>
      <c r="BU11" s="368">
        <v>6.4387669799999996</v>
      </c>
      <c r="BV11" s="368">
        <v>6.5544238840000002</v>
      </c>
    </row>
    <row r="12" spans="1:74" ht="11.1" customHeight="1" x14ac:dyDescent="0.2">
      <c r="A12" s="159" t="s">
        <v>595</v>
      </c>
      <c r="B12" s="170" t="s">
        <v>340</v>
      </c>
      <c r="C12" s="244">
        <v>2.8387408911000001</v>
      </c>
      <c r="D12" s="244">
        <v>3.0328339010000001</v>
      </c>
      <c r="E12" s="244">
        <v>3.0843078362999998</v>
      </c>
      <c r="F12" s="244">
        <v>3.0561634100999999</v>
      </c>
      <c r="G12" s="244">
        <v>2.9948149551999999</v>
      </c>
      <c r="H12" s="244">
        <v>3.0948219085000002</v>
      </c>
      <c r="I12" s="244">
        <v>3.0735801920000001</v>
      </c>
      <c r="J12" s="244">
        <v>3.137031506</v>
      </c>
      <c r="K12" s="244">
        <v>3.1854060002</v>
      </c>
      <c r="L12" s="244">
        <v>3.1880975290000002</v>
      </c>
      <c r="M12" s="244">
        <v>3.0774676087000001</v>
      </c>
      <c r="N12" s="244">
        <v>3.1056117017</v>
      </c>
      <c r="O12" s="244">
        <v>2.8896883123000001</v>
      </c>
      <c r="P12" s="244">
        <v>3.0899474199000001</v>
      </c>
      <c r="Q12" s="244">
        <v>3.1445580545</v>
      </c>
      <c r="R12" s="244">
        <v>3.1179546533</v>
      </c>
      <c r="S12" s="244">
        <v>3.0576078127000001</v>
      </c>
      <c r="T12" s="244">
        <v>3.1625046105000001</v>
      </c>
      <c r="U12" s="244">
        <v>3.1436096721000002</v>
      </c>
      <c r="V12" s="244">
        <v>3.2115513682999999</v>
      </c>
      <c r="W12" s="244">
        <v>3.2642893596999998</v>
      </c>
      <c r="X12" s="244">
        <v>3.2705209880999999</v>
      </c>
      <c r="Y12" s="244">
        <v>3.1610685031000001</v>
      </c>
      <c r="Z12" s="244">
        <v>3.1937643707999999</v>
      </c>
      <c r="AA12" s="244">
        <v>2.5654507294000002</v>
      </c>
      <c r="AB12" s="244">
        <v>2.7432397565</v>
      </c>
      <c r="AC12" s="244">
        <v>2.7917228027999998</v>
      </c>
      <c r="AD12" s="244">
        <v>2.7681044372999999</v>
      </c>
      <c r="AE12" s="244">
        <v>2.7145288161000001</v>
      </c>
      <c r="AF12" s="244">
        <v>2.8076556648</v>
      </c>
      <c r="AG12" s="244">
        <v>2.7908808337000002</v>
      </c>
      <c r="AH12" s="244">
        <v>2.8511991293999999</v>
      </c>
      <c r="AI12" s="244">
        <v>2.8980196524999999</v>
      </c>
      <c r="AJ12" s="244">
        <v>2.9035520608000001</v>
      </c>
      <c r="AK12" s="244">
        <v>2.8063806959000002</v>
      </c>
      <c r="AL12" s="244">
        <v>2.8354079226</v>
      </c>
      <c r="AM12" s="244">
        <v>2.5982934919999998</v>
      </c>
      <c r="AN12" s="244">
        <v>2.833145757</v>
      </c>
      <c r="AO12" s="244">
        <v>2.9134672469999998</v>
      </c>
      <c r="AP12" s="244">
        <v>2.8862557149999999</v>
      </c>
      <c r="AQ12" s="244">
        <v>2.8346694870000002</v>
      </c>
      <c r="AR12" s="244">
        <v>2.9500105749999999</v>
      </c>
      <c r="AS12" s="244">
        <v>2.9264557550000001</v>
      </c>
      <c r="AT12" s="244">
        <v>3.031584375</v>
      </c>
      <c r="AU12" s="244">
        <v>3.08141387</v>
      </c>
      <c r="AV12" s="244">
        <v>3.1682479410000002</v>
      </c>
      <c r="AW12" s="244">
        <v>3.067306222</v>
      </c>
      <c r="AX12" s="244">
        <v>3.0969127529999998</v>
      </c>
      <c r="AY12" s="244">
        <v>2.7472897220000001</v>
      </c>
      <c r="AZ12" s="244">
        <v>2.9471872650000002</v>
      </c>
      <c r="BA12" s="368">
        <v>3.0033509349999998</v>
      </c>
      <c r="BB12" s="368">
        <v>2.9103184579999999</v>
      </c>
      <c r="BC12" s="368">
        <v>2.8534802529999999</v>
      </c>
      <c r="BD12" s="368">
        <v>2.9559714540000002</v>
      </c>
      <c r="BE12" s="368">
        <v>2.9230790990000002</v>
      </c>
      <c r="BF12" s="368">
        <v>2.991384563</v>
      </c>
      <c r="BG12" s="368">
        <v>3.0426625719999998</v>
      </c>
      <c r="BH12" s="368">
        <v>3.0492678309999999</v>
      </c>
      <c r="BI12" s="368">
        <v>2.9423643269999999</v>
      </c>
      <c r="BJ12" s="368">
        <v>2.9706296480000001</v>
      </c>
      <c r="BK12" s="368">
        <v>2.772464426</v>
      </c>
      <c r="BL12" s="368">
        <v>2.9562392480000002</v>
      </c>
      <c r="BM12" s="368">
        <v>3.0035382140000002</v>
      </c>
      <c r="BN12" s="368">
        <v>2.9747231969999999</v>
      </c>
      <c r="BO12" s="368">
        <v>2.9140619339999998</v>
      </c>
      <c r="BP12" s="368">
        <v>3.007362702</v>
      </c>
      <c r="BQ12" s="368">
        <v>2.9847723039999998</v>
      </c>
      <c r="BR12" s="368">
        <v>3.042923343</v>
      </c>
      <c r="BS12" s="368">
        <v>3.0865508820000001</v>
      </c>
      <c r="BT12" s="368">
        <v>3.0864178930000001</v>
      </c>
      <c r="BU12" s="368">
        <v>2.9779799960000002</v>
      </c>
      <c r="BV12" s="368">
        <v>3.001882943</v>
      </c>
    </row>
    <row r="13" spans="1:74" ht="11.1" customHeight="1" x14ac:dyDescent="0.2">
      <c r="AY13" s="152"/>
      <c r="AZ13" s="152"/>
      <c r="BD13" s="445"/>
      <c r="BE13" s="445"/>
      <c r="BF13" s="445"/>
      <c r="BJ13" s="152"/>
    </row>
    <row r="14" spans="1:74" ht="11.1" customHeight="1" x14ac:dyDescent="0.2">
      <c r="A14" s="159" t="s">
        <v>596</v>
      </c>
      <c r="B14" s="169" t="s">
        <v>379</v>
      </c>
      <c r="C14" s="244">
        <v>14.107999469999999</v>
      </c>
      <c r="D14" s="244">
        <v>15.369646669</v>
      </c>
      <c r="E14" s="244">
        <v>15.04662781</v>
      </c>
      <c r="F14" s="244">
        <v>15.012902846999999</v>
      </c>
      <c r="G14" s="244">
        <v>14.851081262999999</v>
      </c>
      <c r="H14" s="244">
        <v>15.188214287999999</v>
      </c>
      <c r="I14" s="244">
        <v>15.604942943999999</v>
      </c>
      <c r="J14" s="244">
        <v>15.505654534</v>
      </c>
      <c r="K14" s="244">
        <v>15.268101089</v>
      </c>
      <c r="L14" s="244">
        <v>15.388989437999999</v>
      </c>
      <c r="M14" s="244">
        <v>14.959617749</v>
      </c>
      <c r="N14" s="244">
        <v>14.380315083999999</v>
      </c>
      <c r="O14" s="244">
        <v>14.726112575</v>
      </c>
      <c r="P14" s="244">
        <v>15.114330617</v>
      </c>
      <c r="Q14" s="244">
        <v>14.675813997000001</v>
      </c>
      <c r="R14" s="244">
        <v>15.268117022</v>
      </c>
      <c r="S14" s="244">
        <v>14.776117454</v>
      </c>
      <c r="T14" s="244">
        <v>15.018859973</v>
      </c>
      <c r="U14" s="244">
        <v>15.780994210999999</v>
      </c>
      <c r="V14" s="244">
        <v>15.372818183</v>
      </c>
      <c r="W14" s="244">
        <v>15.394705406</v>
      </c>
      <c r="X14" s="244">
        <v>15.386203886000001</v>
      </c>
      <c r="Y14" s="244">
        <v>14.840187883</v>
      </c>
      <c r="Z14" s="244">
        <v>14.512322086999999</v>
      </c>
      <c r="AA14" s="244">
        <v>14.067374696</v>
      </c>
      <c r="AB14" s="244">
        <v>14.608667787</v>
      </c>
      <c r="AC14" s="244">
        <v>13.431921553</v>
      </c>
      <c r="AD14" s="244">
        <v>11.054276601</v>
      </c>
      <c r="AE14" s="244">
        <v>11.413029852999999</v>
      </c>
      <c r="AF14" s="244">
        <v>12.720753345</v>
      </c>
      <c r="AG14" s="244">
        <v>13.705280233</v>
      </c>
      <c r="AH14" s="244">
        <v>13.157936239</v>
      </c>
      <c r="AI14" s="244">
        <v>13.913612877</v>
      </c>
      <c r="AJ14" s="244">
        <v>13.677948896</v>
      </c>
      <c r="AK14" s="244">
        <v>13.054812803000001</v>
      </c>
      <c r="AL14" s="244">
        <v>12.946442777</v>
      </c>
      <c r="AM14" s="244">
        <v>11.949790475</v>
      </c>
      <c r="AN14" s="244">
        <v>12.756003886</v>
      </c>
      <c r="AO14" s="244">
        <v>13.252551253</v>
      </c>
      <c r="AP14" s="244">
        <v>13.038271806999999</v>
      </c>
      <c r="AQ14" s="244">
        <v>12.901451004</v>
      </c>
      <c r="AR14" s="244">
        <v>14.158654330999999</v>
      </c>
      <c r="AS14" s="244">
        <v>14.465633419</v>
      </c>
      <c r="AT14" s="244">
        <v>14.357107441</v>
      </c>
      <c r="AU14" s="244">
        <v>14.89787205</v>
      </c>
      <c r="AV14" s="244">
        <v>14.889406899999999</v>
      </c>
      <c r="AW14" s="244">
        <v>14.496103509999999</v>
      </c>
      <c r="AX14" s="244">
        <v>13.890971378</v>
      </c>
      <c r="AY14" s="244">
        <v>13.478896656</v>
      </c>
      <c r="AZ14" s="244">
        <v>14.393708184999999</v>
      </c>
      <c r="BA14" s="368">
        <v>14.123125929</v>
      </c>
      <c r="BB14" s="368">
        <v>14.100606041000001</v>
      </c>
      <c r="BC14" s="368">
        <v>13.776731351</v>
      </c>
      <c r="BD14" s="368">
        <v>14.278222086</v>
      </c>
      <c r="BE14" s="368">
        <v>14.374658334999999</v>
      </c>
      <c r="BF14" s="368">
        <v>14.210553556000001</v>
      </c>
      <c r="BG14" s="368">
        <v>14.596776992000001</v>
      </c>
      <c r="BH14" s="368">
        <v>14.383135683000001</v>
      </c>
      <c r="BI14" s="368">
        <v>14.047705723</v>
      </c>
      <c r="BJ14" s="368">
        <v>13.818960196000001</v>
      </c>
      <c r="BK14" s="368">
        <v>13.449933905</v>
      </c>
      <c r="BL14" s="368">
        <v>14.347914334</v>
      </c>
      <c r="BM14" s="368">
        <v>14.067501309000001</v>
      </c>
      <c r="BN14" s="368">
        <v>14.137645385000001</v>
      </c>
      <c r="BO14" s="368">
        <v>13.838930829000001</v>
      </c>
      <c r="BP14" s="368">
        <v>14.372972098</v>
      </c>
      <c r="BQ14" s="368">
        <v>14.479441742000001</v>
      </c>
      <c r="BR14" s="368">
        <v>14.35003788</v>
      </c>
      <c r="BS14" s="368">
        <v>14.731942047</v>
      </c>
      <c r="BT14" s="368">
        <v>14.608130887</v>
      </c>
      <c r="BU14" s="368">
        <v>14.174477830000001</v>
      </c>
      <c r="BV14" s="368">
        <v>14.078913389</v>
      </c>
    </row>
    <row r="15" spans="1:74" ht="11.1" customHeight="1" x14ac:dyDescent="0.2">
      <c r="AY15" s="152"/>
      <c r="AZ15" s="152"/>
      <c r="BD15" s="445"/>
      <c r="BE15" s="445"/>
      <c r="BF15" s="445"/>
      <c r="BJ15" s="152"/>
    </row>
    <row r="16" spans="1:74" ht="11.1" customHeight="1" x14ac:dyDescent="0.2">
      <c r="A16" s="159" t="s">
        <v>597</v>
      </c>
      <c r="B16" s="169" t="s">
        <v>917</v>
      </c>
      <c r="C16" s="244">
        <v>4.3535071494000004</v>
      </c>
      <c r="D16" s="244">
        <v>4.5790283111000001</v>
      </c>
      <c r="E16" s="244">
        <v>4.4749265949000003</v>
      </c>
      <c r="F16" s="244">
        <v>4.4048061725999998</v>
      </c>
      <c r="G16" s="244">
        <v>4.5358103864999997</v>
      </c>
      <c r="H16" s="244">
        <v>4.7270117885999996</v>
      </c>
      <c r="I16" s="244">
        <v>4.7884905850999999</v>
      </c>
      <c r="J16" s="244">
        <v>4.9027316737</v>
      </c>
      <c r="K16" s="244">
        <v>4.8137947691000003</v>
      </c>
      <c r="L16" s="244">
        <v>4.6444464872999998</v>
      </c>
      <c r="M16" s="244">
        <v>4.7086539064000004</v>
      </c>
      <c r="N16" s="244">
        <v>4.7513663665000001</v>
      </c>
      <c r="O16" s="244">
        <v>4.5786484302000003</v>
      </c>
      <c r="P16" s="244">
        <v>4.8195788091000002</v>
      </c>
      <c r="Q16" s="244">
        <v>4.7083709349999996</v>
      </c>
      <c r="R16" s="244">
        <v>4.6331211392</v>
      </c>
      <c r="S16" s="244">
        <v>4.7730783834999997</v>
      </c>
      <c r="T16" s="244">
        <v>4.9773403930000004</v>
      </c>
      <c r="U16" s="244">
        <v>5.0428944439999999</v>
      </c>
      <c r="V16" s="244">
        <v>5.1649399380999998</v>
      </c>
      <c r="W16" s="244">
        <v>5.0699349216999998</v>
      </c>
      <c r="X16" s="244">
        <v>4.8887872842000002</v>
      </c>
      <c r="Y16" s="244">
        <v>4.9573845537999999</v>
      </c>
      <c r="Z16" s="244">
        <v>5.0030319758999999</v>
      </c>
      <c r="AA16" s="244">
        <v>4.2212710838999996</v>
      </c>
      <c r="AB16" s="244">
        <v>4.4621690240999996</v>
      </c>
      <c r="AC16" s="244">
        <v>4.3546813627000001</v>
      </c>
      <c r="AD16" s="244">
        <v>4.3396585741999996</v>
      </c>
      <c r="AE16" s="244">
        <v>4.4663721010000001</v>
      </c>
      <c r="AF16" s="244">
        <v>4.6678928549999998</v>
      </c>
      <c r="AG16" s="244">
        <v>4.7401196615999996</v>
      </c>
      <c r="AH16" s="244">
        <v>4.8568882784999996</v>
      </c>
      <c r="AI16" s="244">
        <v>4.7772006002999996</v>
      </c>
      <c r="AJ16" s="244">
        <v>4.6792010597000004</v>
      </c>
      <c r="AK16" s="244">
        <v>4.7257513544999998</v>
      </c>
      <c r="AL16" s="244">
        <v>4.7268680239999998</v>
      </c>
      <c r="AM16" s="244">
        <v>4.5497831939999998</v>
      </c>
      <c r="AN16" s="244">
        <v>4.7719797440000002</v>
      </c>
      <c r="AO16" s="244">
        <v>4.6457440310000004</v>
      </c>
      <c r="AP16" s="244">
        <v>4.5711522169999999</v>
      </c>
      <c r="AQ16" s="244">
        <v>4.7056416939999997</v>
      </c>
      <c r="AR16" s="244">
        <v>4.9047722589999996</v>
      </c>
      <c r="AS16" s="244">
        <v>5.0482158349999997</v>
      </c>
      <c r="AT16" s="244">
        <v>5.1427498490000003</v>
      </c>
      <c r="AU16" s="244">
        <v>5.06099605</v>
      </c>
      <c r="AV16" s="244">
        <v>4.8910222750000001</v>
      </c>
      <c r="AW16" s="244">
        <v>4.8936514789999999</v>
      </c>
      <c r="AX16" s="244">
        <v>5.0327260259999997</v>
      </c>
      <c r="AY16" s="244">
        <v>4.7412939420000004</v>
      </c>
      <c r="AZ16" s="244">
        <v>4.9754483670000003</v>
      </c>
      <c r="BA16" s="368">
        <v>4.6089902340000002</v>
      </c>
      <c r="BB16" s="368">
        <v>4.522310257</v>
      </c>
      <c r="BC16" s="368">
        <v>4.6531397270000001</v>
      </c>
      <c r="BD16" s="368">
        <v>4.8523712620000001</v>
      </c>
      <c r="BE16" s="368">
        <v>5.0169665759999997</v>
      </c>
      <c r="BF16" s="368">
        <v>5.1238400510000002</v>
      </c>
      <c r="BG16" s="368">
        <v>5.0445772470000003</v>
      </c>
      <c r="BH16" s="368">
        <v>4.8692963200000001</v>
      </c>
      <c r="BI16" s="368">
        <v>4.9855203250000004</v>
      </c>
      <c r="BJ16" s="368">
        <v>5.0478407760000001</v>
      </c>
      <c r="BK16" s="368">
        <v>4.6101306900000001</v>
      </c>
      <c r="BL16" s="368">
        <v>4.8784022230000001</v>
      </c>
      <c r="BM16" s="368">
        <v>4.7598427650000001</v>
      </c>
      <c r="BN16" s="368">
        <v>4.7401681179999997</v>
      </c>
      <c r="BO16" s="368">
        <v>4.8826085609999996</v>
      </c>
      <c r="BP16" s="368">
        <v>5.1074725580000004</v>
      </c>
      <c r="BQ16" s="368">
        <v>5.1882070779999996</v>
      </c>
      <c r="BR16" s="368">
        <v>5.3192317359999999</v>
      </c>
      <c r="BS16" s="368">
        <v>5.2310472680000002</v>
      </c>
      <c r="BT16" s="368">
        <v>5.1180950960000002</v>
      </c>
      <c r="BU16" s="368">
        <v>5.1722959990000001</v>
      </c>
      <c r="BV16" s="368">
        <v>5.1774609959999998</v>
      </c>
    </row>
    <row r="17" spans="1:74" ht="11.1" customHeight="1" x14ac:dyDescent="0.2">
      <c r="A17" s="159" t="s">
        <v>598</v>
      </c>
      <c r="B17" s="170" t="s">
        <v>366</v>
      </c>
      <c r="C17" s="244">
        <v>3.1841774075</v>
      </c>
      <c r="D17" s="244">
        <v>3.4096756801999999</v>
      </c>
      <c r="E17" s="244">
        <v>3.3052615511000001</v>
      </c>
      <c r="F17" s="244">
        <v>3.2280954009</v>
      </c>
      <c r="G17" s="244">
        <v>3.3590712025</v>
      </c>
      <c r="H17" s="244">
        <v>3.5501692596000001</v>
      </c>
      <c r="I17" s="244">
        <v>3.6095477924999999</v>
      </c>
      <c r="J17" s="244">
        <v>3.7236330773000001</v>
      </c>
      <c r="K17" s="244">
        <v>3.6345297423999998</v>
      </c>
      <c r="L17" s="244">
        <v>3.4576770586999999</v>
      </c>
      <c r="M17" s="244">
        <v>3.521793212</v>
      </c>
      <c r="N17" s="244">
        <v>3.5646667010000002</v>
      </c>
      <c r="O17" s="244">
        <v>3.4014925370000002</v>
      </c>
      <c r="P17" s="244">
        <v>3.6424025257000001</v>
      </c>
      <c r="Q17" s="244">
        <v>3.5308750874000001</v>
      </c>
      <c r="R17" s="244">
        <v>3.4484561325</v>
      </c>
      <c r="S17" s="244">
        <v>3.5883903752999999</v>
      </c>
      <c r="T17" s="244">
        <v>3.7925519068</v>
      </c>
      <c r="U17" s="244">
        <v>3.8560007321000001</v>
      </c>
      <c r="V17" s="244">
        <v>3.9778915927999998</v>
      </c>
      <c r="W17" s="244">
        <v>3.8827210183999998</v>
      </c>
      <c r="X17" s="244">
        <v>3.6938100268</v>
      </c>
      <c r="Y17" s="244">
        <v>3.7623204109000001</v>
      </c>
      <c r="Z17" s="244">
        <v>3.8081378817</v>
      </c>
      <c r="AA17" s="244">
        <v>3.1041883999</v>
      </c>
      <c r="AB17" s="244">
        <v>3.3240418860999998</v>
      </c>
      <c r="AC17" s="244">
        <v>3.2222623947</v>
      </c>
      <c r="AD17" s="244">
        <v>3.1470471882000002</v>
      </c>
      <c r="AE17" s="244">
        <v>3.2747506149999999</v>
      </c>
      <c r="AF17" s="244">
        <v>3.4610676069999999</v>
      </c>
      <c r="AG17" s="244">
        <v>3.5189707495999998</v>
      </c>
      <c r="AH17" s="244">
        <v>3.6302078584999999</v>
      </c>
      <c r="AI17" s="244">
        <v>3.5433555753000001</v>
      </c>
      <c r="AJ17" s="244">
        <v>3.3709561646999999</v>
      </c>
      <c r="AK17" s="244">
        <v>3.4334784654999999</v>
      </c>
      <c r="AL17" s="244">
        <v>3.4752913049999998</v>
      </c>
      <c r="AM17" s="244">
        <v>3.3018860600000002</v>
      </c>
      <c r="AN17" s="244">
        <v>3.537492393</v>
      </c>
      <c r="AO17" s="244">
        <v>3.4313619439999998</v>
      </c>
      <c r="AP17" s="244">
        <v>3.3563852729999999</v>
      </c>
      <c r="AQ17" s="244">
        <v>3.5031888269999998</v>
      </c>
      <c r="AR17" s="244">
        <v>3.7077494259999999</v>
      </c>
      <c r="AS17" s="244">
        <v>3.7628411590000002</v>
      </c>
      <c r="AT17" s="244">
        <v>3.8835676110000001</v>
      </c>
      <c r="AU17" s="244">
        <v>3.7880446750000001</v>
      </c>
      <c r="AV17" s="244">
        <v>3.6122157929999998</v>
      </c>
      <c r="AW17" s="244">
        <v>3.6156466300000001</v>
      </c>
      <c r="AX17" s="244">
        <v>3.7456710649999998</v>
      </c>
      <c r="AY17" s="244">
        <v>3.4346310280000001</v>
      </c>
      <c r="AZ17" s="244">
        <v>3.6842194770000001</v>
      </c>
      <c r="BA17" s="368">
        <v>3.3776772980000001</v>
      </c>
      <c r="BB17" s="368">
        <v>3.2919850749999999</v>
      </c>
      <c r="BC17" s="368">
        <v>3.432858671</v>
      </c>
      <c r="BD17" s="368">
        <v>3.6362809970000001</v>
      </c>
      <c r="BE17" s="368">
        <v>3.7047479490000002</v>
      </c>
      <c r="BF17" s="368">
        <v>3.8292835510000001</v>
      </c>
      <c r="BG17" s="368">
        <v>3.7347465889999998</v>
      </c>
      <c r="BH17" s="368">
        <v>3.5478182930000002</v>
      </c>
      <c r="BI17" s="368">
        <v>3.6598217819999999</v>
      </c>
      <c r="BJ17" s="368">
        <v>3.7075762970000001</v>
      </c>
      <c r="BK17" s="368">
        <v>3.3760731380000002</v>
      </c>
      <c r="BL17" s="368">
        <v>3.6224824880000002</v>
      </c>
      <c r="BM17" s="368">
        <v>3.510126933</v>
      </c>
      <c r="BN17" s="368">
        <v>3.4274023300000001</v>
      </c>
      <c r="BO17" s="368">
        <v>3.5710227429999999</v>
      </c>
      <c r="BP17" s="368">
        <v>3.7800234019999999</v>
      </c>
      <c r="BQ17" s="368">
        <v>3.8457850050000002</v>
      </c>
      <c r="BR17" s="368">
        <v>3.9710377380000002</v>
      </c>
      <c r="BS17" s="368">
        <v>3.8753319820000001</v>
      </c>
      <c r="BT17" s="368">
        <v>3.6842027580000001</v>
      </c>
      <c r="BU17" s="368">
        <v>3.75511631</v>
      </c>
      <c r="BV17" s="368">
        <v>3.802929416</v>
      </c>
    </row>
    <row r="18" spans="1:74" ht="11.1" customHeight="1" x14ac:dyDescent="0.2">
      <c r="AY18" s="152"/>
      <c r="AZ18" s="152"/>
      <c r="BD18" s="445"/>
      <c r="BE18" s="445"/>
      <c r="BF18" s="445"/>
      <c r="BJ18" s="152"/>
    </row>
    <row r="19" spans="1:74" ht="11.1" customHeight="1" x14ac:dyDescent="0.2">
      <c r="A19" s="159" t="s">
        <v>599</v>
      </c>
      <c r="B19" s="169" t="s">
        <v>380</v>
      </c>
      <c r="C19" s="244">
        <v>8.6281048604000006</v>
      </c>
      <c r="D19" s="244">
        <v>8.5761274551</v>
      </c>
      <c r="E19" s="244">
        <v>8.5865928653000001</v>
      </c>
      <c r="F19" s="244">
        <v>8.6832411878000002</v>
      </c>
      <c r="G19" s="244">
        <v>9.2730522602000001</v>
      </c>
      <c r="H19" s="244">
        <v>9.6703635926999993</v>
      </c>
      <c r="I19" s="244">
        <v>9.5990144042000001</v>
      </c>
      <c r="J19" s="244">
        <v>9.6584446034999996</v>
      </c>
      <c r="K19" s="244">
        <v>9.4139936285000001</v>
      </c>
      <c r="L19" s="244">
        <v>9.2591541985999992</v>
      </c>
      <c r="M19" s="244">
        <v>8.8527923437999991</v>
      </c>
      <c r="N19" s="244">
        <v>8.8170096878000006</v>
      </c>
      <c r="O19" s="244">
        <v>8.5056037623999998</v>
      </c>
      <c r="P19" s="244">
        <v>8.4571168220999997</v>
      </c>
      <c r="Q19" s="244">
        <v>8.4675309306000006</v>
      </c>
      <c r="R19" s="244">
        <v>8.5658084672000001</v>
      </c>
      <c r="S19" s="244">
        <v>9.1375705431000007</v>
      </c>
      <c r="T19" s="244">
        <v>9.5300554606999999</v>
      </c>
      <c r="U19" s="244">
        <v>9.4560822225999992</v>
      </c>
      <c r="V19" s="244">
        <v>9.5127964419000008</v>
      </c>
      <c r="W19" s="244">
        <v>9.3044394642999997</v>
      </c>
      <c r="X19" s="244">
        <v>9.1033080734999992</v>
      </c>
      <c r="Y19" s="244">
        <v>8.7061400306000003</v>
      </c>
      <c r="Z19" s="244">
        <v>8.6634597191000005</v>
      </c>
      <c r="AA19" s="244">
        <v>8.2776644734999998</v>
      </c>
      <c r="AB19" s="244">
        <v>8.2565460388999998</v>
      </c>
      <c r="AC19" s="244">
        <v>7.9246883012999998</v>
      </c>
      <c r="AD19" s="244">
        <v>7.4837656176999996</v>
      </c>
      <c r="AE19" s="244">
        <v>8.2119266104000008</v>
      </c>
      <c r="AF19" s="244">
        <v>8.7955162766000008</v>
      </c>
      <c r="AG19" s="244">
        <v>8.7248858616000007</v>
      </c>
      <c r="AH19" s="244">
        <v>8.8132797017000009</v>
      </c>
      <c r="AI19" s="244">
        <v>8.6583772743999994</v>
      </c>
      <c r="AJ19" s="244">
        <v>8.3508940485000007</v>
      </c>
      <c r="AK19" s="244">
        <v>8.3467148372000004</v>
      </c>
      <c r="AL19" s="244">
        <v>8.5097863699000005</v>
      </c>
      <c r="AM19" s="244">
        <v>8.2617431493000009</v>
      </c>
      <c r="AN19" s="244">
        <v>8.1336191732999996</v>
      </c>
      <c r="AO19" s="244">
        <v>7.9782786178</v>
      </c>
      <c r="AP19" s="244">
        <v>8.0406665562999997</v>
      </c>
      <c r="AQ19" s="244">
        <v>8.5261195186999998</v>
      </c>
      <c r="AR19" s="244">
        <v>9.0641638173000008</v>
      </c>
      <c r="AS19" s="244">
        <v>9.0790858850999996</v>
      </c>
      <c r="AT19" s="244">
        <v>9.1267759707000007</v>
      </c>
      <c r="AU19" s="244">
        <v>9.0326008076999997</v>
      </c>
      <c r="AV19" s="244">
        <v>8.8277564339999994</v>
      </c>
      <c r="AW19" s="244">
        <v>8.7528688317000007</v>
      </c>
      <c r="AX19" s="244">
        <v>8.8827922400000006</v>
      </c>
      <c r="AY19" s="244">
        <v>9.1185614249999993</v>
      </c>
      <c r="AZ19" s="244">
        <v>8.9500294230000002</v>
      </c>
      <c r="BA19" s="368">
        <v>8.5334092380000008</v>
      </c>
      <c r="BB19" s="368">
        <v>8.4136605899999992</v>
      </c>
      <c r="BC19" s="368">
        <v>8.9003555349999992</v>
      </c>
      <c r="BD19" s="368">
        <v>9.308513413</v>
      </c>
      <c r="BE19" s="368">
        <v>9.3400669080000007</v>
      </c>
      <c r="BF19" s="368">
        <v>9.3992522709999999</v>
      </c>
      <c r="BG19" s="368">
        <v>9.2799101789999998</v>
      </c>
      <c r="BH19" s="368">
        <v>8.9683241579999997</v>
      </c>
      <c r="BI19" s="368">
        <v>8.5683658119999997</v>
      </c>
      <c r="BJ19" s="368">
        <v>8.7195553510000003</v>
      </c>
      <c r="BK19" s="368">
        <v>9.2913344959999993</v>
      </c>
      <c r="BL19" s="368">
        <v>9.151664105</v>
      </c>
      <c r="BM19" s="368">
        <v>8.7047203900000003</v>
      </c>
      <c r="BN19" s="368">
        <v>8.5570236239999993</v>
      </c>
      <c r="BO19" s="368">
        <v>9.1075162289999998</v>
      </c>
      <c r="BP19" s="368">
        <v>9.640171059</v>
      </c>
      <c r="BQ19" s="368">
        <v>9.6303086610000008</v>
      </c>
      <c r="BR19" s="368">
        <v>9.6966403000000003</v>
      </c>
      <c r="BS19" s="368">
        <v>9.4952236699999997</v>
      </c>
      <c r="BT19" s="368">
        <v>9.0959519120000003</v>
      </c>
      <c r="BU19" s="368">
        <v>8.838494936</v>
      </c>
      <c r="BV19" s="368">
        <v>9.1227261530000003</v>
      </c>
    </row>
    <row r="20" spans="1:74" ht="11.1" customHeight="1" x14ac:dyDescent="0.2">
      <c r="AY20" s="152"/>
      <c r="AZ20" s="152"/>
      <c r="BD20" s="445"/>
      <c r="BE20" s="445"/>
      <c r="BF20" s="445"/>
      <c r="BJ20" s="152"/>
    </row>
    <row r="21" spans="1:74" ht="11.1" customHeight="1" x14ac:dyDescent="0.2">
      <c r="A21" s="159" t="s">
        <v>600</v>
      </c>
      <c r="B21" s="169" t="s">
        <v>381</v>
      </c>
      <c r="C21" s="244">
        <v>35.202336782000003</v>
      </c>
      <c r="D21" s="244">
        <v>35.866824657999999</v>
      </c>
      <c r="E21" s="244">
        <v>35.514741225999998</v>
      </c>
      <c r="F21" s="244">
        <v>35.191500179000002</v>
      </c>
      <c r="G21" s="244">
        <v>35.091181271000004</v>
      </c>
      <c r="H21" s="244">
        <v>34.466441345</v>
      </c>
      <c r="I21" s="244">
        <v>34.537531305000002</v>
      </c>
      <c r="J21" s="244">
        <v>34.115410738999998</v>
      </c>
      <c r="K21" s="244">
        <v>34.598479275000003</v>
      </c>
      <c r="L21" s="244">
        <v>34.073070446999999</v>
      </c>
      <c r="M21" s="244">
        <v>35.395987439000002</v>
      </c>
      <c r="N21" s="244">
        <v>36.402652132</v>
      </c>
      <c r="O21" s="244">
        <v>35.607822534</v>
      </c>
      <c r="P21" s="244">
        <v>35.962787726000002</v>
      </c>
      <c r="Q21" s="244">
        <v>35.696865289999998</v>
      </c>
      <c r="R21" s="244">
        <v>35.658766802999999</v>
      </c>
      <c r="S21" s="244">
        <v>35.303034349000001</v>
      </c>
      <c r="T21" s="244">
        <v>34.800995483999998</v>
      </c>
      <c r="U21" s="244">
        <v>35.053865913999999</v>
      </c>
      <c r="V21" s="244">
        <v>34.674166374000002</v>
      </c>
      <c r="W21" s="244">
        <v>34.884086859</v>
      </c>
      <c r="X21" s="244">
        <v>34.375450567000001</v>
      </c>
      <c r="Y21" s="244">
        <v>36.117128555999997</v>
      </c>
      <c r="Z21" s="244">
        <v>37.048691462999997</v>
      </c>
      <c r="AA21" s="244">
        <v>35.137842276999997</v>
      </c>
      <c r="AB21" s="244">
        <v>35.964693766000003</v>
      </c>
      <c r="AC21" s="244">
        <v>34.314478291</v>
      </c>
      <c r="AD21" s="244">
        <v>32.156797517999998</v>
      </c>
      <c r="AE21" s="244">
        <v>33.339161228999998</v>
      </c>
      <c r="AF21" s="244">
        <v>33.530561200999998</v>
      </c>
      <c r="AG21" s="244">
        <v>33.188752346000001</v>
      </c>
      <c r="AH21" s="244">
        <v>32.494878299</v>
      </c>
      <c r="AI21" s="244">
        <v>33.776176382999999</v>
      </c>
      <c r="AJ21" s="244">
        <v>33.425175760000002</v>
      </c>
      <c r="AK21" s="244">
        <v>35.438540224999997</v>
      </c>
      <c r="AL21" s="244">
        <v>35.987853516000001</v>
      </c>
      <c r="AM21" s="244">
        <v>35.828034121999998</v>
      </c>
      <c r="AN21" s="244">
        <v>37.013216219999997</v>
      </c>
      <c r="AO21" s="244">
        <v>36.537074015999998</v>
      </c>
      <c r="AP21" s="244">
        <v>36.173096391999998</v>
      </c>
      <c r="AQ21" s="244">
        <v>35.115406671000002</v>
      </c>
      <c r="AR21" s="244">
        <v>35.367906329</v>
      </c>
      <c r="AS21" s="244">
        <v>35.097086400000002</v>
      </c>
      <c r="AT21" s="244">
        <v>34.220718789000003</v>
      </c>
      <c r="AU21" s="244">
        <v>35.676153296000003</v>
      </c>
      <c r="AV21" s="244">
        <v>35.386758094000001</v>
      </c>
      <c r="AW21" s="244">
        <v>36.765918714000001</v>
      </c>
      <c r="AX21" s="244">
        <v>37.952048974999997</v>
      </c>
      <c r="AY21" s="244">
        <v>36.996725865000002</v>
      </c>
      <c r="AZ21" s="244">
        <v>37.887231771000003</v>
      </c>
      <c r="BA21" s="368">
        <v>37.259500039999999</v>
      </c>
      <c r="BB21" s="368">
        <v>37.206099803999997</v>
      </c>
      <c r="BC21" s="368">
        <v>36.965364577999999</v>
      </c>
      <c r="BD21" s="368">
        <v>36.690520880999998</v>
      </c>
      <c r="BE21" s="368">
        <v>36.454947288</v>
      </c>
      <c r="BF21" s="368">
        <v>36.071497616000002</v>
      </c>
      <c r="BG21" s="368">
        <v>36.855096281000002</v>
      </c>
      <c r="BH21" s="368">
        <v>36.253779872000003</v>
      </c>
      <c r="BI21" s="368">
        <v>37.8954016</v>
      </c>
      <c r="BJ21" s="368">
        <v>38.958660168999998</v>
      </c>
      <c r="BK21" s="368">
        <v>38.715465977999997</v>
      </c>
      <c r="BL21" s="368">
        <v>39.85849983</v>
      </c>
      <c r="BM21" s="368">
        <v>39.258045371000001</v>
      </c>
      <c r="BN21" s="368">
        <v>38.762898632000002</v>
      </c>
      <c r="BO21" s="368">
        <v>38.333240627999999</v>
      </c>
      <c r="BP21" s="368">
        <v>37.895376511000002</v>
      </c>
      <c r="BQ21" s="368">
        <v>37.373707086000003</v>
      </c>
      <c r="BR21" s="368">
        <v>36.805725082000002</v>
      </c>
      <c r="BS21" s="368">
        <v>37.484007564999999</v>
      </c>
      <c r="BT21" s="368">
        <v>36.544065682999999</v>
      </c>
      <c r="BU21" s="368">
        <v>38.123637311000003</v>
      </c>
      <c r="BV21" s="368">
        <v>39.097113522000001</v>
      </c>
    </row>
    <row r="22" spans="1:74" ht="11.1" customHeight="1" x14ac:dyDescent="0.2">
      <c r="A22" s="159" t="s">
        <v>285</v>
      </c>
      <c r="B22" s="170" t="s">
        <v>332</v>
      </c>
      <c r="C22" s="244">
        <v>13.304669275</v>
      </c>
      <c r="D22" s="244">
        <v>13.709808061</v>
      </c>
      <c r="E22" s="244">
        <v>13.628812722999999</v>
      </c>
      <c r="F22" s="244">
        <v>13.914890753</v>
      </c>
      <c r="G22" s="244">
        <v>13.716845307</v>
      </c>
      <c r="H22" s="244">
        <v>13.564693568999999</v>
      </c>
      <c r="I22" s="244">
        <v>13.514036000999999</v>
      </c>
      <c r="J22" s="244">
        <v>13.102617687</v>
      </c>
      <c r="K22" s="244">
        <v>13.81715434</v>
      </c>
      <c r="L22" s="244">
        <v>13.011278959</v>
      </c>
      <c r="M22" s="244">
        <v>13.831271048</v>
      </c>
      <c r="N22" s="244">
        <v>14.221636654999999</v>
      </c>
      <c r="O22" s="244">
        <v>13.704991006</v>
      </c>
      <c r="P22" s="244">
        <v>14.120673123</v>
      </c>
      <c r="Q22" s="244">
        <v>14.035805472</v>
      </c>
      <c r="R22" s="244">
        <v>14.328593092</v>
      </c>
      <c r="S22" s="244">
        <v>14.122900502</v>
      </c>
      <c r="T22" s="244">
        <v>13.964273497000001</v>
      </c>
      <c r="U22" s="244">
        <v>13.909941541</v>
      </c>
      <c r="V22" s="244">
        <v>13.484106424</v>
      </c>
      <c r="W22" s="244">
        <v>14.217042127999999</v>
      </c>
      <c r="X22" s="244">
        <v>13.384847556</v>
      </c>
      <c r="Y22" s="244">
        <v>14.225982901</v>
      </c>
      <c r="Z22" s="244">
        <v>14.6247317</v>
      </c>
      <c r="AA22" s="244">
        <v>14.123592500000001</v>
      </c>
      <c r="AB22" s="244">
        <v>14.54933686</v>
      </c>
      <c r="AC22" s="244">
        <v>14.4599881</v>
      </c>
      <c r="AD22" s="244">
        <v>14.76031465</v>
      </c>
      <c r="AE22" s="244">
        <v>14.547680250000001</v>
      </c>
      <c r="AF22" s="244">
        <v>14.384131979999999</v>
      </c>
      <c r="AG22" s="244">
        <v>14.32863038</v>
      </c>
      <c r="AH22" s="244">
        <v>13.89098559</v>
      </c>
      <c r="AI22" s="244">
        <v>14.647758319999999</v>
      </c>
      <c r="AJ22" s="244">
        <v>13.792656689999999</v>
      </c>
      <c r="AK22" s="244">
        <v>14.66209574</v>
      </c>
      <c r="AL22" s="244">
        <v>15.076364180000001</v>
      </c>
      <c r="AM22" s="244">
        <v>15.00836848</v>
      </c>
      <c r="AN22" s="244">
        <v>15.45765113</v>
      </c>
      <c r="AO22" s="244">
        <v>15.36631684</v>
      </c>
      <c r="AP22" s="244">
        <v>15.68249769</v>
      </c>
      <c r="AQ22" s="244">
        <v>15.460295950000001</v>
      </c>
      <c r="AR22" s="244">
        <v>15.28869647</v>
      </c>
      <c r="AS22" s="244">
        <v>15.07913201</v>
      </c>
      <c r="AT22" s="244">
        <v>14.542067749999999</v>
      </c>
      <c r="AU22" s="244">
        <v>15.35926489</v>
      </c>
      <c r="AV22" s="244">
        <v>14.540767750000001</v>
      </c>
      <c r="AW22" s="244">
        <v>15.430344789999999</v>
      </c>
      <c r="AX22" s="244">
        <v>16.02197391</v>
      </c>
      <c r="AY22" s="244">
        <v>15.45670312</v>
      </c>
      <c r="AZ22" s="244">
        <v>15.6503546</v>
      </c>
      <c r="BA22" s="368">
        <v>15.549252839999999</v>
      </c>
      <c r="BB22" s="368">
        <v>16.057658230000001</v>
      </c>
      <c r="BC22" s="368">
        <v>15.846426729999999</v>
      </c>
      <c r="BD22" s="368">
        <v>15.68753366</v>
      </c>
      <c r="BE22" s="368">
        <v>15.628698890000001</v>
      </c>
      <c r="BF22" s="368">
        <v>15.164265589999999</v>
      </c>
      <c r="BG22" s="368">
        <v>16.023877779999999</v>
      </c>
      <c r="BH22" s="368">
        <v>15.09721725</v>
      </c>
      <c r="BI22" s="368">
        <v>16.077203340000001</v>
      </c>
      <c r="BJ22" s="368">
        <v>16.551265369999999</v>
      </c>
      <c r="BK22" s="368">
        <v>16.473651969999999</v>
      </c>
      <c r="BL22" s="368">
        <v>16.843009370000001</v>
      </c>
      <c r="BM22" s="368">
        <v>16.637286339999999</v>
      </c>
      <c r="BN22" s="368">
        <v>16.865450549999998</v>
      </c>
      <c r="BO22" s="368">
        <v>16.520912020000001</v>
      </c>
      <c r="BP22" s="368">
        <v>16.230447030000001</v>
      </c>
      <c r="BQ22" s="368">
        <v>16.05980637</v>
      </c>
      <c r="BR22" s="368">
        <v>15.462346610000001</v>
      </c>
      <c r="BS22" s="368">
        <v>16.196195920000001</v>
      </c>
      <c r="BT22" s="368">
        <v>15.131870729999999</v>
      </c>
      <c r="BU22" s="368">
        <v>15.99003036</v>
      </c>
      <c r="BV22" s="368">
        <v>16.339933120000001</v>
      </c>
    </row>
    <row r="23" spans="1:74" ht="11.1" customHeight="1" x14ac:dyDescent="0.2">
      <c r="A23" s="159" t="s">
        <v>280</v>
      </c>
      <c r="B23" s="170" t="s">
        <v>601</v>
      </c>
      <c r="C23" s="244">
        <v>4.3147419354999998</v>
      </c>
      <c r="D23" s="244">
        <v>4.6193928571000002</v>
      </c>
      <c r="E23" s="244">
        <v>4.0893548387000003</v>
      </c>
      <c r="F23" s="244">
        <v>3.6787666667000001</v>
      </c>
      <c r="G23" s="244">
        <v>3.5092580645</v>
      </c>
      <c r="H23" s="244">
        <v>3.3130999999999999</v>
      </c>
      <c r="I23" s="244">
        <v>3.5772580645000001</v>
      </c>
      <c r="J23" s="244">
        <v>3.6720322580999998</v>
      </c>
      <c r="K23" s="244">
        <v>3.5715333333000001</v>
      </c>
      <c r="L23" s="244">
        <v>3.6959677419000001</v>
      </c>
      <c r="M23" s="244">
        <v>3.9367000000000001</v>
      </c>
      <c r="N23" s="244">
        <v>4.2710322581</v>
      </c>
      <c r="O23" s="244">
        <v>4.1328064515999996</v>
      </c>
      <c r="P23" s="244">
        <v>4.3856428570999997</v>
      </c>
      <c r="Q23" s="244">
        <v>3.8961935483999999</v>
      </c>
      <c r="R23" s="244">
        <v>3.6628333333</v>
      </c>
      <c r="S23" s="244">
        <v>3.3946774193999998</v>
      </c>
      <c r="T23" s="244">
        <v>3.3889666667</v>
      </c>
      <c r="U23" s="244">
        <v>3.4789677419</v>
      </c>
      <c r="V23" s="244">
        <v>3.5126451613</v>
      </c>
      <c r="W23" s="244">
        <v>3.5642333332999998</v>
      </c>
      <c r="X23" s="244">
        <v>3.4368387096999999</v>
      </c>
      <c r="Y23" s="244">
        <v>3.8273999999999999</v>
      </c>
      <c r="Z23" s="244">
        <v>4.2364193547999998</v>
      </c>
      <c r="AA23" s="244">
        <v>3.7972903225999999</v>
      </c>
      <c r="AB23" s="244">
        <v>4.0369655171999996</v>
      </c>
      <c r="AC23" s="244">
        <v>3.5134516129</v>
      </c>
      <c r="AD23" s="244">
        <v>3.1180333333000001</v>
      </c>
      <c r="AE23" s="244">
        <v>2.7664516129000001</v>
      </c>
      <c r="AF23" s="244">
        <v>2.9001333332999999</v>
      </c>
      <c r="AG23" s="244">
        <v>3.0198387097000001</v>
      </c>
      <c r="AH23" s="244">
        <v>3.0756129032000001</v>
      </c>
      <c r="AI23" s="244">
        <v>3.0994000000000002</v>
      </c>
      <c r="AJ23" s="244">
        <v>3.1923870968000001</v>
      </c>
      <c r="AK23" s="244">
        <v>3.4763666667000002</v>
      </c>
      <c r="AL23" s="244">
        <v>3.9333225806000001</v>
      </c>
      <c r="AM23" s="244">
        <v>3.7788064515999999</v>
      </c>
      <c r="AN23" s="244">
        <v>3.8343928571000001</v>
      </c>
      <c r="AO23" s="244">
        <v>3.5816129031999999</v>
      </c>
      <c r="AP23" s="244">
        <v>3.2586333333000002</v>
      </c>
      <c r="AQ23" s="244">
        <v>2.9289354839000001</v>
      </c>
      <c r="AR23" s="244">
        <v>3.0648666667</v>
      </c>
      <c r="AS23" s="244">
        <v>3.1248387097000001</v>
      </c>
      <c r="AT23" s="244">
        <v>3.1122903225999998</v>
      </c>
      <c r="AU23" s="244">
        <v>3.3207333333000002</v>
      </c>
      <c r="AV23" s="244">
        <v>3.3458709676999998</v>
      </c>
      <c r="AW23" s="244">
        <v>3.5220666666999998</v>
      </c>
      <c r="AX23" s="244">
        <v>3.816556431</v>
      </c>
      <c r="AY23" s="244">
        <v>3.7649440909999998</v>
      </c>
      <c r="AZ23" s="244">
        <v>3.9665892559999998</v>
      </c>
      <c r="BA23" s="368">
        <v>3.578844278</v>
      </c>
      <c r="BB23" s="368">
        <v>3.2397669480000002</v>
      </c>
      <c r="BC23" s="368">
        <v>2.9922278819999999</v>
      </c>
      <c r="BD23" s="368">
        <v>3.0317409870000001</v>
      </c>
      <c r="BE23" s="368">
        <v>3.1643278810000002</v>
      </c>
      <c r="BF23" s="368">
        <v>3.2627329729999999</v>
      </c>
      <c r="BG23" s="368">
        <v>3.1827387279999999</v>
      </c>
      <c r="BH23" s="368">
        <v>3.2327360500000002</v>
      </c>
      <c r="BI23" s="368">
        <v>3.4691456509999998</v>
      </c>
      <c r="BJ23" s="368">
        <v>3.9563410769999998</v>
      </c>
      <c r="BK23" s="368">
        <v>3.6303269349999998</v>
      </c>
      <c r="BL23" s="368">
        <v>3.8719880940000002</v>
      </c>
      <c r="BM23" s="368">
        <v>3.5705838769999998</v>
      </c>
      <c r="BN23" s="368">
        <v>3.2388462690000002</v>
      </c>
      <c r="BO23" s="368">
        <v>2.9813602640000001</v>
      </c>
      <c r="BP23" s="368">
        <v>3.0102978569999999</v>
      </c>
      <c r="BQ23" s="368">
        <v>3.1377002439999999</v>
      </c>
      <c r="BR23" s="368">
        <v>3.234910459</v>
      </c>
      <c r="BS23" s="368">
        <v>3.1591691549999998</v>
      </c>
      <c r="BT23" s="368">
        <v>3.1883181610000002</v>
      </c>
      <c r="BU23" s="368">
        <v>3.4233188189999999</v>
      </c>
      <c r="BV23" s="368">
        <v>3.8970974969999999</v>
      </c>
    </row>
    <row r="24" spans="1:74" ht="11.1" customHeight="1" x14ac:dyDescent="0.2">
      <c r="A24" s="159" t="s">
        <v>602</v>
      </c>
      <c r="B24" s="170" t="s">
        <v>333</v>
      </c>
      <c r="C24" s="244">
        <v>4.6749830129000003</v>
      </c>
      <c r="D24" s="244">
        <v>4.5485707915000004</v>
      </c>
      <c r="E24" s="244">
        <v>5.0089035553999999</v>
      </c>
      <c r="F24" s="244">
        <v>4.7826346396000003</v>
      </c>
      <c r="G24" s="244">
        <v>5.0147277859999999</v>
      </c>
      <c r="H24" s="244">
        <v>4.7749219944999997</v>
      </c>
      <c r="I24" s="244">
        <v>4.6792045530999999</v>
      </c>
      <c r="J24" s="244">
        <v>4.575178137</v>
      </c>
      <c r="K24" s="244">
        <v>4.5029898024000001</v>
      </c>
      <c r="L24" s="244">
        <v>4.7758909778999996</v>
      </c>
      <c r="M24" s="244">
        <v>4.8152435259999997</v>
      </c>
      <c r="N24" s="244">
        <v>5.0322898154000004</v>
      </c>
      <c r="O24" s="244">
        <v>4.8844874107000003</v>
      </c>
      <c r="P24" s="244">
        <v>4.6242921737999998</v>
      </c>
      <c r="Q24" s="244">
        <v>5.1224878866000001</v>
      </c>
      <c r="R24" s="244">
        <v>4.9618800252000002</v>
      </c>
      <c r="S24" s="244">
        <v>5.1908159221999997</v>
      </c>
      <c r="T24" s="244">
        <v>4.8472405622999997</v>
      </c>
      <c r="U24" s="244">
        <v>4.9484695876</v>
      </c>
      <c r="V24" s="244">
        <v>4.8253587684000001</v>
      </c>
      <c r="W24" s="244">
        <v>4.5003654439999998</v>
      </c>
      <c r="X24" s="244">
        <v>4.8402535671000004</v>
      </c>
      <c r="Y24" s="244">
        <v>5.1132527171</v>
      </c>
      <c r="Z24" s="244">
        <v>5.1825605475999996</v>
      </c>
      <c r="AA24" s="244">
        <v>5.0227403290000003</v>
      </c>
      <c r="AB24" s="244">
        <v>5.1598136910000001</v>
      </c>
      <c r="AC24" s="244">
        <v>4.3279267790000002</v>
      </c>
      <c r="AD24" s="244">
        <v>2.766498742</v>
      </c>
      <c r="AE24" s="244">
        <v>4.0712094109999999</v>
      </c>
      <c r="AF24" s="244">
        <v>4.4417431929999998</v>
      </c>
      <c r="AG24" s="244">
        <v>4.2130178589999998</v>
      </c>
      <c r="AH24" s="244">
        <v>3.9304807249999998</v>
      </c>
      <c r="AI24" s="244">
        <v>4.2783305399999998</v>
      </c>
      <c r="AJ24" s="244">
        <v>4.7839737529999997</v>
      </c>
      <c r="AK24" s="244">
        <v>5.3975161399999996</v>
      </c>
      <c r="AL24" s="244">
        <v>4.9675487470000004</v>
      </c>
      <c r="AM24" s="244">
        <v>4.8143563110000001</v>
      </c>
      <c r="AN24" s="244">
        <v>5.010537341</v>
      </c>
      <c r="AO24" s="244">
        <v>4.9946783080000001</v>
      </c>
      <c r="AP24" s="244">
        <v>4.633173695</v>
      </c>
      <c r="AQ24" s="244">
        <v>4.0288800650000001</v>
      </c>
      <c r="AR24" s="244">
        <v>4.4543230759999997</v>
      </c>
      <c r="AS24" s="244">
        <v>4.5236594129999999</v>
      </c>
      <c r="AT24" s="244">
        <v>4.214148496</v>
      </c>
      <c r="AU24" s="244">
        <v>4.5036885120000001</v>
      </c>
      <c r="AV24" s="244">
        <v>4.8221642930000002</v>
      </c>
      <c r="AW24" s="244">
        <v>4.8411487129999999</v>
      </c>
      <c r="AX24" s="244">
        <v>5.0107069329999998</v>
      </c>
      <c r="AY24" s="244">
        <v>4.7882888149999996</v>
      </c>
      <c r="AZ24" s="244">
        <v>5.1547551880000002</v>
      </c>
      <c r="BA24" s="368">
        <v>5.143081209</v>
      </c>
      <c r="BB24" s="368">
        <v>5.082722371</v>
      </c>
      <c r="BC24" s="368">
        <v>5.1650026609999999</v>
      </c>
      <c r="BD24" s="368">
        <v>5.084067288</v>
      </c>
      <c r="BE24" s="368">
        <v>4.8223905020000002</v>
      </c>
      <c r="BF24" s="368">
        <v>4.7094867159999998</v>
      </c>
      <c r="BG24" s="368">
        <v>4.7886701379999996</v>
      </c>
      <c r="BH24" s="368">
        <v>4.9200892639999996</v>
      </c>
      <c r="BI24" s="368">
        <v>5.1277966299999997</v>
      </c>
      <c r="BJ24" s="368">
        <v>5.1844747609999997</v>
      </c>
      <c r="BK24" s="368">
        <v>5.0622560710000002</v>
      </c>
      <c r="BL24" s="368">
        <v>5.4412846530000003</v>
      </c>
      <c r="BM24" s="368">
        <v>5.4365125919999997</v>
      </c>
      <c r="BN24" s="368">
        <v>5.3543059230000001</v>
      </c>
      <c r="BO24" s="368">
        <v>5.4359035420000001</v>
      </c>
      <c r="BP24" s="368">
        <v>5.3463825370000002</v>
      </c>
      <c r="BQ24" s="368">
        <v>5.062425878</v>
      </c>
      <c r="BR24" s="368">
        <v>4.9467812660000003</v>
      </c>
      <c r="BS24" s="368">
        <v>5.0341463129999999</v>
      </c>
      <c r="BT24" s="368">
        <v>5.1717239599999996</v>
      </c>
      <c r="BU24" s="368">
        <v>5.3953360190000001</v>
      </c>
      <c r="BV24" s="368">
        <v>5.4590452669999996</v>
      </c>
    </row>
    <row r="25" spans="1:74" ht="11.1" customHeight="1" x14ac:dyDescent="0.2">
      <c r="AY25" s="152"/>
      <c r="AZ25" s="152"/>
      <c r="BD25" s="445"/>
      <c r="BE25" s="445"/>
      <c r="BF25" s="445"/>
      <c r="BJ25" s="152"/>
    </row>
    <row r="26" spans="1:74" ht="11.1" customHeight="1" x14ac:dyDescent="0.2">
      <c r="A26" s="159" t="s">
        <v>603</v>
      </c>
      <c r="B26" s="169" t="s">
        <v>382</v>
      </c>
      <c r="C26" s="244">
        <v>4.3242581242</v>
      </c>
      <c r="D26" s="244">
        <v>4.3204382093999998</v>
      </c>
      <c r="E26" s="244">
        <v>4.3215088518</v>
      </c>
      <c r="F26" s="244">
        <v>4.3199333925000003</v>
      </c>
      <c r="G26" s="244">
        <v>4.3266880921000004</v>
      </c>
      <c r="H26" s="244">
        <v>4.3362022998</v>
      </c>
      <c r="I26" s="244">
        <v>4.2717520567999996</v>
      </c>
      <c r="J26" s="244">
        <v>4.2864250179000001</v>
      </c>
      <c r="K26" s="244">
        <v>4.2786407254999999</v>
      </c>
      <c r="L26" s="244">
        <v>4.3216140005000003</v>
      </c>
      <c r="M26" s="244">
        <v>4.3433492379</v>
      </c>
      <c r="N26" s="244">
        <v>4.3588104860000003</v>
      </c>
      <c r="O26" s="244">
        <v>4.3622040348000004</v>
      </c>
      <c r="P26" s="244">
        <v>4.3578073440000002</v>
      </c>
      <c r="Q26" s="244">
        <v>4.3592662375</v>
      </c>
      <c r="R26" s="244">
        <v>4.3570225953000001</v>
      </c>
      <c r="S26" s="244">
        <v>4.3648764686000003</v>
      </c>
      <c r="T26" s="244">
        <v>4.3751030027000004</v>
      </c>
      <c r="U26" s="244">
        <v>4.3064309142999999</v>
      </c>
      <c r="V26" s="244">
        <v>4.3231242282000002</v>
      </c>
      <c r="W26" s="244">
        <v>4.3141506383000001</v>
      </c>
      <c r="X26" s="244">
        <v>4.3589257321000003</v>
      </c>
      <c r="Y26" s="244">
        <v>4.3829886229000001</v>
      </c>
      <c r="Z26" s="244">
        <v>4.3992511411999997</v>
      </c>
      <c r="AA26" s="244">
        <v>4.1350147108000002</v>
      </c>
      <c r="AB26" s="244">
        <v>4.2208048315999998</v>
      </c>
      <c r="AC26" s="244">
        <v>4.1965459076</v>
      </c>
      <c r="AD26" s="244">
        <v>4.2018784848999999</v>
      </c>
      <c r="AE26" s="244">
        <v>4.1472856205999999</v>
      </c>
      <c r="AF26" s="244">
        <v>4.2041134637999997</v>
      </c>
      <c r="AG26" s="244">
        <v>4.0479579154999996</v>
      </c>
      <c r="AH26" s="244">
        <v>4.0771271655000003</v>
      </c>
      <c r="AI26" s="244">
        <v>4.1387923948000003</v>
      </c>
      <c r="AJ26" s="244">
        <v>4.1605804900000001</v>
      </c>
      <c r="AK26" s="244">
        <v>4.239641486</v>
      </c>
      <c r="AL26" s="244">
        <v>4.2459579723000003</v>
      </c>
      <c r="AM26" s="244">
        <v>4.3077553990000004</v>
      </c>
      <c r="AN26" s="244">
        <v>4.3788872489999999</v>
      </c>
      <c r="AO26" s="244">
        <v>4.3766455430000004</v>
      </c>
      <c r="AP26" s="244">
        <v>4.3810101909999997</v>
      </c>
      <c r="AQ26" s="244">
        <v>4.3459881039999999</v>
      </c>
      <c r="AR26" s="244">
        <v>4.3944367939999998</v>
      </c>
      <c r="AS26" s="244">
        <v>4.2079480880000002</v>
      </c>
      <c r="AT26" s="244">
        <v>4.2771989130000003</v>
      </c>
      <c r="AU26" s="244">
        <v>4.3466570210000004</v>
      </c>
      <c r="AV26" s="244">
        <v>4.4977298269999997</v>
      </c>
      <c r="AW26" s="244">
        <v>4.5340020870000002</v>
      </c>
      <c r="AX26" s="244">
        <v>4.3595797550000004</v>
      </c>
      <c r="AY26" s="244">
        <v>4.3837413789999999</v>
      </c>
      <c r="AZ26" s="244">
        <v>4.4862249849999998</v>
      </c>
      <c r="BA26" s="368">
        <v>4.5105519989999996</v>
      </c>
      <c r="BB26" s="368">
        <v>4.5102341920000004</v>
      </c>
      <c r="BC26" s="368">
        <v>4.4746673729999999</v>
      </c>
      <c r="BD26" s="368">
        <v>4.5557939440000004</v>
      </c>
      <c r="BE26" s="368">
        <v>4.4074516299999997</v>
      </c>
      <c r="BF26" s="368">
        <v>4.4163355070000003</v>
      </c>
      <c r="BG26" s="368">
        <v>4.4859937729999997</v>
      </c>
      <c r="BH26" s="368">
        <v>4.6251603499999998</v>
      </c>
      <c r="BI26" s="368">
        <v>4.6727362030000004</v>
      </c>
      <c r="BJ26" s="368">
        <v>4.5818898749999999</v>
      </c>
      <c r="BK26" s="368">
        <v>4.5413844890000004</v>
      </c>
      <c r="BL26" s="368">
        <v>4.6459674890000002</v>
      </c>
      <c r="BM26" s="368">
        <v>4.6231939300000002</v>
      </c>
      <c r="BN26" s="368">
        <v>4.632666704</v>
      </c>
      <c r="BO26" s="368">
        <v>4.575297269</v>
      </c>
      <c r="BP26" s="368">
        <v>4.6474653750000003</v>
      </c>
      <c r="BQ26" s="368">
        <v>4.4816291420000001</v>
      </c>
      <c r="BR26" s="368">
        <v>4.5223081069999997</v>
      </c>
      <c r="BS26" s="368">
        <v>4.6009760249999996</v>
      </c>
      <c r="BT26" s="368">
        <v>4.6260167079999999</v>
      </c>
      <c r="BU26" s="368">
        <v>4.7254533390000004</v>
      </c>
      <c r="BV26" s="368">
        <v>4.7408052630000004</v>
      </c>
    </row>
    <row r="27" spans="1:74" ht="11.1" customHeight="1" x14ac:dyDescent="0.2">
      <c r="AY27" s="152"/>
      <c r="AZ27" s="152"/>
      <c r="BD27" s="445"/>
      <c r="BE27" s="445"/>
      <c r="BF27" s="445"/>
      <c r="BJ27" s="152"/>
    </row>
    <row r="28" spans="1:74" ht="11.1" customHeight="1" x14ac:dyDescent="0.2">
      <c r="A28" s="159" t="s">
        <v>282</v>
      </c>
      <c r="B28" s="169" t="s">
        <v>530</v>
      </c>
      <c r="C28" s="244">
        <v>47.391382468000003</v>
      </c>
      <c r="D28" s="244">
        <v>48.234169217000002</v>
      </c>
      <c r="E28" s="244">
        <v>48.127320365000003</v>
      </c>
      <c r="F28" s="244">
        <v>46.972063839</v>
      </c>
      <c r="G28" s="244">
        <v>47.058419534999999</v>
      </c>
      <c r="H28" s="244">
        <v>47.681694110999999</v>
      </c>
      <c r="I28" s="244">
        <v>48.342946452</v>
      </c>
      <c r="J28" s="244">
        <v>48.993330864999997</v>
      </c>
      <c r="K28" s="244">
        <v>47.328573112999997</v>
      </c>
      <c r="L28" s="244">
        <v>48.145262387000002</v>
      </c>
      <c r="M28" s="244">
        <v>48.063748160000003</v>
      </c>
      <c r="N28" s="244">
        <v>47.105597606000003</v>
      </c>
      <c r="O28" s="244">
        <v>47.729927295000003</v>
      </c>
      <c r="P28" s="244">
        <v>48.106296942999997</v>
      </c>
      <c r="Q28" s="244">
        <v>46.649814067999998</v>
      </c>
      <c r="R28" s="244">
        <v>47.603550433999999</v>
      </c>
      <c r="S28" s="244">
        <v>46.598660858000002</v>
      </c>
      <c r="T28" s="244">
        <v>47.417969460000002</v>
      </c>
      <c r="U28" s="244">
        <v>48.555198773999997</v>
      </c>
      <c r="V28" s="244">
        <v>48.885144908000001</v>
      </c>
      <c r="W28" s="244">
        <v>47.481009544999999</v>
      </c>
      <c r="X28" s="244">
        <v>47.843914218999998</v>
      </c>
      <c r="Y28" s="244">
        <v>47.932913032000002</v>
      </c>
      <c r="Z28" s="244">
        <v>47.891697311999998</v>
      </c>
      <c r="AA28" s="244">
        <v>46.064151195000001</v>
      </c>
      <c r="AB28" s="244">
        <v>47.250380864</v>
      </c>
      <c r="AC28" s="244">
        <v>43.300915052999997</v>
      </c>
      <c r="AD28" s="244">
        <v>34.948544445000003</v>
      </c>
      <c r="AE28" s="244">
        <v>37.149930974999997</v>
      </c>
      <c r="AF28" s="244">
        <v>40.337873270000003</v>
      </c>
      <c r="AG28" s="244">
        <v>42.194220020000003</v>
      </c>
      <c r="AH28" s="244">
        <v>41.965220219000003</v>
      </c>
      <c r="AI28" s="244">
        <v>42.675283065999999</v>
      </c>
      <c r="AJ28" s="244">
        <v>42.684186789000002</v>
      </c>
      <c r="AK28" s="244">
        <v>42.735874916999997</v>
      </c>
      <c r="AL28" s="244">
        <v>43.113643078000003</v>
      </c>
      <c r="AM28" s="244">
        <v>41.391824636000003</v>
      </c>
      <c r="AN28" s="244">
        <v>41.693854489000003</v>
      </c>
      <c r="AO28" s="244">
        <v>43.758792909</v>
      </c>
      <c r="AP28" s="244">
        <v>43.039278564</v>
      </c>
      <c r="AQ28" s="244">
        <v>43.343608138999997</v>
      </c>
      <c r="AR28" s="244">
        <v>45.625075160999998</v>
      </c>
      <c r="AS28" s="244">
        <v>45.231124641999997</v>
      </c>
      <c r="AT28" s="244">
        <v>45.695479980000002</v>
      </c>
      <c r="AU28" s="244">
        <v>46.240707675000003</v>
      </c>
      <c r="AV28" s="244">
        <v>45.776562198999997</v>
      </c>
      <c r="AW28" s="244">
        <v>46.640958359000003</v>
      </c>
      <c r="AX28" s="244">
        <v>46.562069700999999</v>
      </c>
      <c r="AY28" s="244">
        <v>45.645552047000002</v>
      </c>
      <c r="AZ28" s="244">
        <v>46.721162575999998</v>
      </c>
      <c r="BA28" s="368">
        <v>45.709053511999997</v>
      </c>
      <c r="BB28" s="368">
        <v>45.197228123000002</v>
      </c>
      <c r="BC28" s="368">
        <v>45.099624372000001</v>
      </c>
      <c r="BD28" s="368">
        <v>45.943189408000002</v>
      </c>
      <c r="BE28" s="368">
        <v>46.197344502</v>
      </c>
      <c r="BF28" s="368">
        <v>46.435610513999997</v>
      </c>
      <c r="BG28" s="368">
        <v>46.024953510000003</v>
      </c>
      <c r="BH28" s="368">
        <v>46.213394469000001</v>
      </c>
      <c r="BI28" s="368">
        <v>46.506106008000003</v>
      </c>
      <c r="BJ28" s="368">
        <v>46.767209028000003</v>
      </c>
      <c r="BK28" s="368">
        <v>45.315238379</v>
      </c>
      <c r="BL28" s="368">
        <v>46.644614965000002</v>
      </c>
      <c r="BM28" s="368">
        <v>45.996193486000003</v>
      </c>
      <c r="BN28" s="368">
        <v>45.637327513999999</v>
      </c>
      <c r="BO28" s="368">
        <v>45.433936168999999</v>
      </c>
      <c r="BP28" s="368">
        <v>46.292652453000002</v>
      </c>
      <c r="BQ28" s="368">
        <v>46.505540392999997</v>
      </c>
      <c r="BR28" s="368">
        <v>46.801075222000001</v>
      </c>
      <c r="BS28" s="368">
        <v>46.456472869000002</v>
      </c>
      <c r="BT28" s="368">
        <v>46.670785782999999</v>
      </c>
      <c r="BU28" s="368">
        <v>46.756849355999996</v>
      </c>
      <c r="BV28" s="368">
        <v>47.230155799999999</v>
      </c>
    </row>
    <row r="29" spans="1:74" ht="11.1" customHeight="1" x14ac:dyDescent="0.2">
      <c r="A29" s="159" t="s">
        <v>288</v>
      </c>
      <c r="B29" s="169" t="s">
        <v>531</v>
      </c>
      <c r="C29" s="244">
        <v>50.814086727999999</v>
      </c>
      <c r="D29" s="244">
        <v>51.589303493999999</v>
      </c>
      <c r="E29" s="244">
        <v>51.885581801999997</v>
      </c>
      <c r="F29" s="244">
        <v>52.053352341</v>
      </c>
      <c r="G29" s="244">
        <v>52.679205240999998</v>
      </c>
      <c r="H29" s="244">
        <v>53.065205329000001</v>
      </c>
      <c r="I29" s="244">
        <v>52.820789228000002</v>
      </c>
      <c r="J29" s="244">
        <v>52.529928333000001</v>
      </c>
      <c r="K29" s="244">
        <v>52.907892799000003</v>
      </c>
      <c r="L29" s="244">
        <v>52.040809789000001</v>
      </c>
      <c r="M29" s="244">
        <v>52.481686187999998</v>
      </c>
      <c r="N29" s="244">
        <v>53.166855525999999</v>
      </c>
      <c r="O29" s="244">
        <v>51.424244741000003</v>
      </c>
      <c r="P29" s="244">
        <v>52.100622569999999</v>
      </c>
      <c r="Q29" s="244">
        <v>52.447197072999998</v>
      </c>
      <c r="R29" s="244">
        <v>52.686821457000001</v>
      </c>
      <c r="S29" s="244">
        <v>53.311816790000002</v>
      </c>
      <c r="T29" s="244">
        <v>53.597339859000002</v>
      </c>
      <c r="U29" s="244">
        <v>53.552272518000002</v>
      </c>
      <c r="V29" s="244">
        <v>53.241568057000002</v>
      </c>
      <c r="W29" s="244">
        <v>53.389377676000002</v>
      </c>
      <c r="X29" s="244">
        <v>52.559436646000002</v>
      </c>
      <c r="Y29" s="244">
        <v>53.262010955000001</v>
      </c>
      <c r="Z29" s="244">
        <v>53.804078853</v>
      </c>
      <c r="AA29" s="244">
        <v>49.361185700999997</v>
      </c>
      <c r="AB29" s="244">
        <v>50.530980169999999</v>
      </c>
      <c r="AC29" s="244">
        <v>49.255717429000001</v>
      </c>
      <c r="AD29" s="244">
        <v>47.556569101000001</v>
      </c>
      <c r="AE29" s="244">
        <v>49.355653461000003</v>
      </c>
      <c r="AF29" s="244">
        <v>50.542400522999998</v>
      </c>
      <c r="AG29" s="244">
        <v>49.997560868999997</v>
      </c>
      <c r="AH29" s="244">
        <v>49.523446341000003</v>
      </c>
      <c r="AI29" s="244">
        <v>50.546457652999997</v>
      </c>
      <c r="AJ29" s="244">
        <v>49.749540271999997</v>
      </c>
      <c r="AK29" s="244">
        <v>51.350592939999999</v>
      </c>
      <c r="AL29" s="244">
        <v>51.657611963000001</v>
      </c>
      <c r="AM29" s="244">
        <v>51.387579021999997</v>
      </c>
      <c r="AN29" s="244">
        <v>52.646236536000004</v>
      </c>
      <c r="AO29" s="244">
        <v>52.339983517</v>
      </c>
      <c r="AP29" s="244">
        <v>52.423098627999998</v>
      </c>
      <c r="AQ29" s="244">
        <v>52.138190453999997</v>
      </c>
      <c r="AR29" s="244">
        <v>53.062543026999997</v>
      </c>
      <c r="AS29" s="244">
        <v>52.859317029000003</v>
      </c>
      <c r="AT29" s="244">
        <v>52.337293725999999</v>
      </c>
      <c r="AU29" s="244">
        <v>53.41643973</v>
      </c>
      <c r="AV29" s="244">
        <v>53.032338977000002</v>
      </c>
      <c r="AW29" s="244">
        <v>53.941370710000001</v>
      </c>
      <c r="AX29" s="244">
        <v>55.010368968000002</v>
      </c>
      <c r="AY29" s="244">
        <v>53.659131893999998</v>
      </c>
      <c r="AZ29" s="244">
        <v>54.655622047999998</v>
      </c>
      <c r="BA29" s="368">
        <v>53.780130299</v>
      </c>
      <c r="BB29" s="368">
        <v>54.064545043999999</v>
      </c>
      <c r="BC29" s="368">
        <v>54.476461033</v>
      </c>
      <c r="BD29" s="368">
        <v>55.032844298000001</v>
      </c>
      <c r="BE29" s="368">
        <v>54.718472949999999</v>
      </c>
      <c r="BF29" s="368">
        <v>54.335966098999997</v>
      </c>
      <c r="BG29" s="368">
        <v>55.201961025000003</v>
      </c>
      <c r="BH29" s="368">
        <v>54.146128689999998</v>
      </c>
      <c r="BI29" s="368">
        <v>55.024922717000003</v>
      </c>
      <c r="BJ29" s="368">
        <v>55.816902077999998</v>
      </c>
      <c r="BK29" s="368">
        <v>55.727441263999999</v>
      </c>
      <c r="BL29" s="368">
        <v>57.007382909999997</v>
      </c>
      <c r="BM29" s="368">
        <v>56.277470323999999</v>
      </c>
      <c r="BN29" s="368">
        <v>56.195244131000003</v>
      </c>
      <c r="BO29" s="368">
        <v>56.504330950000003</v>
      </c>
      <c r="BP29" s="368">
        <v>57.047638569</v>
      </c>
      <c r="BQ29" s="368">
        <v>56.315944340999998</v>
      </c>
      <c r="BR29" s="368">
        <v>55.824365722000003</v>
      </c>
      <c r="BS29" s="368">
        <v>56.488906313000001</v>
      </c>
      <c r="BT29" s="368">
        <v>54.942642736000003</v>
      </c>
      <c r="BU29" s="368">
        <v>55.896301403000002</v>
      </c>
      <c r="BV29" s="368">
        <v>56.780760217999998</v>
      </c>
    </row>
    <row r="30" spans="1:74" ht="11.1" customHeight="1" x14ac:dyDescent="0.2">
      <c r="B30" s="169"/>
      <c r="AY30" s="152"/>
      <c r="AZ30" s="152"/>
      <c r="BD30" s="445"/>
      <c r="BE30" s="445"/>
      <c r="BF30" s="445"/>
      <c r="BJ30" s="152"/>
    </row>
    <row r="31" spans="1:74" ht="11.1" customHeight="1" x14ac:dyDescent="0.2">
      <c r="A31" s="159" t="s">
        <v>289</v>
      </c>
      <c r="B31" s="171" t="s">
        <v>532</v>
      </c>
      <c r="C31" s="245">
        <v>98.205469195999996</v>
      </c>
      <c r="D31" s="245">
        <v>99.823472710000004</v>
      </c>
      <c r="E31" s="245">
        <v>100.01290217</v>
      </c>
      <c r="F31" s="245">
        <v>99.025416180999997</v>
      </c>
      <c r="G31" s="245">
        <v>99.737624775</v>
      </c>
      <c r="H31" s="245">
        <v>100.74689944000001</v>
      </c>
      <c r="I31" s="245">
        <v>101.16373568</v>
      </c>
      <c r="J31" s="245">
        <v>101.5232592</v>
      </c>
      <c r="K31" s="245">
        <v>100.23646591000001</v>
      </c>
      <c r="L31" s="245">
        <v>100.18607218</v>
      </c>
      <c r="M31" s="245">
        <v>100.54543434999999</v>
      </c>
      <c r="N31" s="245">
        <v>100.27245313</v>
      </c>
      <c r="O31" s="245">
        <v>99.154172036000006</v>
      </c>
      <c r="P31" s="245">
        <v>100.20691951000001</v>
      </c>
      <c r="Q31" s="245">
        <v>99.097011140999996</v>
      </c>
      <c r="R31" s="245">
        <v>100.29037189</v>
      </c>
      <c r="S31" s="245">
        <v>99.910477647999997</v>
      </c>
      <c r="T31" s="245">
        <v>101.01530932</v>
      </c>
      <c r="U31" s="245">
        <v>102.10747129000001</v>
      </c>
      <c r="V31" s="245">
        <v>102.12671296000001</v>
      </c>
      <c r="W31" s="245">
        <v>100.87038722</v>
      </c>
      <c r="X31" s="245">
        <v>100.40335087</v>
      </c>
      <c r="Y31" s="245">
        <v>101.19492399000001</v>
      </c>
      <c r="Z31" s="245">
        <v>101.69577615999999</v>
      </c>
      <c r="AA31" s="245">
        <v>95.425336895000001</v>
      </c>
      <c r="AB31" s="245">
        <v>97.781361032999996</v>
      </c>
      <c r="AC31" s="245">
        <v>92.556632483000001</v>
      </c>
      <c r="AD31" s="245">
        <v>82.505113546000004</v>
      </c>
      <c r="AE31" s="245">
        <v>86.505584436000007</v>
      </c>
      <c r="AF31" s="245">
        <v>90.880273793000001</v>
      </c>
      <c r="AG31" s="245">
        <v>92.191780889</v>
      </c>
      <c r="AH31" s="245">
        <v>91.488666559999999</v>
      </c>
      <c r="AI31" s="245">
        <v>93.221740718999996</v>
      </c>
      <c r="AJ31" s="245">
        <v>92.433727060999999</v>
      </c>
      <c r="AK31" s="245">
        <v>94.086467855999999</v>
      </c>
      <c r="AL31" s="245">
        <v>94.771255041000003</v>
      </c>
      <c r="AM31" s="245">
        <v>92.779403658000007</v>
      </c>
      <c r="AN31" s="245">
        <v>94.340091025000007</v>
      </c>
      <c r="AO31" s="245">
        <v>96.098776426000001</v>
      </c>
      <c r="AP31" s="245">
        <v>95.462377192000005</v>
      </c>
      <c r="AQ31" s="245">
        <v>95.481798592999994</v>
      </c>
      <c r="AR31" s="245">
        <v>98.687618188000002</v>
      </c>
      <c r="AS31" s="245">
        <v>98.090441670999994</v>
      </c>
      <c r="AT31" s="245">
        <v>98.032773706</v>
      </c>
      <c r="AU31" s="245">
        <v>99.657147405000003</v>
      </c>
      <c r="AV31" s="245">
        <v>98.808901176000006</v>
      </c>
      <c r="AW31" s="245">
        <v>100.58232907</v>
      </c>
      <c r="AX31" s="245">
        <v>101.57243867</v>
      </c>
      <c r="AY31" s="245">
        <v>99.304683940999993</v>
      </c>
      <c r="AZ31" s="245">
        <v>101.37678462</v>
      </c>
      <c r="BA31" s="559">
        <v>99.489183811000004</v>
      </c>
      <c r="BB31" s="559">
        <v>99.261773167000001</v>
      </c>
      <c r="BC31" s="559">
        <v>99.576085405000001</v>
      </c>
      <c r="BD31" s="559">
        <v>100.97603371</v>
      </c>
      <c r="BE31" s="559">
        <v>100.91581745000001</v>
      </c>
      <c r="BF31" s="559">
        <v>100.77157661</v>
      </c>
      <c r="BG31" s="559">
        <v>101.22691453</v>
      </c>
      <c r="BH31" s="559">
        <v>100.35952315999999</v>
      </c>
      <c r="BI31" s="559">
        <v>101.53102873</v>
      </c>
      <c r="BJ31" s="559">
        <v>102.58411110999999</v>
      </c>
      <c r="BK31" s="559">
        <v>101.04267964</v>
      </c>
      <c r="BL31" s="559">
        <v>103.65199788</v>
      </c>
      <c r="BM31" s="559">
        <v>102.27366381</v>
      </c>
      <c r="BN31" s="559">
        <v>101.83257165000001</v>
      </c>
      <c r="BO31" s="559">
        <v>101.93826712000001</v>
      </c>
      <c r="BP31" s="559">
        <v>103.34029102</v>
      </c>
      <c r="BQ31" s="559">
        <v>102.82148472999999</v>
      </c>
      <c r="BR31" s="559">
        <v>102.62544094</v>
      </c>
      <c r="BS31" s="559">
        <v>102.94537918</v>
      </c>
      <c r="BT31" s="559">
        <v>101.61342852</v>
      </c>
      <c r="BU31" s="559">
        <v>102.65315076</v>
      </c>
      <c r="BV31" s="559">
        <v>104.01091602</v>
      </c>
    </row>
    <row r="32" spans="1:74" ht="12" customHeight="1" x14ac:dyDescent="0.2">
      <c r="B32" s="754" t="s">
        <v>808</v>
      </c>
      <c r="C32" s="755"/>
      <c r="D32" s="755"/>
      <c r="E32" s="755"/>
      <c r="F32" s="755"/>
      <c r="G32" s="755"/>
      <c r="H32" s="755"/>
      <c r="I32" s="755"/>
      <c r="J32" s="755"/>
      <c r="K32" s="755"/>
      <c r="L32" s="755"/>
      <c r="M32" s="755"/>
      <c r="N32" s="755"/>
      <c r="O32" s="755"/>
      <c r="P32" s="755"/>
      <c r="Q32" s="755"/>
      <c r="BD32" s="445"/>
      <c r="BE32" s="445"/>
      <c r="BF32" s="445"/>
    </row>
    <row r="33" spans="2:58" ht="12" customHeight="1" x14ac:dyDescent="0.2">
      <c r="B33" s="772" t="s">
        <v>645</v>
      </c>
      <c r="C33" s="740"/>
      <c r="D33" s="740"/>
      <c r="E33" s="740"/>
      <c r="F33" s="740"/>
      <c r="G33" s="740"/>
      <c r="H33" s="740"/>
      <c r="I33" s="740"/>
      <c r="J33" s="740"/>
      <c r="K33" s="740"/>
      <c r="L33" s="740"/>
      <c r="M33" s="740"/>
      <c r="N33" s="740"/>
      <c r="O33" s="740"/>
      <c r="P33" s="740"/>
      <c r="Q33" s="734"/>
      <c r="BD33" s="445"/>
      <c r="BE33" s="445"/>
      <c r="BF33" s="445"/>
    </row>
    <row r="34" spans="2:58" ht="12" customHeight="1" x14ac:dyDescent="0.2">
      <c r="B34" s="772" t="s">
        <v>1329</v>
      </c>
      <c r="C34" s="734"/>
      <c r="D34" s="734"/>
      <c r="E34" s="734"/>
      <c r="F34" s="734"/>
      <c r="G34" s="734"/>
      <c r="H34" s="734"/>
      <c r="I34" s="734"/>
      <c r="J34" s="734"/>
      <c r="K34" s="734"/>
      <c r="L34" s="734"/>
      <c r="M34" s="734"/>
      <c r="N34" s="734"/>
      <c r="O34" s="734"/>
      <c r="P34" s="734"/>
      <c r="Q34" s="734"/>
      <c r="BD34" s="445"/>
      <c r="BE34" s="445"/>
      <c r="BF34" s="445"/>
    </row>
    <row r="35" spans="2:58" ht="12" customHeight="1" x14ac:dyDescent="0.2">
      <c r="B35" s="772" t="s">
        <v>1328</v>
      </c>
      <c r="C35" s="734"/>
      <c r="D35" s="734"/>
      <c r="E35" s="734"/>
      <c r="F35" s="734"/>
      <c r="G35" s="734"/>
      <c r="H35" s="734"/>
      <c r="I35" s="734"/>
      <c r="J35" s="734"/>
      <c r="K35" s="734"/>
      <c r="L35" s="734"/>
      <c r="M35" s="734"/>
      <c r="N35" s="734"/>
      <c r="O35" s="734"/>
      <c r="P35" s="734"/>
      <c r="Q35" s="734"/>
      <c r="BD35" s="445"/>
      <c r="BE35" s="445"/>
      <c r="BF35" s="445"/>
    </row>
    <row r="36" spans="2:58" ht="12" customHeight="1" x14ac:dyDescent="0.2">
      <c r="B36" s="783" t="str">
        <f>"Notes: "&amp;"EIA completed modeling and analysis for this report on " &amp;Dates!D2&amp;"."</f>
        <v>Notes: EIA completed modeling and analysis for this report on Thursday March 3, 2022.</v>
      </c>
      <c r="C36" s="755"/>
      <c r="D36" s="755"/>
      <c r="E36" s="755"/>
      <c r="F36" s="755"/>
      <c r="G36" s="755"/>
      <c r="H36" s="755"/>
      <c r="I36" s="755"/>
      <c r="J36" s="755"/>
      <c r="K36" s="755"/>
      <c r="L36" s="755"/>
      <c r="M36" s="755"/>
      <c r="N36" s="755"/>
      <c r="O36" s="755"/>
      <c r="P36" s="755"/>
      <c r="Q36" s="755"/>
    </row>
    <row r="37" spans="2:58" ht="12" customHeight="1" x14ac:dyDescent="0.2">
      <c r="B37" s="748" t="s">
        <v>351</v>
      </c>
      <c r="C37" s="747"/>
      <c r="D37" s="747"/>
      <c r="E37" s="747"/>
      <c r="F37" s="747"/>
      <c r="G37" s="747"/>
      <c r="H37" s="747"/>
      <c r="I37" s="747"/>
      <c r="J37" s="747"/>
      <c r="K37" s="747"/>
      <c r="L37" s="747"/>
      <c r="M37" s="747"/>
      <c r="N37" s="747"/>
      <c r="O37" s="747"/>
      <c r="P37" s="747"/>
      <c r="Q37" s="747"/>
    </row>
    <row r="38" spans="2:58" ht="12" customHeight="1" x14ac:dyDescent="0.2">
      <c r="B38" s="774" t="s">
        <v>847</v>
      </c>
      <c r="C38" s="734"/>
      <c r="D38" s="734"/>
      <c r="E38" s="734"/>
      <c r="F38" s="734"/>
      <c r="G38" s="734"/>
      <c r="H38" s="734"/>
      <c r="I38" s="734"/>
      <c r="J38" s="734"/>
      <c r="K38" s="734"/>
      <c r="L38" s="734"/>
      <c r="M38" s="734"/>
      <c r="N38" s="734"/>
      <c r="O38" s="734"/>
      <c r="P38" s="734"/>
      <c r="Q38" s="734"/>
    </row>
    <row r="39" spans="2:58" ht="12" customHeight="1" x14ac:dyDescent="0.2">
      <c r="B39" s="743" t="s">
        <v>831</v>
      </c>
      <c r="C39" s="744"/>
      <c r="D39" s="744"/>
      <c r="E39" s="744"/>
      <c r="F39" s="744"/>
      <c r="G39" s="744"/>
      <c r="H39" s="744"/>
      <c r="I39" s="744"/>
      <c r="J39" s="744"/>
      <c r="K39" s="744"/>
      <c r="L39" s="744"/>
      <c r="M39" s="744"/>
      <c r="N39" s="744"/>
      <c r="O39" s="744"/>
      <c r="P39" s="744"/>
      <c r="Q39" s="734"/>
    </row>
    <row r="40" spans="2:58" ht="12" customHeight="1" x14ac:dyDescent="0.2">
      <c r="B40" s="763" t="s">
        <v>1361</v>
      </c>
      <c r="C40" s="734"/>
      <c r="D40" s="734"/>
      <c r="E40" s="734"/>
      <c r="F40" s="734"/>
      <c r="G40" s="734"/>
      <c r="H40" s="734"/>
      <c r="I40" s="734"/>
      <c r="J40" s="734"/>
      <c r="K40" s="734"/>
      <c r="L40" s="734"/>
      <c r="M40" s="734"/>
      <c r="N40" s="734"/>
      <c r="O40" s="734"/>
      <c r="P40" s="734"/>
      <c r="Q40" s="734"/>
    </row>
  </sheetData>
  <mergeCells count="17">
    <mergeCell ref="A1:A2"/>
    <mergeCell ref="AY3:BJ3"/>
    <mergeCell ref="B40:Q40"/>
    <mergeCell ref="B35:Q35"/>
    <mergeCell ref="B38:Q38"/>
    <mergeCell ref="B39:Q39"/>
    <mergeCell ref="B32:Q32"/>
    <mergeCell ref="B33:Q33"/>
    <mergeCell ref="B34:Q34"/>
    <mergeCell ref="B36:Q36"/>
    <mergeCell ref="B37:Q37"/>
    <mergeCell ref="BK3:BV3"/>
    <mergeCell ref="B1:BV1"/>
    <mergeCell ref="C3:N3"/>
    <mergeCell ref="O3:Z3"/>
    <mergeCell ref="AA3:AL3"/>
    <mergeCell ref="AM3:AX3"/>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1"/>
  <sheetViews>
    <sheetView showGridLines="0" zoomScaleNormal="100" workbookViewId="0">
      <pane xSplit="2" ySplit="4" topLeftCell="AU8"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14.5703125" style="70" customWidth="1"/>
    <col min="2" max="2" width="40" style="47" customWidth="1"/>
    <col min="3" max="50" width="6.5703125" style="47" customWidth="1"/>
    <col min="51" max="55" width="6.5703125" style="367" customWidth="1"/>
    <col min="56" max="58" width="6.5703125" style="584" customWidth="1"/>
    <col min="59" max="62" width="6.5703125" style="367" customWidth="1"/>
    <col min="63" max="74" width="6.5703125" style="47" customWidth="1"/>
    <col min="75" max="16384" width="9.5703125" style="47"/>
  </cols>
  <sheetData>
    <row r="1" spans="1:74" ht="13.35" customHeight="1" x14ac:dyDescent="0.2">
      <c r="A1" s="758" t="s">
        <v>792</v>
      </c>
      <c r="B1" s="786" t="s">
        <v>894</v>
      </c>
      <c r="C1" s="787"/>
      <c r="D1" s="787"/>
      <c r="E1" s="787"/>
      <c r="F1" s="787"/>
      <c r="G1" s="787"/>
      <c r="H1" s="787"/>
      <c r="I1" s="787"/>
      <c r="J1" s="787"/>
      <c r="K1" s="787"/>
      <c r="L1" s="787"/>
      <c r="M1" s="787"/>
      <c r="N1" s="787"/>
      <c r="O1" s="787"/>
      <c r="P1" s="787"/>
      <c r="Q1" s="787"/>
      <c r="R1" s="787"/>
      <c r="S1" s="787"/>
      <c r="T1" s="787"/>
      <c r="U1" s="787"/>
      <c r="V1" s="787"/>
      <c r="W1" s="787"/>
      <c r="X1" s="787"/>
      <c r="Y1" s="787"/>
      <c r="Z1" s="787"/>
      <c r="AA1" s="787"/>
      <c r="AB1" s="787"/>
      <c r="AC1" s="787"/>
      <c r="AD1" s="787"/>
      <c r="AE1" s="787"/>
      <c r="AF1" s="787"/>
      <c r="AG1" s="787"/>
      <c r="AH1" s="787"/>
      <c r="AI1" s="787"/>
      <c r="AJ1" s="787"/>
      <c r="AK1" s="787"/>
      <c r="AL1" s="787"/>
      <c r="AM1" s="275"/>
    </row>
    <row r="2" spans="1:74" ht="12.75" x14ac:dyDescent="0.2">
      <c r="A2" s="759"/>
      <c r="B2" s="486" t="str">
        <f>"U.S. Energy Information Administration  |  Short-Term Energy Outlook  - "&amp;Dates!D1</f>
        <v>U.S. Energy Information Administration  |  Short-Term Energy Outlook  - March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5"/>
    </row>
    <row r="3" spans="1:74" s="12" customFormat="1" ht="12.75" x14ac:dyDescent="0.2">
      <c r="A3" s="14"/>
      <c r="B3" s="15"/>
      <c r="C3" s="761">
        <f>Dates!D3</f>
        <v>2018</v>
      </c>
      <c r="D3" s="752"/>
      <c r="E3" s="752"/>
      <c r="F3" s="752"/>
      <c r="G3" s="752"/>
      <c r="H3" s="752"/>
      <c r="I3" s="752"/>
      <c r="J3" s="752"/>
      <c r="K3" s="752"/>
      <c r="L3" s="752"/>
      <c r="M3" s="752"/>
      <c r="N3" s="753"/>
      <c r="O3" s="761">
        <f>C3+1</f>
        <v>2019</v>
      </c>
      <c r="P3" s="762"/>
      <c r="Q3" s="762"/>
      <c r="R3" s="762"/>
      <c r="S3" s="762"/>
      <c r="T3" s="762"/>
      <c r="U3" s="762"/>
      <c r="V3" s="762"/>
      <c r="W3" s="762"/>
      <c r="X3" s="752"/>
      <c r="Y3" s="752"/>
      <c r="Z3" s="753"/>
      <c r="AA3" s="749">
        <f>O3+1</f>
        <v>2020</v>
      </c>
      <c r="AB3" s="752"/>
      <c r="AC3" s="752"/>
      <c r="AD3" s="752"/>
      <c r="AE3" s="752"/>
      <c r="AF3" s="752"/>
      <c r="AG3" s="752"/>
      <c r="AH3" s="752"/>
      <c r="AI3" s="752"/>
      <c r="AJ3" s="752"/>
      <c r="AK3" s="752"/>
      <c r="AL3" s="753"/>
      <c r="AM3" s="749">
        <f>AA3+1</f>
        <v>2021</v>
      </c>
      <c r="AN3" s="752"/>
      <c r="AO3" s="752"/>
      <c r="AP3" s="752"/>
      <c r="AQ3" s="752"/>
      <c r="AR3" s="752"/>
      <c r="AS3" s="752"/>
      <c r="AT3" s="752"/>
      <c r="AU3" s="752"/>
      <c r="AV3" s="752"/>
      <c r="AW3" s="752"/>
      <c r="AX3" s="753"/>
      <c r="AY3" s="749">
        <f>AM3+1</f>
        <v>2022</v>
      </c>
      <c r="AZ3" s="750"/>
      <c r="BA3" s="750"/>
      <c r="BB3" s="750"/>
      <c r="BC3" s="750"/>
      <c r="BD3" s="750"/>
      <c r="BE3" s="750"/>
      <c r="BF3" s="750"/>
      <c r="BG3" s="750"/>
      <c r="BH3" s="750"/>
      <c r="BI3" s="750"/>
      <c r="BJ3" s="751"/>
      <c r="BK3" s="749">
        <f>AY3+1</f>
        <v>2023</v>
      </c>
      <c r="BL3" s="752"/>
      <c r="BM3" s="752"/>
      <c r="BN3" s="752"/>
      <c r="BO3" s="752"/>
      <c r="BP3" s="752"/>
      <c r="BQ3" s="752"/>
      <c r="BR3" s="752"/>
      <c r="BS3" s="752"/>
      <c r="BT3" s="752"/>
      <c r="BU3" s="752"/>
      <c r="BV3" s="753"/>
    </row>
    <row r="4" spans="1:74" s="12" customFormat="1" x14ac:dyDescent="0.2">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 customHeight="1" x14ac:dyDescent="0.2">
      <c r="A5" s="57"/>
      <c r="B5" s="59" t="s">
        <v>766</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386"/>
      <c r="AZ5" s="386"/>
      <c r="BA5" s="386"/>
      <c r="BB5" s="386"/>
      <c r="BC5" s="386"/>
      <c r="BD5" s="58"/>
      <c r="BE5" s="58"/>
      <c r="BF5" s="58"/>
      <c r="BG5" s="58"/>
      <c r="BH5" s="386"/>
      <c r="BI5" s="386"/>
      <c r="BJ5" s="386"/>
      <c r="BK5" s="386"/>
      <c r="BL5" s="386"/>
      <c r="BM5" s="386"/>
      <c r="BN5" s="386"/>
      <c r="BO5" s="386"/>
      <c r="BP5" s="386"/>
      <c r="BQ5" s="386"/>
      <c r="BR5" s="386"/>
      <c r="BS5" s="386"/>
      <c r="BT5" s="386"/>
      <c r="BU5" s="386"/>
      <c r="BV5" s="386"/>
    </row>
    <row r="6" spans="1:74" ht="11.1" customHeight="1" x14ac:dyDescent="0.2">
      <c r="A6" s="57"/>
      <c r="B6" s="44" t="s">
        <v>735</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70"/>
      <c r="AY6" s="670"/>
      <c r="AZ6" s="670"/>
      <c r="BA6" s="670"/>
      <c r="BB6" s="670"/>
      <c r="BC6" s="670"/>
      <c r="BD6" s="670"/>
      <c r="BE6" s="670"/>
      <c r="BF6" s="670"/>
      <c r="BG6" s="670"/>
      <c r="BH6" s="670"/>
      <c r="BI6" s="670"/>
      <c r="BJ6" s="670"/>
      <c r="BK6" s="670"/>
      <c r="BL6" s="670"/>
      <c r="BM6" s="670"/>
      <c r="BN6" s="670"/>
      <c r="BO6" s="670"/>
      <c r="BP6" s="670"/>
      <c r="BQ6" s="670"/>
      <c r="BR6" s="670"/>
      <c r="BS6" s="670"/>
      <c r="BT6" s="670"/>
      <c r="BU6" s="670"/>
      <c r="BV6" s="670"/>
    </row>
    <row r="7" spans="1:74" ht="11.1" customHeight="1" x14ac:dyDescent="0.2">
      <c r="A7" s="61" t="s">
        <v>497</v>
      </c>
      <c r="B7" s="172" t="s">
        <v>117</v>
      </c>
      <c r="C7" s="210">
        <v>9.9961610000000007</v>
      </c>
      <c r="D7" s="210">
        <v>10.275947</v>
      </c>
      <c r="E7" s="210">
        <v>10.461175000000001</v>
      </c>
      <c r="F7" s="210">
        <v>10.493442</v>
      </c>
      <c r="G7" s="210">
        <v>10.424486999999999</v>
      </c>
      <c r="H7" s="210">
        <v>10.627898999999999</v>
      </c>
      <c r="I7" s="210">
        <v>10.888398</v>
      </c>
      <c r="J7" s="210">
        <v>11.373371000000001</v>
      </c>
      <c r="K7" s="210">
        <v>11.422010999999999</v>
      </c>
      <c r="L7" s="210">
        <v>11.48831</v>
      </c>
      <c r="M7" s="210">
        <v>11.867607</v>
      </c>
      <c r="N7" s="210">
        <v>11.923994</v>
      </c>
      <c r="O7" s="210">
        <v>11.847951</v>
      </c>
      <c r="P7" s="210">
        <v>11.65258</v>
      </c>
      <c r="Q7" s="210">
        <v>11.898941000000001</v>
      </c>
      <c r="R7" s="210">
        <v>12.12458</v>
      </c>
      <c r="S7" s="210">
        <v>12.140713</v>
      </c>
      <c r="T7" s="210">
        <v>12.178872</v>
      </c>
      <c r="U7" s="210">
        <v>11.895645999999999</v>
      </c>
      <c r="V7" s="210">
        <v>12.475</v>
      </c>
      <c r="W7" s="210">
        <v>12.5723</v>
      </c>
      <c r="X7" s="210">
        <v>12.770961</v>
      </c>
      <c r="Y7" s="210">
        <v>12.966120999999999</v>
      </c>
      <c r="Z7" s="210">
        <v>12.910303000000001</v>
      </c>
      <c r="AA7" s="210">
        <v>12.784808999999999</v>
      </c>
      <c r="AB7" s="210">
        <v>12.825811</v>
      </c>
      <c r="AC7" s="210">
        <v>12.816057000000001</v>
      </c>
      <c r="AD7" s="210">
        <v>11.911472</v>
      </c>
      <c r="AE7" s="210">
        <v>9.7111169999999998</v>
      </c>
      <c r="AF7" s="210">
        <v>10.419767999999999</v>
      </c>
      <c r="AG7" s="210">
        <v>10.956484</v>
      </c>
      <c r="AH7" s="210">
        <v>10.557567000000001</v>
      </c>
      <c r="AI7" s="210">
        <v>10.868058</v>
      </c>
      <c r="AJ7" s="210">
        <v>10.413411999999999</v>
      </c>
      <c r="AK7" s="210">
        <v>11.120706999999999</v>
      </c>
      <c r="AL7" s="210">
        <v>11.083595000000001</v>
      </c>
      <c r="AM7" s="210">
        <v>11.056365</v>
      </c>
      <c r="AN7" s="210">
        <v>9.7730589999999999</v>
      </c>
      <c r="AO7" s="210">
        <v>11.159560000000001</v>
      </c>
      <c r="AP7" s="210">
        <v>11.230181</v>
      </c>
      <c r="AQ7" s="210">
        <v>11.333753</v>
      </c>
      <c r="AR7" s="210">
        <v>11.288152</v>
      </c>
      <c r="AS7" s="210">
        <v>11.329927</v>
      </c>
      <c r="AT7" s="210">
        <v>11.206238000000001</v>
      </c>
      <c r="AU7" s="210">
        <v>10.851266000000001</v>
      </c>
      <c r="AV7" s="210">
        <v>11.526268999999999</v>
      </c>
      <c r="AW7" s="210">
        <v>11.772707</v>
      </c>
      <c r="AX7" s="210">
        <v>11.567342999999999</v>
      </c>
      <c r="AY7" s="210">
        <v>11.576332410999999</v>
      </c>
      <c r="AZ7" s="210">
        <v>11.526885069</v>
      </c>
      <c r="BA7" s="299">
        <v>11.66494</v>
      </c>
      <c r="BB7" s="299">
        <v>11.837070000000001</v>
      </c>
      <c r="BC7" s="299">
        <v>11.87027</v>
      </c>
      <c r="BD7" s="299">
        <v>11.953189999999999</v>
      </c>
      <c r="BE7" s="299">
        <v>12.036210000000001</v>
      </c>
      <c r="BF7" s="299">
        <v>12.187860000000001</v>
      </c>
      <c r="BG7" s="299">
        <v>12.24024</v>
      </c>
      <c r="BH7" s="299">
        <v>12.30223</v>
      </c>
      <c r="BI7" s="299">
        <v>12.517239999999999</v>
      </c>
      <c r="BJ7" s="299">
        <v>12.635</v>
      </c>
      <c r="BK7" s="299">
        <v>12.67319</v>
      </c>
      <c r="BL7" s="299">
        <v>12.77441</v>
      </c>
      <c r="BM7" s="299">
        <v>12.8065</v>
      </c>
      <c r="BN7" s="299">
        <v>12.91596</v>
      </c>
      <c r="BO7" s="299">
        <v>12.88846</v>
      </c>
      <c r="BP7" s="299">
        <v>12.93131</v>
      </c>
      <c r="BQ7" s="299">
        <v>12.97119</v>
      </c>
      <c r="BR7" s="299">
        <v>13.10422</v>
      </c>
      <c r="BS7" s="299">
        <v>13.09685</v>
      </c>
      <c r="BT7" s="299">
        <v>13.09904</v>
      </c>
      <c r="BU7" s="299">
        <v>13.290929999999999</v>
      </c>
      <c r="BV7" s="299">
        <v>13.34248</v>
      </c>
    </row>
    <row r="8" spans="1:74" ht="11.1" customHeight="1" x14ac:dyDescent="0.2">
      <c r="A8" s="61" t="s">
        <v>498</v>
      </c>
      <c r="B8" s="172" t="s">
        <v>391</v>
      </c>
      <c r="C8" s="210">
        <v>0.50769600000000004</v>
      </c>
      <c r="D8" s="210">
        <v>0.51309899999999997</v>
      </c>
      <c r="E8" s="210">
        <v>0.51219199999999998</v>
      </c>
      <c r="F8" s="210">
        <v>0.49740699999999999</v>
      </c>
      <c r="G8" s="210">
        <v>0.49571599999999999</v>
      </c>
      <c r="H8" s="210">
        <v>0.450706</v>
      </c>
      <c r="I8" s="210">
        <v>0.394735</v>
      </c>
      <c r="J8" s="210">
        <v>0.42770900000000001</v>
      </c>
      <c r="K8" s="210">
        <v>0.47146500000000002</v>
      </c>
      <c r="L8" s="210">
        <v>0.48655599999999999</v>
      </c>
      <c r="M8" s="210">
        <v>0.49729600000000002</v>
      </c>
      <c r="N8" s="210">
        <v>0.49566300000000002</v>
      </c>
      <c r="O8" s="210">
        <v>0.496226</v>
      </c>
      <c r="P8" s="210">
        <v>0.48759200000000003</v>
      </c>
      <c r="Q8" s="210">
        <v>0.48107100000000003</v>
      </c>
      <c r="R8" s="210">
        <v>0.47547200000000001</v>
      </c>
      <c r="S8" s="210">
        <v>0.47444999999999998</v>
      </c>
      <c r="T8" s="210">
        <v>0.45476499999999997</v>
      </c>
      <c r="U8" s="210">
        <v>0.44849899999999998</v>
      </c>
      <c r="V8" s="210">
        <v>0.381745</v>
      </c>
      <c r="W8" s="210">
        <v>0.44939299999999999</v>
      </c>
      <c r="X8" s="210">
        <v>0.47478399999999998</v>
      </c>
      <c r="Y8" s="210">
        <v>0.48411100000000001</v>
      </c>
      <c r="Z8" s="210">
        <v>0.48136899999999999</v>
      </c>
      <c r="AA8" s="210">
        <v>0.48244900000000002</v>
      </c>
      <c r="AB8" s="210">
        <v>0.47666599999999998</v>
      </c>
      <c r="AC8" s="210">
        <v>0.469553</v>
      </c>
      <c r="AD8" s="210">
        <v>0.46270299999999998</v>
      </c>
      <c r="AE8" s="210">
        <v>0.40412100000000001</v>
      </c>
      <c r="AF8" s="210">
        <v>0.36097499999999999</v>
      </c>
      <c r="AG8" s="210">
        <v>0.44400499999999998</v>
      </c>
      <c r="AH8" s="210">
        <v>0.44358199999999998</v>
      </c>
      <c r="AI8" s="210">
        <v>0.44173499999999999</v>
      </c>
      <c r="AJ8" s="210">
        <v>0.45936100000000002</v>
      </c>
      <c r="AK8" s="210">
        <v>0.463976</v>
      </c>
      <c r="AL8" s="210">
        <v>0.46295999999999998</v>
      </c>
      <c r="AM8" s="210">
        <v>0.45829399999999998</v>
      </c>
      <c r="AN8" s="210">
        <v>0.45663999999999999</v>
      </c>
      <c r="AO8" s="210">
        <v>0.45331399999999999</v>
      </c>
      <c r="AP8" s="210">
        <v>0.44633299999999998</v>
      </c>
      <c r="AQ8" s="210">
        <v>0.44333899999999998</v>
      </c>
      <c r="AR8" s="210">
        <v>0.439996</v>
      </c>
      <c r="AS8" s="210">
        <v>0.37998700000000002</v>
      </c>
      <c r="AT8" s="210">
        <v>0.40851500000000002</v>
      </c>
      <c r="AU8" s="210">
        <v>0.42968400000000001</v>
      </c>
      <c r="AV8" s="210">
        <v>0.43696400000000002</v>
      </c>
      <c r="AW8" s="210">
        <v>0.445967</v>
      </c>
      <c r="AX8" s="210">
        <v>0.45112400000000002</v>
      </c>
      <c r="AY8" s="210">
        <v>0.41808678379000003</v>
      </c>
      <c r="AZ8" s="210">
        <v>0.41527579501</v>
      </c>
      <c r="BA8" s="299">
        <v>0.41510708806000002</v>
      </c>
      <c r="BB8" s="299">
        <v>0.41422326248000002</v>
      </c>
      <c r="BC8" s="299">
        <v>0.34809064349000002</v>
      </c>
      <c r="BD8" s="299">
        <v>0.31576951293</v>
      </c>
      <c r="BE8" s="299">
        <v>0.33466569172999999</v>
      </c>
      <c r="BF8" s="299">
        <v>0.40160606194999998</v>
      </c>
      <c r="BG8" s="299">
        <v>0.40603629379</v>
      </c>
      <c r="BH8" s="299">
        <v>0.40137547816000002</v>
      </c>
      <c r="BI8" s="299">
        <v>0.40230774043</v>
      </c>
      <c r="BJ8" s="299">
        <v>0.41341075801999999</v>
      </c>
      <c r="BK8" s="299">
        <v>0.41308252090999997</v>
      </c>
      <c r="BL8" s="299">
        <v>0.41351379850999997</v>
      </c>
      <c r="BM8" s="299">
        <v>0.41105013971999999</v>
      </c>
      <c r="BN8" s="299">
        <v>0.41367688954999998</v>
      </c>
      <c r="BO8" s="299">
        <v>0.34234689755999997</v>
      </c>
      <c r="BP8" s="299">
        <v>0.31888863219000002</v>
      </c>
      <c r="BQ8" s="299">
        <v>0.33317970842</v>
      </c>
      <c r="BR8" s="299">
        <v>0.42171927512000001</v>
      </c>
      <c r="BS8" s="299">
        <v>0.40663153431999999</v>
      </c>
      <c r="BT8" s="299">
        <v>0.40473762009999997</v>
      </c>
      <c r="BU8" s="299">
        <v>0.43011069226999998</v>
      </c>
      <c r="BV8" s="299">
        <v>0.42057928824000002</v>
      </c>
    </row>
    <row r="9" spans="1:74" ht="11.1" customHeight="1" x14ac:dyDescent="0.2">
      <c r="A9" s="61" t="s">
        <v>499</v>
      </c>
      <c r="B9" s="172" t="s">
        <v>231</v>
      </c>
      <c r="C9" s="210">
        <v>1.637659</v>
      </c>
      <c r="D9" s="210">
        <v>1.712629</v>
      </c>
      <c r="E9" s="210">
        <v>1.704723</v>
      </c>
      <c r="F9" s="210">
        <v>1.6027009999999999</v>
      </c>
      <c r="G9" s="210">
        <v>1.536394</v>
      </c>
      <c r="H9" s="210">
        <v>1.663767</v>
      </c>
      <c r="I9" s="210">
        <v>1.866992</v>
      </c>
      <c r="J9" s="210">
        <v>1.9549920000000001</v>
      </c>
      <c r="K9" s="210">
        <v>1.797868</v>
      </c>
      <c r="L9" s="210">
        <v>1.751655</v>
      </c>
      <c r="M9" s="210">
        <v>1.95052</v>
      </c>
      <c r="N9" s="210">
        <v>1.9208270000000001</v>
      </c>
      <c r="O9" s="210">
        <v>1.9174949999999999</v>
      </c>
      <c r="P9" s="210">
        <v>1.7368699999999999</v>
      </c>
      <c r="Q9" s="210">
        <v>1.9252530000000001</v>
      </c>
      <c r="R9" s="210">
        <v>1.963058</v>
      </c>
      <c r="S9" s="210">
        <v>1.9140889999999999</v>
      </c>
      <c r="T9" s="210">
        <v>1.9229160000000001</v>
      </c>
      <c r="U9" s="210">
        <v>1.5313129999999999</v>
      </c>
      <c r="V9" s="210">
        <v>2.0439250000000002</v>
      </c>
      <c r="W9" s="210">
        <v>1.915116</v>
      </c>
      <c r="X9" s="210">
        <v>1.9125019999999999</v>
      </c>
      <c r="Y9" s="210">
        <v>1.9992529999999999</v>
      </c>
      <c r="Z9" s="210">
        <v>1.979565</v>
      </c>
      <c r="AA9" s="210">
        <v>1.988113</v>
      </c>
      <c r="AB9" s="210">
        <v>1.994734</v>
      </c>
      <c r="AC9" s="210">
        <v>1.9750840000000001</v>
      </c>
      <c r="AD9" s="210">
        <v>1.9111210000000001</v>
      </c>
      <c r="AE9" s="210">
        <v>1.5614950000000001</v>
      </c>
      <c r="AF9" s="210">
        <v>1.5167269999999999</v>
      </c>
      <c r="AG9" s="210">
        <v>1.6184989999999999</v>
      </c>
      <c r="AH9" s="210">
        <v>1.1642140000000001</v>
      </c>
      <c r="AI9" s="210">
        <v>1.5094449999999999</v>
      </c>
      <c r="AJ9" s="210">
        <v>1.0500499999999999</v>
      </c>
      <c r="AK9" s="210">
        <v>1.68597</v>
      </c>
      <c r="AL9" s="210">
        <v>1.7779259999999999</v>
      </c>
      <c r="AM9" s="210">
        <v>1.7835490000000001</v>
      </c>
      <c r="AN9" s="210">
        <v>1.7622709999999999</v>
      </c>
      <c r="AO9" s="210">
        <v>1.854311</v>
      </c>
      <c r="AP9" s="210">
        <v>1.7678879999999999</v>
      </c>
      <c r="AQ9" s="210">
        <v>1.8144899999999999</v>
      </c>
      <c r="AR9" s="210">
        <v>1.791337</v>
      </c>
      <c r="AS9" s="210">
        <v>1.8517589999999999</v>
      </c>
      <c r="AT9" s="210">
        <v>1.5291360000000001</v>
      </c>
      <c r="AU9" s="210">
        <v>1.06246</v>
      </c>
      <c r="AV9" s="210">
        <v>1.6873100000000001</v>
      </c>
      <c r="AW9" s="210">
        <v>1.79443</v>
      </c>
      <c r="AX9" s="210">
        <v>1.7134959999999999</v>
      </c>
      <c r="AY9" s="210">
        <v>1.8047292249</v>
      </c>
      <c r="AZ9" s="210">
        <v>1.7814397179999999</v>
      </c>
      <c r="BA9" s="299">
        <v>1.8323266131</v>
      </c>
      <c r="BB9" s="299">
        <v>1.8489619016000001</v>
      </c>
      <c r="BC9" s="299">
        <v>1.8035370506999999</v>
      </c>
      <c r="BD9" s="299">
        <v>1.802109524</v>
      </c>
      <c r="BE9" s="299">
        <v>1.7646056983</v>
      </c>
      <c r="BF9" s="299">
        <v>1.7516968918</v>
      </c>
      <c r="BG9" s="299">
        <v>1.7062271907</v>
      </c>
      <c r="BH9" s="299">
        <v>1.6857893878000001</v>
      </c>
      <c r="BI9" s="299">
        <v>1.8229144885999999</v>
      </c>
      <c r="BJ9" s="299">
        <v>1.8647059075000001</v>
      </c>
      <c r="BK9" s="299">
        <v>1.8348816903</v>
      </c>
      <c r="BL9" s="299">
        <v>1.8667298857000001</v>
      </c>
      <c r="BM9" s="299">
        <v>1.8280711638</v>
      </c>
      <c r="BN9" s="299">
        <v>1.8579075094999999</v>
      </c>
      <c r="BO9" s="299">
        <v>1.8251542168999999</v>
      </c>
      <c r="BP9" s="299">
        <v>1.8196334270000001</v>
      </c>
      <c r="BQ9" s="299">
        <v>1.7791341096</v>
      </c>
      <c r="BR9" s="299">
        <v>1.7626942317000001</v>
      </c>
      <c r="BS9" s="299">
        <v>1.7155610214999999</v>
      </c>
      <c r="BT9" s="299">
        <v>1.6745208291</v>
      </c>
      <c r="BU9" s="299">
        <v>1.8083802173000001</v>
      </c>
      <c r="BV9" s="299">
        <v>1.8495091982</v>
      </c>
    </row>
    <row r="10" spans="1:74" ht="11.1" customHeight="1" x14ac:dyDescent="0.2">
      <c r="A10" s="61" t="s">
        <v>500</v>
      </c>
      <c r="B10" s="172" t="s">
        <v>116</v>
      </c>
      <c r="C10" s="210">
        <v>7.8508060000000004</v>
      </c>
      <c r="D10" s="210">
        <v>8.0502190000000002</v>
      </c>
      <c r="E10" s="210">
        <v>8.2442600000000006</v>
      </c>
      <c r="F10" s="210">
        <v>8.3933339999999994</v>
      </c>
      <c r="G10" s="210">
        <v>8.3923769999999998</v>
      </c>
      <c r="H10" s="210">
        <v>8.5134260000000008</v>
      </c>
      <c r="I10" s="210">
        <v>8.626671</v>
      </c>
      <c r="J10" s="210">
        <v>8.9906699999999997</v>
      </c>
      <c r="K10" s="210">
        <v>9.1526779999999999</v>
      </c>
      <c r="L10" s="210">
        <v>9.2500990000000005</v>
      </c>
      <c r="M10" s="210">
        <v>9.419791</v>
      </c>
      <c r="N10" s="210">
        <v>9.5075040000000008</v>
      </c>
      <c r="O10" s="210">
        <v>9.4342299999999994</v>
      </c>
      <c r="P10" s="210">
        <v>9.4281179999999996</v>
      </c>
      <c r="Q10" s="210">
        <v>9.4926169999999992</v>
      </c>
      <c r="R10" s="210">
        <v>9.6860499999999998</v>
      </c>
      <c r="S10" s="210">
        <v>9.7521740000000001</v>
      </c>
      <c r="T10" s="210">
        <v>9.8011909999999993</v>
      </c>
      <c r="U10" s="210">
        <v>9.9158340000000003</v>
      </c>
      <c r="V10" s="210">
        <v>10.049329999999999</v>
      </c>
      <c r="W10" s="210">
        <v>10.207791</v>
      </c>
      <c r="X10" s="210">
        <v>10.383675</v>
      </c>
      <c r="Y10" s="210">
        <v>10.482756999999999</v>
      </c>
      <c r="Z10" s="210">
        <v>10.449369000000001</v>
      </c>
      <c r="AA10" s="210">
        <v>10.314247</v>
      </c>
      <c r="AB10" s="210">
        <v>10.354411000000001</v>
      </c>
      <c r="AC10" s="210">
        <v>10.371420000000001</v>
      </c>
      <c r="AD10" s="210">
        <v>9.5376480000000008</v>
      </c>
      <c r="AE10" s="210">
        <v>7.745501</v>
      </c>
      <c r="AF10" s="210">
        <v>8.5420660000000002</v>
      </c>
      <c r="AG10" s="210">
        <v>8.8939800000000009</v>
      </c>
      <c r="AH10" s="210">
        <v>8.9497710000000001</v>
      </c>
      <c r="AI10" s="210">
        <v>8.9168780000000005</v>
      </c>
      <c r="AJ10" s="210">
        <v>8.9040009999999992</v>
      </c>
      <c r="AK10" s="210">
        <v>8.9707609999999995</v>
      </c>
      <c r="AL10" s="210">
        <v>8.8427089999999993</v>
      </c>
      <c r="AM10" s="210">
        <v>8.8145220000000002</v>
      </c>
      <c r="AN10" s="210">
        <v>7.5541479999999996</v>
      </c>
      <c r="AO10" s="210">
        <v>8.8519349999999992</v>
      </c>
      <c r="AP10" s="210">
        <v>9.0159599999999998</v>
      </c>
      <c r="AQ10" s="210">
        <v>9.0759240000000005</v>
      </c>
      <c r="AR10" s="210">
        <v>9.0568190000000008</v>
      </c>
      <c r="AS10" s="210">
        <v>9.0981810000000003</v>
      </c>
      <c r="AT10" s="210">
        <v>9.2685870000000001</v>
      </c>
      <c r="AU10" s="210">
        <v>9.3591219999999993</v>
      </c>
      <c r="AV10" s="210">
        <v>9.4019949999999994</v>
      </c>
      <c r="AW10" s="210">
        <v>9.5323100000000007</v>
      </c>
      <c r="AX10" s="210">
        <v>9.4027229999999999</v>
      </c>
      <c r="AY10" s="210">
        <v>9.3535164023000004</v>
      </c>
      <c r="AZ10" s="210">
        <v>9.3301695563999996</v>
      </c>
      <c r="BA10" s="299">
        <v>9.4175074160999994</v>
      </c>
      <c r="BB10" s="299">
        <v>9.5738895343999992</v>
      </c>
      <c r="BC10" s="299">
        <v>9.7186448558999992</v>
      </c>
      <c r="BD10" s="299">
        <v>9.8353131348999998</v>
      </c>
      <c r="BE10" s="299">
        <v>9.9369375480999995</v>
      </c>
      <c r="BF10" s="299">
        <v>10.034554131</v>
      </c>
      <c r="BG10" s="299">
        <v>10.127977177</v>
      </c>
      <c r="BH10" s="299">
        <v>10.215065001999999</v>
      </c>
      <c r="BI10" s="299">
        <v>10.292012871000001</v>
      </c>
      <c r="BJ10" s="299">
        <v>10.356883071</v>
      </c>
      <c r="BK10" s="299">
        <v>10.425228929999999</v>
      </c>
      <c r="BL10" s="299">
        <v>10.494168447</v>
      </c>
      <c r="BM10" s="299">
        <v>10.567377146</v>
      </c>
      <c r="BN10" s="299">
        <v>10.644373889000001</v>
      </c>
      <c r="BO10" s="299">
        <v>10.720961205</v>
      </c>
      <c r="BP10" s="299">
        <v>10.792792220000001</v>
      </c>
      <c r="BQ10" s="299">
        <v>10.858878959</v>
      </c>
      <c r="BR10" s="299">
        <v>10.919809657</v>
      </c>
      <c r="BS10" s="299">
        <v>10.974659527</v>
      </c>
      <c r="BT10" s="299">
        <v>11.019783529</v>
      </c>
      <c r="BU10" s="299">
        <v>11.052439011000001</v>
      </c>
      <c r="BV10" s="299">
        <v>11.072390588999999</v>
      </c>
    </row>
    <row r="11" spans="1:74" ht="11.1" customHeight="1" x14ac:dyDescent="0.2">
      <c r="A11" s="61" t="s">
        <v>732</v>
      </c>
      <c r="B11" s="172" t="s">
        <v>118</v>
      </c>
      <c r="C11" s="210">
        <v>6.6558380000000001</v>
      </c>
      <c r="D11" s="210">
        <v>5.7626109999999997</v>
      </c>
      <c r="E11" s="210">
        <v>5.650512</v>
      </c>
      <c r="F11" s="210">
        <v>6.3342210000000003</v>
      </c>
      <c r="G11" s="210">
        <v>5.7670110000000001</v>
      </c>
      <c r="H11" s="210">
        <v>6.2085739999999996</v>
      </c>
      <c r="I11" s="210">
        <v>5.6292080000000002</v>
      </c>
      <c r="J11" s="210">
        <v>6.1302110000000001</v>
      </c>
      <c r="K11" s="210">
        <v>5.578074</v>
      </c>
      <c r="L11" s="210">
        <v>5.097556</v>
      </c>
      <c r="M11" s="210">
        <v>5.1412800000000001</v>
      </c>
      <c r="N11" s="210">
        <v>4.7062280000000003</v>
      </c>
      <c r="O11" s="210">
        <v>4.9153419999999999</v>
      </c>
      <c r="P11" s="210">
        <v>3.7550110000000001</v>
      </c>
      <c r="Q11" s="210">
        <v>4.1100700000000003</v>
      </c>
      <c r="R11" s="210">
        <v>4.0878839999999999</v>
      </c>
      <c r="S11" s="210">
        <v>4.1950570000000003</v>
      </c>
      <c r="T11" s="210">
        <v>4.0522790000000004</v>
      </c>
      <c r="U11" s="210">
        <v>4.232246</v>
      </c>
      <c r="V11" s="210">
        <v>4.1892469999999999</v>
      </c>
      <c r="W11" s="210">
        <v>3.3901720000000002</v>
      </c>
      <c r="X11" s="210">
        <v>2.8297590000000001</v>
      </c>
      <c r="Y11" s="210">
        <v>2.737447</v>
      </c>
      <c r="Z11" s="210">
        <v>3.2964319999999998</v>
      </c>
      <c r="AA11" s="210">
        <v>3.0230760000000001</v>
      </c>
      <c r="AB11" s="210">
        <v>2.982148</v>
      </c>
      <c r="AC11" s="210">
        <v>2.6708349999999998</v>
      </c>
      <c r="AD11" s="210">
        <v>2.6369150000000001</v>
      </c>
      <c r="AE11" s="210">
        <v>2.909678</v>
      </c>
      <c r="AF11" s="210">
        <v>3.6455860000000002</v>
      </c>
      <c r="AG11" s="210">
        <v>2.563088</v>
      </c>
      <c r="AH11" s="210">
        <v>2.0084689999999998</v>
      </c>
      <c r="AI11" s="210">
        <v>2.1329419999999999</v>
      </c>
      <c r="AJ11" s="210">
        <v>2.354301</v>
      </c>
      <c r="AK11" s="210">
        <v>2.7840889999999998</v>
      </c>
      <c r="AL11" s="210">
        <v>2.356258</v>
      </c>
      <c r="AM11" s="210">
        <v>2.6182949999999998</v>
      </c>
      <c r="AN11" s="210">
        <v>2.8868520000000002</v>
      </c>
      <c r="AO11" s="210">
        <v>3.1017480000000002</v>
      </c>
      <c r="AP11" s="210">
        <v>2.5353530000000002</v>
      </c>
      <c r="AQ11" s="210">
        <v>3.0916030000000001</v>
      </c>
      <c r="AR11" s="210">
        <v>3.2522319999999998</v>
      </c>
      <c r="AS11" s="210">
        <v>3.6951019999999999</v>
      </c>
      <c r="AT11" s="210">
        <v>3.2405279999999999</v>
      </c>
      <c r="AU11" s="210">
        <v>3.8596170000000001</v>
      </c>
      <c r="AV11" s="210">
        <v>3.0710980000000001</v>
      </c>
      <c r="AW11" s="210">
        <v>3.2233010000000002</v>
      </c>
      <c r="AX11" s="210">
        <v>2.9692069999999999</v>
      </c>
      <c r="AY11" s="210">
        <v>3.9944516128999998</v>
      </c>
      <c r="AZ11" s="210">
        <v>3.1982544285999999</v>
      </c>
      <c r="BA11" s="299">
        <v>3.7711260000000002</v>
      </c>
      <c r="BB11" s="299">
        <v>3.5203180000000001</v>
      </c>
      <c r="BC11" s="299">
        <v>3.9427080000000001</v>
      </c>
      <c r="BD11" s="299">
        <v>4.3778519999999999</v>
      </c>
      <c r="BE11" s="299">
        <v>4.3681330000000003</v>
      </c>
      <c r="BF11" s="299">
        <v>4.3683860000000001</v>
      </c>
      <c r="BG11" s="299">
        <v>3.8203510000000001</v>
      </c>
      <c r="BH11" s="299">
        <v>2.869869</v>
      </c>
      <c r="BI11" s="299">
        <v>3.212545</v>
      </c>
      <c r="BJ11" s="299">
        <v>3.2742740000000001</v>
      </c>
      <c r="BK11" s="299">
        <v>2.7572589999999999</v>
      </c>
      <c r="BL11" s="299">
        <v>1.5676859999999999</v>
      </c>
      <c r="BM11" s="299">
        <v>2.6806760000000001</v>
      </c>
      <c r="BN11" s="299">
        <v>3.1418339999999998</v>
      </c>
      <c r="BO11" s="299">
        <v>3.744548</v>
      </c>
      <c r="BP11" s="299">
        <v>3.7952560000000002</v>
      </c>
      <c r="BQ11" s="299">
        <v>3.8789389999999999</v>
      </c>
      <c r="BR11" s="299">
        <v>3.991126</v>
      </c>
      <c r="BS11" s="299">
        <v>3.082503</v>
      </c>
      <c r="BT11" s="299">
        <v>2.2176110000000002</v>
      </c>
      <c r="BU11" s="299">
        <v>2.4578380000000002</v>
      </c>
      <c r="BV11" s="299">
        <v>2.1202619999999999</v>
      </c>
    </row>
    <row r="12" spans="1:74" ht="11.1" customHeight="1" x14ac:dyDescent="0.2">
      <c r="A12" s="61" t="s">
        <v>734</v>
      </c>
      <c r="B12" s="172" t="s">
        <v>122</v>
      </c>
      <c r="C12" s="210">
        <v>-4.5258064516E-2</v>
      </c>
      <c r="D12" s="210">
        <v>-4.3714285713999997E-2</v>
      </c>
      <c r="E12" s="210">
        <v>6.4516129031E-5</v>
      </c>
      <c r="F12" s="210">
        <v>4.9666666667000002E-2</v>
      </c>
      <c r="G12" s="210">
        <v>0.1225483871</v>
      </c>
      <c r="H12" s="210">
        <v>5.0666666666999999E-3</v>
      </c>
      <c r="I12" s="210">
        <v>6.4516129031E-5</v>
      </c>
      <c r="J12" s="210">
        <v>6.4516129034000001E-5</v>
      </c>
      <c r="K12" s="210">
        <v>6.6666666664999994E-5</v>
      </c>
      <c r="L12" s="210">
        <v>0.16674193547999999</v>
      </c>
      <c r="M12" s="210">
        <v>0.17576666666999999</v>
      </c>
      <c r="N12" s="210">
        <v>1.3806451613000001E-2</v>
      </c>
      <c r="O12" s="210">
        <v>0</v>
      </c>
      <c r="P12" s="210">
        <v>4.6428571429000002E-4</v>
      </c>
      <c r="Q12" s="210">
        <v>0</v>
      </c>
      <c r="R12" s="210">
        <v>1.7933333332999998E-2</v>
      </c>
      <c r="S12" s="210">
        <v>0.12161290323</v>
      </c>
      <c r="T12" s="210">
        <v>0</v>
      </c>
      <c r="U12" s="210">
        <v>0</v>
      </c>
      <c r="V12" s="210">
        <v>0</v>
      </c>
      <c r="W12" s="210">
        <v>0</v>
      </c>
      <c r="X12" s="210">
        <v>0.11822580645</v>
      </c>
      <c r="Y12" s="210">
        <v>0.20619999999999999</v>
      </c>
      <c r="Z12" s="210">
        <v>0</v>
      </c>
      <c r="AA12" s="210">
        <v>0</v>
      </c>
      <c r="AB12" s="210">
        <v>0</v>
      </c>
      <c r="AC12" s="210">
        <v>0</v>
      </c>
      <c r="AD12" s="210">
        <v>-9.5299999999999996E-2</v>
      </c>
      <c r="AE12" s="210">
        <v>-0.33870967742000002</v>
      </c>
      <c r="AF12" s="210">
        <v>-0.25656666667</v>
      </c>
      <c r="AG12" s="210">
        <v>-3.7741935483999998E-3</v>
      </c>
      <c r="AH12" s="210">
        <v>0.27774193547999998</v>
      </c>
      <c r="AI12" s="210">
        <v>0.17813333333</v>
      </c>
      <c r="AJ12" s="210">
        <v>0.11709677419</v>
      </c>
      <c r="AK12" s="210">
        <v>1.5699999999999999E-2</v>
      </c>
      <c r="AL12" s="210">
        <v>-3.2258064515E-5</v>
      </c>
      <c r="AM12" s="210">
        <v>3.2258064515E-5</v>
      </c>
      <c r="AN12" s="210">
        <v>1.1142857143E-2</v>
      </c>
      <c r="AO12" s="210">
        <v>-3.2258064515E-5</v>
      </c>
      <c r="AP12" s="210">
        <v>0.14486666667</v>
      </c>
      <c r="AQ12" s="210">
        <v>0.18848387096999999</v>
      </c>
      <c r="AR12" s="210">
        <v>0.20936666667000001</v>
      </c>
      <c r="AS12" s="210">
        <v>6.4516129031E-5</v>
      </c>
      <c r="AT12" s="210">
        <v>0</v>
      </c>
      <c r="AU12" s="210">
        <v>0.1178</v>
      </c>
      <c r="AV12" s="210">
        <v>0.22974193547999999</v>
      </c>
      <c r="AW12" s="210">
        <v>0.30596666667</v>
      </c>
      <c r="AX12" s="210">
        <v>0.25112903226</v>
      </c>
      <c r="AY12" s="210">
        <v>0.19893548387000001</v>
      </c>
      <c r="AZ12" s="210">
        <v>0.34982180624999998</v>
      </c>
      <c r="BA12" s="299">
        <v>0.35299999999999998</v>
      </c>
      <c r="BB12" s="299">
        <v>0.59666669999999999</v>
      </c>
      <c r="BC12" s="299">
        <v>0.57741940000000003</v>
      </c>
      <c r="BD12" s="299">
        <v>9.6666699999999994E-2</v>
      </c>
      <c r="BE12" s="299">
        <v>0</v>
      </c>
      <c r="BF12" s="299">
        <v>0</v>
      </c>
      <c r="BG12" s="299">
        <v>0</v>
      </c>
      <c r="BH12" s="299">
        <v>8.3871000000000001E-2</v>
      </c>
      <c r="BI12" s="299">
        <v>8.6666699999999999E-2</v>
      </c>
      <c r="BJ12" s="299">
        <v>8.3871000000000001E-2</v>
      </c>
      <c r="BK12" s="299">
        <v>8.3871000000000001E-2</v>
      </c>
      <c r="BL12" s="299">
        <v>9.2857099999999998E-2</v>
      </c>
      <c r="BM12" s="299">
        <v>8.3871000000000001E-2</v>
      </c>
      <c r="BN12" s="299">
        <v>8.6666699999999999E-2</v>
      </c>
      <c r="BO12" s="299">
        <v>8.3871000000000001E-2</v>
      </c>
      <c r="BP12" s="299">
        <v>8.6666699999999999E-2</v>
      </c>
      <c r="BQ12" s="299">
        <v>1.9354799999999998E-2</v>
      </c>
      <c r="BR12" s="299">
        <v>-6.4516100000000007E-2</v>
      </c>
      <c r="BS12" s="299">
        <v>-6.6666699999999995E-2</v>
      </c>
      <c r="BT12" s="299">
        <v>0.1129032</v>
      </c>
      <c r="BU12" s="299">
        <v>0.1166667</v>
      </c>
      <c r="BV12" s="299">
        <v>0.1129032</v>
      </c>
    </row>
    <row r="13" spans="1:74" ht="11.1" customHeight="1" x14ac:dyDescent="0.2">
      <c r="A13" s="61" t="s">
        <v>733</v>
      </c>
      <c r="B13" s="172" t="s">
        <v>392</v>
      </c>
      <c r="C13" s="210">
        <v>2.8580645161E-2</v>
      </c>
      <c r="D13" s="210">
        <v>-0.11010714286000001</v>
      </c>
      <c r="E13" s="210">
        <v>-3.5354838710000003E-2</v>
      </c>
      <c r="F13" s="210">
        <v>-0.38796666667000002</v>
      </c>
      <c r="G13" s="210">
        <v>7.6806451612999996E-2</v>
      </c>
      <c r="H13" s="210">
        <v>0.63483333333000003</v>
      </c>
      <c r="I13" s="210">
        <v>0.17777419354999999</v>
      </c>
      <c r="J13" s="210">
        <v>6.6387096773999996E-2</v>
      </c>
      <c r="K13" s="210">
        <v>-0.30336666667000001</v>
      </c>
      <c r="L13" s="210">
        <v>-0.55238709676999997</v>
      </c>
      <c r="M13" s="210">
        <v>-0.51903333333000001</v>
      </c>
      <c r="N13" s="210">
        <v>0.22187096774000001</v>
      </c>
      <c r="O13" s="210">
        <v>-0.20874193548</v>
      </c>
      <c r="P13" s="210">
        <v>-9.6000000000000002E-2</v>
      </c>
      <c r="Q13" s="210">
        <v>-0.23322580644999999</v>
      </c>
      <c r="R13" s="210">
        <v>-0.36373333333000002</v>
      </c>
      <c r="S13" s="210">
        <v>-0.36525806451999998</v>
      </c>
      <c r="T13" s="210">
        <v>0.58930000000000005</v>
      </c>
      <c r="U13" s="210">
        <v>0.70509677419000005</v>
      </c>
      <c r="V13" s="210">
        <v>0.37</v>
      </c>
      <c r="W13" s="210">
        <v>0.15013333333000001</v>
      </c>
      <c r="X13" s="210">
        <v>-0.57267741935000005</v>
      </c>
      <c r="Y13" s="210">
        <v>-8.4000000000000005E-2</v>
      </c>
      <c r="Z13" s="210">
        <v>0.42306451613000001</v>
      </c>
      <c r="AA13" s="210">
        <v>-0.24132258065000001</v>
      </c>
      <c r="AB13" s="210">
        <v>-0.42448275862000001</v>
      </c>
      <c r="AC13" s="210">
        <v>-0.99283870967999999</v>
      </c>
      <c r="AD13" s="210">
        <v>-1.5231333332999999</v>
      </c>
      <c r="AE13" s="210">
        <v>0.24006451612999999</v>
      </c>
      <c r="AF13" s="210">
        <v>-0.36880000000000002</v>
      </c>
      <c r="AG13" s="210">
        <v>0.40429032257999997</v>
      </c>
      <c r="AH13" s="210">
        <v>0.50725806452</v>
      </c>
      <c r="AI13" s="210">
        <v>0.2225</v>
      </c>
      <c r="AJ13" s="210">
        <v>0.12264516129</v>
      </c>
      <c r="AK13" s="210">
        <v>-0.22766666666999999</v>
      </c>
      <c r="AL13" s="210">
        <v>0.49293548387000002</v>
      </c>
      <c r="AM13" s="210">
        <v>0.31025806451999999</v>
      </c>
      <c r="AN13" s="210">
        <v>-0.61792857143000002</v>
      </c>
      <c r="AO13" s="210">
        <v>-0.28216129031999998</v>
      </c>
      <c r="AP13" s="210">
        <v>0.40573333333</v>
      </c>
      <c r="AQ13" s="210">
        <v>0.42374193548</v>
      </c>
      <c r="AR13" s="210">
        <v>0.95476666666999999</v>
      </c>
      <c r="AS13" s="210">
        <v>0.29138709677000002</v>
      </c>
      <c r="AT13" s="210">
        <v>0.55487096774</v>
      </c>
      <c r="AU13" s="210">
        <v>4.5566666667000003E-2</v>
      </c>
      <c r="AV13" s="210">
        <v>-0.52390322581000004</v>
      </c>
      <c r="AW13" s="210">
        <v>8.7300000000000003E-2</v>
      </c>
      <c r="AX13" s="210">
        <v>0.40490322580999999</v>
      </c>
      <c r="AY13" s="210">
        <v>0.35590322581</v>
      </c>
      <c r="AZ13" s="210">
        <v>-0.20759848124999999</v>
      </c>
      <c r="BA13" s="299">
        <v>-0.56982759999999999</v>
      </c>
      <c r="BB13" s="299">
        <v>-0.4307377</v>
      </c>
      <c r="BC13" s="299">
        <v>-0.12925439999999999</v>
      </c>
      <c r="BD13" s="299">
        <v>0.17855740000000001</v>
      </c>
      <c r="BE13" s="299">
        <v>0.40206910000000001</v>
      </c>
      <c r="BF13" s="299">
        <v>0.27856330000000001</v>
      </c>
      <c r="BG13" s="299">
        <v>-8.8872199999999998E-2</v>
      </c>
      <c r="BH13" s="299">
        <v>-0.36290670000000003</v>
      </c>
      <c r="BI13" s="299">
        <v>-0.14296239999999999</v>
      </c>
      <c r="BJ13" s="299">
        <v>0.30963109999999999</v>
      </c>
      <c r="BK13" s="299">
        <v>-0.35435739999999999</v>
      </c>
      <c r="BL13" s="299">
        <v>-0.27936680000000003</v>
      </c>
      <c r="BM13" s="299">
        <v>-0.4362451</v>
      </c>
      <c r="BN13" s="299">
        <v>-0.32322329999999999</v>
      </c>
      <c r="BO13" s="299">
        <v>-3.7853400000000002E-2</v>
      </c>
      <c r="BP13" s="299">
        <v>9.0013899999999994E-2</v>
      </c>
      <c r="BQ13" s="299">
        <v>0.21687709999999999</v>
      </c>
      <c r="BR13" s="299">
        <v>5.5524700000000003E-2</v>
      </c>
      <c r="BS13" s="299">
        <v>-8.7809999999999999E-2</v>
      </c>
      <c r="BT13" s="299">
        <v>-0.2272237</v>
      </c>
      <c r="BU13" s="299">
        <v>-1.2844299999999999E-2</v>
      </c>
      <c r="BV13" s="299">
        <v>0.43169010000000002</v>
      </c>
    </row>
    <row r="14" spans="1:74" ht="11.1" customHeight="1" x14ac:dyDescent="0.2">
      <c r="A14" s="61" t="s">
        <v>502</v>
      </c>
      <c r="B14" s="172" t="s">
        <v>119</v>
      </c>
      <c r="C14" s="210">
        <v>-3.6127580644999997E-2</v>
      </c>
      <c r="D14" s="210">
        <v>5.1513428570999997E-2</v>
      </c>
      <c r="E14" s="210">
        <v>0.58873232257999997</v>
      </c>
      <c r="F14" s="210">
        <v>0.276837</v>
      </c>
      <c r="G14" s="210">
        <v>0.57788916129000001</v>
      </c>
      <c r="H14" s="210">
        <v>0.18929399999999999</v>
      </c>
      <c r="I14" s="210">
        <v>0.66155529032000004</v>
      </c>
      <c r="J14" s="210">
        <v>5.2869387097000002E-2</v>
      </c>
      <c r="K14" s="210">
        <v>0.29408200000000001</v>
      </c>
      <c r="L14" s="210">
        <v>0.21200516128999999</v>
      </c>
      <c r="M14" s="210">
        <v>0.49647966666999999</v>
      </c>
      <c r="N14" s="210">
        <v>0.54348758065000002</v>
      </c>
      <c r="O14" s="210">
        <v>0.22841693548</v>
      </c>
      <c r="P14" s="210">
        <v>0.53369471429000004</v>
      </c>
      <c r="Q14" s="210">
        <v>0.15889180645000001</v>
      </c>
      <c r="R14" s="210">
        <v>0.47453600000000001</v>
      </c>
      <c r="S14" s="210">
        <v>0.62732716128999999</v>
      </c>
      <c r="T14" s="210">
        <v>0.41534900000000002</v>
      </c>
      <c r="U14" s="210">
        <v>0.34220522581000001</v>
      </c>
      <c r="V14" s="210">
        <v>0.26259199999999999</v>
      </c>
      <c r="W14" s="210">
        <v>0.29049466667000001</v>
      </c>
      <c r="X14" s="210">
        <v>0.5346026129</v>
      </c>
      <c r="Y14" s="210">
        <v>0.655999</v>
      </c>
      <c r="Z14" s="210">
        <v>0.16274848386999999</v>
      </c>
      <c r="AA14" s="210">
        <v>0.66195358064999998</v>
      </c>
      <c r="AB14" s="210">
        <v>0.48193775861999999</v>
      </c>
      <c r="AC14" s="210">
        <v>0.73639870967999999</v>
      </c>
      <c r="AD14" s="210">
        <v>-0.15762066666999999</v>
      </c>
      <c r="AE14" s="210">
        <v>0.44588216129000002</v>
      </c>
      <c r="AF14" s="210">
        <v>0.29437966666999998</v>
      </c>
      <c r="AG14" s="210">
        <v>0.41349287096999998</v>
      </c>
      <c r="AH14" s="210">
        <v>0.800674</v>
      </c>
      <c r="AI14" s="210">
        <v>0.17119966667</v>
      </c>
      <c r="AJ14" s="210">
        <v>0.43728706451999999</v>
      </c>
      <c r="AK14" s="210">
        <v>0.43087066667000001</v>
      </c>
      <c r="AL14" s="210">
        <v>0.20705077419000001</v>
      </c>
      <c r="AM14" s="210">
        <v>0.54014667742</v>
      </c>
      <c r="AN14" s="210">
        <v>0.32041071429000001</v>
      </c>
      <c r="AO14" s="210">
        <v>0.40391754838999999</v>
      </c>
      <c r="AP14" s="210">
        <v>0.84419900000000003</v>
      </c>
      <c r="AQ14" s="210">
        <v>0.55732119354999998</v>
      </c>
      <c r="AR14" s="210">
        <v>0.48571566666999999</v>
      </c>
      <c r="AS14" s="210">
        <v>0.53535838710000005</v>
      </c>
      <c r="AT14" s="210">
        <v>0.71778203226000004</v>
      </c>
      <c r="AU14" s="210">
        <v>0.35361733333000001</v>
      </c>
      <c r="AV14" s="210">
        <v>0.74214929031999999</v>
      </c>
      <c r="AW14" s="210">
        <v>0.34432533332999998</v>
      </c>
      <c r="AX14" s="210">
        <v>0.56493374194000001</v>
      </c>
      <c r="AY14" s="210">
        <v>-0.66975176588999996</v>
      </c>
      <c r="AZ14" s="210">
        <v>0.31151717708999999</v>
      </c>
      <c r="BA14" s="299">
        <v>0.22451199999999999</v>
      </c>
      <c r="BB14" s="299">
        <v>0.15075530000000001</v>
      </c>
      <c r="BC14" s="299">
        <v>0.21702949999999999</v>
      </c>
      <c r="BD14" s="299">
        <v>0.27837329999999999</v>
      </c>
      <c r="BE14" s="299">
        <v>0.23597409999999999</v>
      </c>
      <c r="BF14" s="299">
        <v>0.1963104</v>
      </c>
      <c r="BG14" s="299">
        <v>0.24405370000000001</v>
      </c>
      <c r="BH14" s="299">
        <v>0.1580019</v>
      </c>
      <c r="BI14" s="299">
        <v>0.15845629999999999</v>
      </c>
      <c r="BJ14" s="299">
        <v>0.17102310000000001</v>
      </c>
      <c r="BK14" s="299">
        <v>0.23782120000000001</v>
      </c>
      <c r="BL14" s="299">
        <v>0.19917380000000001</v>
      </c>
      <c r="BM14" s="299">
        <v>0.22451199999999999</v>
      </c>
      <c r="BN14" s="299">
        <v>0.15075530000000001</v>
      </c>
      <c r="BO14" s="299">
        <v>0.21702949999999999</v>
      </c>
      <c r="BP14" s="299">
        <v>0.27837329999999999</v>
      </c>
      <c r="BQ14" s="299">
        <v>0.23597409999999999</v>
      </c>
      <c r="BR14" s="299">
        <v>0.1963104</v>
      </c>
      <c r="BS14" s="299">
        <v>0.24405370000000001</v>
      </c>
      <c r="BT14" s="299">
        <v>0.1580019</v>
      </c>
      <c r="BU14" s="299">
        <v>0.15845629999999999</v>
      </c>
      <c r="BV14" s="299">
        <v>0.17102310000000001</v>
      </c>
    </row>
    <row r="15" spans="1:74" ht="11.1" customHeight="1" x14ac:dyDescent="0.2">
      <c r="A15" s="61" t="s">
        <v>503</v>
      </c>
      <c r="B15" s="172" t="s">
        <v>164</v>
      </c>
      <c r="C15" s="210">
        <v>16.599194000000001</v>
      </c>
      <c r="D15" s="210">
        <v>15.936249999999999</v>
      </c>
      <c r="E15" s="210">
        <v>16.665129</v>
      </c>
      <c r="F15" s="210">
        <v>16.766200000000001</v>
      </c>
      <c r="G15" s="210">
        <v>16.968741999999999</v>
      </c>
      <c r="H15" s="210">
        <v>17.665666999999999</v>
      </c>
      <c r="I15" s="210">
        <v>17.356999999999999</v>
      </c>
      <c r="J15" s="210">
        <v>17.622903000000001</v>
      </c>
      <c r="K15" s="210">
        <v>16.990867000000001</v>
      </c>
      <c r="L15" s="210">
        <v>16.412226</v>
      </c>
      <c r="M15" s="210">
        <v>17.162099999999999</v>
      </c>
      <c r="N15" s="210">
        <v>17.409386999999999</v>
      </c>
      <c r="O15" s="210">
        <v>16.782968</v>
      </c>
      <c r="P15" s="210">
        <v>15.845750000000001</v>
      </c>
      <c r="Q15" s="210">
        <v>15.934677000000001</v>
      </c>
      <c r="R15" s="210">
        <v>16.341200000000001</v>
      </c>
      <c r="S15" s="210">
        <v>16.719452</v>
      </c>
      <c r="T15" s="210">
        <v>17.235800000000001</v>
      </c>
      <c r="U15" s="210">
        <v>17.175194000000001</v>
      </c>
      <c r="V15" s="210">
        <v>17.296838999999999</v>
      </c>
      <c r="W15" s="210">
        <v>16.403099999999998</v>
      </c>
      <c r="X15" s="210">
        <v>15.680871</v>
      </c>
      <c r="Y15" s="210">
        <v>16.481767000000001</v>
      </c>
      <c r="Z15" s="210">
        <v>16.792548</v>
      </c>
      <c r="AA15" s="210">
        <v>16.228515999999999</v>
      </c>
      <c r="AB15" s="210">
        <v>15.865413999999999</v>
      </c>
      <c r="AC15" s="210">
        <v>15.230452</v>
      </c>
      <c r="AD15" s="210">
        <v>12.772333</v>
      </c>
      <c r="AE15" s="210">
        <v>12.968031999999999</v>
      </c>
      <c r="AF15" s="210">
        <v>13.734367000000001</v>
      </c>
      <c r="AG15" s="210">
        <v>14.333581000000001</v>
      </c>
      <c r="AH15" s="210">
        <v>14.15171</v>
      </c>
      <c r="AI15" s="210">
        <v>13.572832999999999</v>
      </c>
      <c r="AJ15" s="210">
        <v>13.444742</v>
      </c>
      <c r="AK15" s="210">
        <v>14.123699999999999</v>
      </c>
      <c r="AL15" s="210">
        <v>14.139806999999999</v>
      </c>
      <c r="AM15" s="210">
        <v>14.525097000000001</v>
      </c>
      <c r="AN15" s="210">
        <v>12.373536</v>
      </c>
      <c r="AO15" s="210">
        <v>14.383032</v>
      </c>
      <c r="AP15" s="210">
        <v>15.160333</v>
      </c>
      <c r="AQ15" s="210">
        <v>15.594903</v>
      </c>
      <c r="AR15" s="210">
        <v>16.190232999999999</v>
      </c>
      <c r="AS15" s="210">
        <v>15.851839</v>
      </c>
      <c r="AT15" s="210">
        <v>15.719419</v>
      </c>
      <c r="AU15" s="210">
        <v>15.227867</v>
      </c>
      <c r="AV15" s="210">
        <v>15.045355000000001</v>
      </c>
      <c r="AW15" s="210">
        <v>15.733599999999999</v>
      </c>
      <c r="AX15" s="210">
        <v>15.757516000000001</v>
      </c>
      <c r="AY15" s="210">
        <v>15.455870967999999</v>
      </c>
      <c r="AZ15" s="210">
        <v>15.178879999999999</v>
      </c>
      <c r="BA15" s="299">
        <v>15.44375</v>
      </c>
      <c r="BB15" s="299">
        <v>15.67408</v>
      </c>
      <c r="BC15" s="299">
        <v>16.478169999999999</v>
      </c>
      <c r="BD15" s="299">
        <v>16.884640000000001</v>
      </c>
      <c r="BE15" s="299">
        <v>17.042390000000001</v>
      </c>
      <c r="BF15" s="299">
        <v>17.031120000000001</v>
      </c>
      <c r="BG15" s="299">
        <v>16.215769999999999</v>
      </c>
      <c r="BH15" s="299">
        <v>15.051069999999999</v>
      </c>
      <c r="BI15" s="299">
        <v>15.831939999999999</v>
      </c>
      <c r="BJ15" s="299">
        <v>16.473800000000001</v>
      </c>
      <c r="BK15" s="299">
        <v>15.397790000000001</v>
      </c>
      <c r="BL15" s="299">
        <v>14.354760000000001</v>
      </c>
      <c r="BM15" s="299">
        <v>15.359310000000001</v>
      </c>
      <c r="BN15" s="299">
        <v>15.97199</v>
      </c>
      <c r="BO15" s="299">
        <v>16.896059999999999</v>
      </c>
      <c r="BP15" s="299">
        <v>17.181619999999999</v>
      </c>
      <c r="BQ15" s="299">
        <v>17.322340000000001</v>
      </c>
      <c r="BR15" s="299">
        <v>17.28267</v>
      </c>
      <c r="BS15" s="299">
        <v>16.268930000000001</v>
      </c>
      <c r="BT15" s="299">
        <v>15.360329999999999</v>
      </c>
      <c r="BU15" s="299">
        <v>16.011050000000001</v>
      </c>
      <c r="BV15" s="299">
        <v>16.178360000000001</v>
      </c>
    </row>
    <row r="16" spans="1:74" ht="11.1" customHeight="1" x14ac:dyDescent="0.2">
      <c r="A16" s="57"/>
      <c r="B16" s="44" t="s">
        <v>736</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210"/>
      <c r="AW16" s="210"/>
      <c r="AX16" s="210"/>
      <c r="AY16" s="210"/>
      <c r="AZ16" s="210"/>
      <c r="BA16" s="299"/>
      <c r="BB16" s="299"/>
      <c r="BC16" s="299"/>
      <c r="BD16" s="299"/>
      <c r="BE16" s="299"/>
      <c r="BF16" s="299"/>
      <c r="BG16" s="299"/>
      <c r="BH16" s="299"/>
      <c r="BI16" s="299"/>
      <c r="BJ16" s="366"/>
      <c r="BK16" s="366"/>
      <c r="BL16" s="366"/>
      <c r="BM16" s="366"/>
      <c r="BN16" s="366"/>
      <c r="BO16" s="366"/>
      <c r="BP16" s="366"/>
      <c r="BQ16" s="366"/>
      <c r="BR16" s="366"/>
      <c r="BS16" s="366"/>
      <c r="BT16" s="366"/>
      <c r="BU16" s="366"/>
      <c r="BV16" s="366"/>
    </row>
    <row r="17" spans="1:74" ht="11.1" customHeight="1" x14ac:dyDescent="0.2">
      <c r="A17" s="61" t="s">
        <v>505</v>
      </c>
      <c r="B17" s="172" t="s">
        <v>393</v>
      </c>
      <c r="C17" s="210">
        <v>1.1024210000000001</v>
      </c>
      <c r="D17" s="210">
        <v>1.0965020000000001</v>
      </c>
      <c r="E17" s="210">
        <v>1.095742</v>
      </c>
      <c r="F17" s="210">
        <v>1.113267</v>
      </c>
      <c r="G17" s="210">
        <v>1.1414200000000001</v>
      </c>
      <c r="H17" s="210">
        <v>1.1328990000000001</v>
      </c>
      <c r="I17" s="210">
        <v>1.1689050000000001</v>
      </c>
      <c r="J17" s="210">
        <v>1.1854849999999999</v>
      </c>
      <c r="K17" s="210">
        <v>1.1408659999999999</v>
      </c>
      <c r="L17" s="210">
        <v>1.1155809999999999</v>
      </c>
      <c r="M17" s="210">
        <v>1.1494329999999999</v>
      </c>
      <c r="N17" s="210">
        <v>1.210356</v>
      </c>
      <c r="O17" s="210">
        <v>1.108708</v>
      </c>
      <c r="P17" s="210">
        <v>1.007071</v>
      </c>
      <c r="Q17" s="210">
        <v>1.0383579999999999</v>
      </c>
      <c r="R17" s="210">
        <v>1.0650999999999999</v>
      </c>
      <c r="S17" s="210">
        <v>1.064227</v>
      </c>
      <c r="T17" s="210">
        <v>1.0761670000000001</v>
      </c>
      <c r="U17" s="210">
        <v>1.066033</v>
      </c>
      <c r="V17" s="210">
        <v>1.098679</v>
      </c>
      <c r="W17" s="210">
        <v>1.0174989999999999</v>
      </c>
      <c r="X17" s="210">
        <v>1.0142260000000001</v>
      </c>
      <c r="Y17" s="210">
        <v>1.1312009999999999</v>
      </c>
      <c r="Z17" s="210">
        <v>1.1334200000000001</v>
      </c>
      <c r="AA17" s="210">
        <v>1.128098</v>
      </c>
      <c r="AB17" s="210">
        <v>0.94134399999999996</v>
      </c>
      <c r="AC17" s="210">
        <v>0.97412799999999999</v>
      </c>
      <c r="AD17" s="210">
        <v>0.77373199999999998</v>
      </c>
      <c r="AE17" s="210">
        <v>0.80803000000000003</v>
      </c>
      <c r="AF17" s="210">
        <v>0.87066600000000005</v>
      </c>
      <c r="AG17" s="210">
        <v>0.92867699999999997</v>
      </c>
      <c r="AH17" s="210">
        <v>0.923902</v>
      </c>
      <c r="AI17" s="210">
        <v>0.94806900000000005</v>
      </c>
      <c r="AJ17" s="210">
        <v>0.92429099999999997</v>
      </c>
      <c r="AK17" s="210">
        <v>0.93443299999999996</v>
      </c>
      <c r="AL17" s="210">
        <v>0.91493599999999997</v>
      </c>
      <c r="AM17" s="210">
        <v>0.89135200000000003</v>
      </c>
      <c r="AN17" s="210">
        <v>0.764571</v>
      </c>
      <c r="AO17" s="210">
        <v>0.86361500000000002</v>
      </c>
      <c r="AP17" s="210">
        <v>0.94893499999999997</v>
      </c>
      <c r="AQ17" s="210">
        <v>1.0244139999999999</v>
      </c>
      <c r="AR17" s="210">
        <v>0.92243299999999995</v>
      </c>
      <c r="AS17" s="210">
        <v>0.95987199999999995</v>
      </c>
      <c r="AT17" s="210">
        <v>1.0087410000000001</v>
      </c>
      <c r="AU17" s="210">
        <v>0.93666400000000005</v>
      </c>
      <c r="AV17" s="210">
        <v>1.01329</v>
      </c>
      <c r="AW17" s="210">
        <v>1.012602</v>
      </c>
      <c r="AX17" s="210">
        <v>1.083261</v>
      </c>
      <c r="AY17" s="210">
        <v>1.109761</v>
      </c>
      <c r="AZ17" s="210">
        <v>0.97777700000000001</v>
      </c>
      <c r="BA17" s="299">
        <v>1.0332269999999999</v>
      </c>
      <c r="BB17" s="299">
        <v>1.0397130000000001</v>
      </c>
      <c r="BC17" s="299">
        <v>1.0290889999999999</v>
      </c>
      <c r="BD17" s="299">
        <v>1.024222</v>
      </c>
      <c r="BE17" s="299">
        <v>1.034465</v>
      </c>
      <c r="BF17" s="299">
        <v>1.0740449999999999</v>
      </c>
      <c r="BG17" s="299">
        <v>1.0486340000000001</v>
      </c>
      <c r="BH17" s="299">
        <v>0.99700319999999998</v>
      </c>
      <c r="BI17" s="299">
        <v>1.0787150000000001</v>
      </c>
      <c r="BJ17" s="299">
        <v>1.0966009999999999</v>
      </c>
      <c r="BK17" s="299">
        <v>1.0754239999999999</v>
      </c>
      <c r="BL17" s="299">
        <v>1.0136750000000001</v>
      </c>
      <c r="BM17" s="299">
        <v>0.99336029999999997</v>
      </c>
      <c r="BN17" s="299">
        <v>0.99728240000000001</v>
      </c>
      <c r="BO17" s="299">
        <v>1.0138069999999999</v>
      </c>
      <c r="BP17" s="299">
        <v>1.0021139999999999</v>
      </c>
      <c r="BQ17" s="299">
        <v>1.01024</v>
      </c>
      <c r="BR17" s="299">
        <v>1.051434</v>
      </c>
      <c r="BS17" s="299">
        <v>0.99031800000000003</v>
      </c>
      <c r="BT17" s="299">
        <v>0.95921940000000006</v>
      </c>
      <c r="BU17" s="299">
        <v>1.0114369999999999</v>
      </c>
      <c r="BV17" s="299">
        <v>1.048986</v>
      </c>
    </row>
    <row r="18" spans="1:74" ht="11.1" customHeight="1" x14ac:dyDescent="0.2">
      <c r="A18" s="61" t="s">
        <v>504</v>
      </c>
      <c r="B18" s="172" t="s">
        <v>892</v>
      </c>
      <c r="C18" s="210">
        <v>3.8529680000000002</v>
      </c>
      <c r="D18" s="210">
        <v>4.0605000000000002</v>
      </c>
      <c r="E18" s="210">
        <v>4.2002579999999998</v>
      </c>
      <c r="F18" s="210">
        <v>4.2857669999999999</v>
      </c>
      <c r="G18" s="210">
        <v>4.351871</v>
      </c>
      <c r="H18" s="210">
        <v>4.3366670000000003</v>
      </c>
      <c r="I18" s="210">
        <v>4.4516770000000001</v>
      </c>
      <c r="J18" s="210">
        <v>4.6016130000000004</v>
      </c>
      <c r="K18" s="210">
        <v>4.6383000000000001</v>
      </c>
      <c r="L18" s="210">
        <v>4.5876770000000002</v>
      </c>
      <c r="M18" s="210">
        <v>4.5627000000000004</v>
      </c>
      <c r="N18" s="210">
        <v>4.4834839999999998</v>
      </c>
      <c r="O18" s="210">
        <v>4.5540649999999996</v>
      </c>
      <c r="P18" s="210">
        <v>4.7127499999999998</v>
      </c>
      <c r="Q18" s="210">
        <v>4.7294840000000002</v>
      </c>
      <c r="R18" s="210">
        <v>4.7902329999999997</v>
      </c>
      <c r="S18" s="210">
        <v>4.8398070000000004</v>
      </c>
      <c r="T18" s="210">
        <v>4.7946999999999997</v>
      </c>
      <c r="U18" s="210">
        <v>4.7073229999999997</v>
      </c>
      <c r="V18" s="210">
        <v>4.7658709999999997</v>
      </c>
      <c r="W18" s="210">
        <v>4.9894999999999996</v>
      </c>
      <c r="X18" s="210">
        <v>5.0222579999999999</v>
      </c>
      <c r="Y18" s="210">
        <v>4.9945000000000004</v>
      </c>
      <c r="Z18" s="210">
        <v>4.9915159999999998</v>
      </c>
      <c r="AA18" s="210">
        <v>5.2057739999999999</v>
      </c>
      <c r="AB18" s="210">
        <v>5.0520350000000001</v>
      </c>
      <c r="AC18" s="210">
        <v>5.2528709999999998</v>
      </c>
      <c r="AD18" s="210">
        <v>4.9342670000000002</v>
      </c>
      <c r="AE18" s="210">
        <v>4.7454520000000002</v>
      </c>
      <c r="AF18" s="210">
        <v>5.1946669999999999</v>
      </c>
      <c r="AG18" s="210">
        <v>5.3675810000000004</v>
      </c>
      <c r="AH18" s="210">
        <v>5.3514520000000001</v>
      </c>
      <c r="AI18" s="210">
        <v>5.3078329999999996</v>
      </c>
      <c r="AJ18" s="210">
        <v>5.2972580000000002</v>
      </c>
      <c r="AK18" s="210">
        <v>5.3214670000000002</v>
      </c>
      <c r="AL18" s="210">
        <v>5.0582580000000004</v>
      </c>
      <c r="AM18" s="210">
        <v>5.188097</v>
      </c>
      <c r="AN18" s="210">
        <v>4.214893</v>
      </c>
      <c r="AO18" s="210">
        <v>5.1158070000000002</v>
      </c>
      <c r="AP18" s="210">
        <v>5.4427000000000003</v>
      </c>
      <c r="AQ18" s="210">
        <v>5.4610969999999996</v>
      </c>
      <c r="AR18" s="210">
        <v>5.4744330000000003</v>
      </c>
      <c r="AS18" s="210">
        <v>5.4551939999999997</v>
      </c>
      <c r="AT18" s="210">
        <v>5.5681940000000001</v>
      </c>
      <c r="AU18" s="210">
        <v>5.5401670000000003</v>
      </c>
      <c r="AV18" s="210">
        <v>5.7134840000000002</v>
      </c>
      <c r="AW18" s="210">
        <v>5.7675000000000001</v>
      </c>
      <c r="AX18" s="210">
        <v>5.7326449999999998</v>
      </c>
      <c r="AY18" s="210">
        <v>5.5913008119000001</v>
      </c>
      <c r="AZ18" s="210">
        <v>5.6730140768000004</v>
      </c>
      <c r="BA18" s="299">
        <v>5.7009230000000004</v>
      </c>
      <c r="BB18" s="299">
        <v>5.7380870000000002</v>
      </c>
      <c r="BC18" s="299">
        <v>5.7919689999999999</v>
      </c>
      <c r="BD18" s="299">
        <v>5.8430859999999996</v>
      </c>
      <c r="BE18" s="299">
        <v>5.8471310000000001</v>
      </c>
      <c r="BF18" s="299">
        <v>5.9750940000000003</v>
      </c>
      <c r="BG18" s="299">
        <v>6.0422190000000002</v>
      </c>
      <c r="BH18" s="299">
        <v>6.0818950000000003</v>
      </c>
      <c r="BI18" s="299">
        <v>6.135491</v>
      </c>
      <c r="BJ18" s="299">
        <v>6.051863</v>
      </c>
      <c r="BK18" s="299">
        <v>6.0282489999999997</v>
      </c>
      <c r="BL18" s="299">
        <v>6.0567770000000003</v>
      </c>
      <c r="BM18" s="299">
        <v>6.1279909999999997</v>
      </c>
      <c r="BN18" s="299">
        <v>6.169772</v>
      </c>
      <c r="BO18" s="299">
        <v>6.2453099999999999</v>
      </c>
      <c r="BP18" s="299">
        <v>6.1701889999999997</v>
      </c>
      <c r="BQ18" s="299">
        <v>6.145899</v>
      </c>
      <c r="BR18" s="299">
        <v>6.2414880000000004</v>
      </c>
      <c r="BS18" s="299">
        <v>6.2554800000000004</v>
      </c>
      <c r="BT18" s="299">
        <v>6.2777950000000002</v>
      </c>
      <c r="BU18" s="299">
        <v>6.2756020000000001</v>
      </c>
      <c r="BV18" s="299">
        <v>6.1745039999999998</v>
      </c>
    </row>
    <row r="19" spans="1:74" ht="11.1" customHeight="1" x14ac:dyDescent="0.2">
      <c r="A19" s="61" t="s">
        <v>870</v>
      </c>
      <c r="B19" s="172" t="s">
        <v>871</v>
      </c>
      <c r="C19" s="210">
        <v>1.2053119999999999</v>
      </c>
      <c r="D19" s="210">
        <v>1.2232970000000001</v>
      </c>
      <c r="E19" s="210">
        <v>1.2091499999999999</v>
      </c>
      <c r="F19" s="210">
        <v>1.2004159999999999</v>
      </c>
      <c r="G19" s="210">
        <v>1.2244409999999999</v>
      </c>
      <c r="H19" s="210">
        <v>1.2542850000000001</v>
      </c>
      <c r="I19" s="210">
        <v>1.2677499999999999</v>
      </c>
      <c r="J19" s="210">
        <v>1.284127</v>
      </c>
      <c r="K19" s="210">
        <v>1.208539</v>
      </c>
      <c r="L19" s="210">
        <v>1.21401</v>
      </c>
      <c r="M19" s="210">
        <v>1.235635</v>
      </c>
      <c r="N19" s="210">
        <v>1.219158</v>
      </c>
      <c r="O19" s="210">
        <v>1.1097619999999999</v>
      </c>
      <c r="P19" s="210">
        <v>1.1117079999999999</v>
      </c>
      <c r="Q19" s="210">
        <v>1.0845469999999999</v>
      </c>
      <c r="R19" s="210">
        <v>1.1336200000000001</v>
      </c>
      <c r="S19" s="210">
        <v>1.1457329999999999</v>
      </c>
      <c r="T19" s="210">
        <v>1.1544779999999999</v>
      </c>
      <c r="U19" s="210">
        <v>1.1503049999999999</v>
      </c>
      <c r="V19" s="210">
        <v>1.1285449999999999</v>
      </c>
      <c r="W19" s="210">
        <v>1.0668759999999999</v>
      </c>
      <c r="X19" s="210">
        <v>1.088292</v>
      </c>
      <c r="Y19" s="210">
        <v>1.125297</v>
      </c>
      <c r="Z19" s="210">
        <v>1.1539699999999999</v>
      </c>
      <c r="AA19" s="210">
        <v>1.1582589999999999</v>
      </c>
      <c r="AB19" s="210">
        <v>1.140509</v>
      </c>
      <c r="AC19" s="210">
        <v>1.046513</v>
      </c>
      <c r="AD19" s="210">
        <v>0.66970499999999999</v>
      </c>
      <c r="AE19" s="210">
        <v>0.78595099999999996</v>
      </c>
      <c r="AF19" s="210">
        <v>0.96711599999999998</v>
      </c>
      <c r="AG19" s="210">
        <v>1.0307500000000001</v>
      </c>
      <c r="AH19" s="210">
        <v>1.0227630000000001</v>
      </c>
      <c r="AI19" s="210">
        <v>1.033018</v>
      </c>
      <c r="AJ19" s="210">
        <v>1.0555319999999999</v>
      </c>
      <c r="AK19" s="210">
        <v>1.096816</v>
      </c>
      <c r="AL19" s="210">
        <v>1.0719810000000001</v>
      </c>
      <c r="AM19" s="210">
        <v>1.0606450000000001</v>
      </c>
      <c r="AN19" s="210">
        <v>0.93417799999999995</v>
      </c>
      <c r="AO19" s="210">
        <v>1.080214</v>
      </c>
      <c r="AP19" s="210">
        <v>1.0715920000000001</v>
      </c>
      <c r="AQ19" s="210">
        <v>1.151294</v>
      </c>
      <c r="AR19" s="210">
        <v>1.153902</v>
      </c>
      <c r="AS19" s="210">
        <v>1.1574249999999999</v>
      </c>
      <c r="AT19" s="210">
        <v>1.0821529999999999</v>
      </c>
      <c r="AU19" s="210">
        <v>1.059372</v>
      </c>
      <c r="AV19" s="210">
        <v>1.198895</v>
      </c>
      <c r="AW19" s="210">
        <v>1.250785</v>
      </c>
      <c r="AX19" s="210">
        <v>1.2589410000000001</v>
      </c>
      <c r="AY19" s="210">
        <v>1.203911229</v>
      </c>
      <c r="AZ19" s="210">
        <v>1.1719172571000001</v>
      </c>
      <c r="BA19" s="299">
        <v>1.1258300000000001</v>
      </c>
      <c r="BB19" s="299">
        <v>1.146844</v>
      </c>
      <c r="BC19" s="299">
        <v>1.1819850000000001</v>
      </c>
      <c r="BD19" s="299">
        <v>1.1967019999999999</v>
      </c>
      <c r="BE19" s="299">
        <v>1.2063379999999999</v>
      </c>
      <c r="BF19" s="299">
        <v>1.191489</v>
      </c>
      <c r="BG19" s="299">
        <v>1.1618839999999999</v>
      </c>
      <c r="BH19" s="299">
        <v>1.17557</v>
      </c>
      <c r="BI19" s="299">
        <v>1.233125</v>
      </c>
      <c r="BJ19" s="299">
        <v>1.236785</v>
      </c>
      <c r="BK19" s="299">
        <v>1.1832780000000001</v>
      </c>
      <c r="BL19" s="299">
        <v>1.169187</v>
      </c>
      <c r="BM19" s="299">
        <v>1.1586350000000001</v>
      </c>
      <c r="BN19" s="299">
        <v>1.1779500000000001</v>
      </c>
      <c r="BO19" s="299">
        <v>1.2122930000000001</v>
      </c>
      <c r="BP19" s="299">
        <v>1.2123409999999999</v>
      </c>
      <c r="BQ19" s="299">
        <v>1.2227170000000001</v>
      </c>
      <c r="BR19" s="299">
        <v>1.2174849999999999</v>
      </c>
      <c r="BS19" s="299">
        <v>1.1785589999999999</v>
      </c>
      <c r="BT19" s="299">
        <v>1.2244919999999999</v>
      </c>
      <c r="BU19" s="299">
        <v>1.2829660000000001</v>
      </c>
      <c r="BV19" s="299">
        <v>1.2841260000000001</v>
      </c>
    </row>
    <row r="20" spans="1:74" ht="11.1" customHeight="1" x14ac:dyDescent="0.2">
      <c r="A20" s="61" t="s">
        <v>783</v>
      </c>
      <c r="B20" s="172" t="s">
        <v>108</v>
      </c>
      <c r="C20" s="210">
        <v>1.0508710000000001</v>
      </c>
      <c r="D20" s="210">
        <v>1.0597859999999999</v>
      </c>
      <c r="E20" s="210">
        <v>1.0448390000000001</v>
      </c>
      <c r="F20" s="210">
        <v>1.022667</v>
      </c>
      <c r="G20" s="210">
        <v>1.044807</v>
      </c>
      <c r="H20" s="210">
        <v>1.064133</v>
      </c>
      <c r="I20" s="210">
        <v>1.078387</v>
      </c>
      <c r="J20" s="210">
        <v>1.0894520000000001</v>
      </c>
      <c r="K20" s="210">
        <v>1.0222329999999999</v>
      </c>
      <c r="L20" s="210">
        <v>1.0438069999999999</v>
      </c>
      <c r="M20" s="210">
        <v>1.050967</v>
      </c>
      <c r="N20" s="210">
        <v>1.0237419999999999</v>
      </c>
      <c r="O20" s="210">
        <v>1.019452</v>
      </c>
      <c r="P20" s="210">
        <v>1.021393</v>
      </c>
      <c r="Q20" s="210">
        <v>0.99558100000000005</v>
      </c>
      <c r="R20" s="210">
        <v>1.0327</v>
      </c>
      <c r="S20" s="210">
        <v>1.0472900000000001</v>
      </c>
      <c r="T20" s="210">
        <v>1.063267</v>
      </c>
      <c r="U20" s="210">
        <v>1.0497099999999999</v>
      </c>
      <c r="V20" s="210">
        <v>1.0297099999999999</v>
      </c>
      <c r="W20" s="210">
        <v>0.97440000000000004</v>
      </c>
      <c r="X20" s="210">
        <v>0.99809700000000001</v>
      </c>
      <c r="Y20" s="210">
        <v>1.0452669999999999</v>
      </c>
      <c r="Z20" s="210">
        <v>1.0733870000000001</v>
      </c>
      <c r="AA20" s="210">
        <v>1.075677</v>
      </c>
      <c r="AB20" s="210">
        <v>1.052103</v>
      </c>
      <c r="AC20" s="210">
        <v>0.94867699999999999</v>
      </c>
      <c r="AD20" s="210">
        <v>0.56676700000000002</v>
      </c>
      <c r="AE20" s="210">
        <v>0.68248399999999998</v>
      </c>
      <c r="AF20" s="210">
        <v>0.86529999999999996</v>
      </c>
      <c r="AG20" s="210">
        <v>0.92606500000000003</v>
      </c>
      <c r="AH20" s="210">
        <v>0.91677399999999998</v>
      </c>
      <c r="AI20" s="210">
        <v>0.92596699999999998</v>
      </c>
      <c r="AJ20" s="210">
        <v>0.95528000000000002</v>
      </c>
      <c r="AK20" s="210">
        <v>0.99715200000000004</v>
      </c>
      <c r="AL20" s="210">
        <v>0.971221</v>
      </c>
      <c r="AM20" s="210">
        <v>0.93054800000000004</v>
      </c>
      <c r="AN20" s="210">
        <v>0.81885699999999995</v>
      </c>
      <c r="AO20" s="210">
        <v>0.94639799999999996</v>
      </c>
      <c r="AP20" s="210">
        <v>0.94060299999999997</v>
      </c>
      <c r="AQ20" s="210">
        <v>1.0072030000000001</v>
      </c>
      <c r="AR20" s="210">
        <v>1.0227329999999999</v>
      </c>
      <c r="AS20" s="210">
        <v>1.014052</v>
      </c>
      <c r="AT20" s="210">
        <v>0.93794699999999998</v>
      </c>
      <c r="AU20" s="210">
        <v>0.93623800000000001</v>
      </c>
      <c r="AV20" s="210">
        <v>1.037566</v>
      </c>
      <c r="AW20" s="210">
        <v>1.0794790000000001</v>
      </c>
      <c r="AX20" s="210">
        <v>1.068308</v>
      </c>
      <c r="AY20" s="210">
        <v>1.0295161289999999</v>
      </c>
      <c r="AZ20" s="210">
        <v>1.0043110571</v>
      </c>
      <c r="BA20" s="299">
        <v>0.95606139999999995</v>
      </c>
      <c r="BB20" s="299">
        <v>0.97515839999999998</v>
      </c>
      <c r="BC20" s="299">
        <v>1.006141</v>
      </c>
      <c r="BD20" s="299">
        <v>1.0175380000000001</v>
      </c>
      <c r="BE20" s="299">
        <v>1.0159959999999999</v>
      </c>
      <c r="BF20" s="299">
        <v>1.013064</v>
      </c>
      <c r="BG20" s="299">
        <v>0.99448939999999997</v>
      </c>
      <c r="BH20" s="299">
        <v>0.99524299999999999</v>
      </c>
      <c r="BI20" s="299">
        <v>1.036197</v>
      </c>
      <c r="BJ20" s="299">
        <v>1.031655</v>
      </c>
      <c r="BK20" s="299">
        <v>0.99241990000000002</v>
      </c>
      <c r="BL20" s="299">
        <v>0.97617399999999999</v>
      </c>
      <c r="BM20" s="299">
        <v>0.96353869999999997</v>
      </c>
      <c r="BN20" s="299">
        <v>0.98275279999999998</v>
      </c>
      <c r="BO20" s="299">
        <v>1.013409</v>
      </c>
      <c r="BP20" s="299">
        <v>1.021525</v>
      </c>
      <c r="BQ20" s="299">
        <v>1.0086740000000001</v>
      </c>
      <c r="BR20" s="299">
        <v>1.002705</v>
      </c>
      <c r="BS20" s="299">
        <v>0.98984039999999995</v>
      </c>
      <c r="BT20" s="299">
        <v>0.99187230000000004</v>
      </c>
      <c r="BU20" s="299">
        <v>1.0405660000000001</v>
      </c>
      <c r="BV20" s="299">
        <v>1.037542</v>
      </c>
    </row>
    <row r="21" spans="1:74" ht="11.1" customHeight="1" x14ac:dyDescent="0.2">
      <c r="A21" s="61" t="s">
        <v>872</v>
      </c>
      <c r="B21" s="172" t="s">
        <v>873</v>
      </c>
      <c r="C21" s="210">
        <v>0.21954209677</v>
      </c>
      <c r="D21" s="210">
        <v>0.16444314286</v>
      </c>
      <c r="E21" s="210">
        <v>0.23425712903000001</v>
      </c>
      <c r="F21" s="210">
        <v>0.20937966666999999</v>
      </c>
      <c r="G21" s="210">
        <v>0.19104587097</v>
      </c>
      <c r="H21" s="210">
        <v>0.21827299999999999</v>
      </c>
      <c r="I21" s="210">
        <v>0.18833816129</v>
      </c>
      <c r="J21" s="210">
        <v>0.21041741935</v>
      </c>
      <c r="K21" s="210">
        <v>0.21740699999999999</v>
      </c>
      <c r="L21" s="210">
        <v>0.19108412902999999</v>
      </c>
      <c r="M21" s="210">
        <v>0.21369266667</v>
      </c>
      <c r="N21" s="210">
        <v>0.25137890323000001</v>
      </c>
      <c r="O21" s="210">
        <v>0.22645267742</v>
      </c>
      <c r="P21" s="210">
        <v>0.21721314286000001</v>
      </c>
      <c r="Q21" s="210">
        <v>0.20670906452000001</v>
      </c>
      <c r="R21" s="210">
        <v>0.19823433333000001</v>
      </c>
      <c r="S21" s="210">
        <v>0.19580725805999999</v>
      </c>
      <c r="T21" s="210">
        <v>0.21546699999999999</v>
      </c>
      <c r="U21" s="210">
        <v>0.21480567742000001</v>
      </c>
      <c r="V21" s="210">
        <v>0.20774241935000001</v>
      </c>
      <c r="W21" s="210">
        <v>0.19540033333000001</v>
      </c>
      <c r="X21" s="210">
        <v>0.19225735484000001</v>
      </c>
      <c r="Y21" s="210">
        <v>0.21736733333</v>
      </c>
      <c r="Z21" s="210">
        <v>0.21854719354999999</v>
      </c>
      <c r="AA21" s="210">
        <v>0.22435541935</v>
      </c>
      <c r="AB21" s="210">
        <v>0.20613789655</v>
      </c>
      <c r="AC21" s="210">
        <v>0.21832125806</v>
      </c>
      <c r="AD21" s="210">
        <v>0.18726733333000001</v>
      </c>
      <c r="AE21" s="210">
        <v>0.19396751612999999</v>
      </c>
      <c r="AF21" s="210">
        <v>0.17730066667</v>
      </c>
      <c r="AG21" s="210">
        <v>0.20712993548</v>
      </c>
      <c r="AH21" s="210">
        <v>0.19493541935</v>
      </c>
      <c r="AI21" s="210">
        <v>0.18493366667</v>
      </c>
      <c r="AJ21" s="210">
        <v>0.19324206452000001</v>
      </c>
      <c r="AK21" s="210">
        <v>0.1995403</v>
      </c>
      <c r="AL21" s="210">
        <v>0.18784264515999999</v>
      </c>
      <c r="AM21" s="210">
        <v>0.20264367742</v>
      </c>
      <c r="AN21" s="210">
        <v>0.17764371429</v>
      </c>
      <c r="AO21" s="210">
        <v>0.19611206451999999</v>
      </c>
      <c r="AP21" s="210">
        <v>0.20686243333000001</v>
      </c>
      <c r="AQ21" s="210">
        <v>0.21765629032</v>
      </c>
      <c r="AR21" s="210">
        <v>0.22625816667000001</v>
      </c>
      <c r="AS21" s="210">
        <v>0.22281374194</v>
      </c>
      <c r="AT21" s="210">
        <v>0.22027319355</v>
      </c>
      <c r="AU21" s="210">
        <v>0.22197923333</v>
      </c>
      <c r="AV21" s="210">
        <v>0.21973596774000001</v>
      </c>
      <c r="AW21" s="210">
        <v>0.22811083333000001</v>
      </c>
      <c r="AX21" s="210">
        <v>0.24390629032</v>
      </c>
      <c r="AY21" s="210">
        <v>0.2071229</v>
      </c>
      <c r="AZ21" s="210">
        <v>0.20266339999999999</v>
      </c>
      <c r="BA21" s="299">
        <v>0.20821390000000001</v>
      </c>
      <c r="BB21" s="299">
        <v>0.21485950000000001</v>
      </c>
      <c r="BC21" s="299">
        <v>0.21901490000000001</v>
      </c>
      <c r="BD21" s="299">
        <v>0.22298370000000001</v>
      </c>
      <c r="BE21" s="299">
        <v>0.22403139999999999</v>
      </c>
      <c r="BF21" s="299">
        <v>0.22054860000000001</v>
      </c>
      <c r="BG21" s="299">
        <v>0.21539610000000001</v>
      </c>
      <c r="BH21" s="299">
        <v>0.2075273</v>
      </c>
      <c r="BI21" s="299">
        <v>0.2185762</v>
      </c>
      <c r="BJ21" s="299">
        <v>0.22630459999999999</v>
      </c>
      <c r="BK21" s="299">
        <v>0.20952789999999999</v>
      </c>
      <c r="BL21" s="299">
        <v>0.20200899999999999</v>
      </c>
      <c r="BM21" s="299">
        <v>0.20639830000000001</v>
      </c>
      <c r="BN21" s="299">
        <v>0.21395059999999999</v>
      </c>
      <c r="BO21" s="299">
        <v>0.21911079999999999</v>
      </c>
      <c r="BP21" s="299">
        <v>0.22399949999999999</v>
      </c>
      <c r="BQ21" s="299">
        <v>0.22568830000000001</v>
      </c>
      <c r="BR21" s="299">
        <v>0.22228439999999999</v>
      </c>
      <c r="BS21" s="299">
        <v>0.2163515</v>
      </c>
      <c r="BT21" s="299">
        <v>0.209345</v>
      </c>
      <c r="BU21" s="299">
        <v>0.22054840000000001</v>
      </c>
      <c r="BV21" s="299">
        <v>0.2268551</v>
      </c>
    </row>
    <row r="22" spans="1:74" ht="11.1" customHeight="1" x14ac:dyDescent="0.2">
      <c r="A22" s="61" t="s">
        <v>506</v>
      </c>
      <c r="B22" s="172" t="s">
        <v>120</v>
      </c>
      <c r="C22" s="210">
        <v>-2.836776</v>
      </c>
      <c r="D22" s="210">
        <v>-3.0839750000000001</v>
      </c>
      <c r="E22" s="210">
        <v>-3.1652140000000002</v>
      </c>
      <c r="F22" s="210">
        <v>-3.7562679999999999</v>
      </c>
      <c r="G22" s="210">
        <v>-3.2573479999999999</v>
      </c>
      <c r="H22" s="210">
        <v>-3.3062520000000002</v>
      </c>
      <c r="I22" s="210">
        <v>-3.3985970000000001</v>
      </c>
      <c r="J22" s="210">
        <v>-2.860268</v>
      </c>
      <c r="K22" s="210">
        <v>-3.104088</v>
      </c>
      <c r="L22" s="210">
        <v>-3.6407959999999999</v>
      </c>
      <c r="M22" s="210">
        <v>-4.1498689999999998</v>
      </c>
      <c r="N22" s="210">
        <v>-3.9866389999999998</v>
      </c>
      <c r="O22" s="210">
        <v>-3.1295500000000001</v>
      </c>
      <c r="P22" s="210">
        <v>-3.3028339999999998</v>
      </c>
      <c r="Q22" s="210">
        <v>-3.1507390000000002</v>
      </c>
      <c r="R22" s="210">
        <v>-2.945309</v>
      </c>
      <c r="S22" s="210">
        <v>-2.5401090000000002</v>
      </c>
      <c r="T22" s="210">
        <v>-3.3317860000000001</v>
      </c>
      <c r="U22" s="210">
        <v>-2.715535</v>
      </c>
      <c r="V22" s="210">
        <v>-3.2402739999999999</v>
      </c>
      <c r="W22" s="210">
        <v>-3.3502230000000002</v>
      </c>
      <c r="X22" s="210">
        <v>-3.2699180000000001</v>
      </c>
      <c r="Y22" s="210">
        <v>-3.3755090000000001</v>
      </c>
      <c r="Z22" s="210">
        <v>-3.4677169999999999</v>
      </c>
      <c r="AA22" s="210">
        <v>-3.6716920000000002</v>
      </c>
      <c r="AB22" s="210">
        <v>-4.0899299999999998</v>
      </c>
      <c r="AC22" s="210">
        <v>-3.832465</v>
      </c>
      <c r="AD22" s="210">
        <v>-3.7493560000000001</v>
      </c>
      <c r="AE22" s="210">
        <v>-2.2593079999999999</v>
      </c>
      <c r="AF22" s="210">
        <v>-2.886002</v>
      </c>
      <c r="AG22" s="210">
        <v>-3.2021649999999999</v>
      </c>
      <c r="AH22" s="210">
        <v>-3.108949</v>
      </c>
      <c r="AI22" s="210">
        <v>-2.8891800000000001</v>
      </c>
      <c r="AJ22" s="210">
        <v>-3.3675190000000002</v>
      </c>
      <c r="AK22" s="210">
        <v>-3.0812469999999998</v>
      </c>
      <c r="AL22" s="210">
        <v>-3.5419290000000001</v>
      </c>
      <c r="AM22" s="210">
        <v>-3.4319459999999999</v>
      </c>
      <c r="AN22" s="210">
        <v>-2.8997660000000001</v>
      </c>
      <c r="AO22" s="210">
        <v>-2.4924110000000002</v>
      </c>
      <c r="AP22" s="210">
        <v>-3.378323</v>
      </c>
      <c r="AQ22" s="210">
        <v>-2.7925209999999998</v>
      </c>
      <c r="AR22" s="210">
        <v>-3.2156920000000002</v>
      </c>
      <c r="AS22" s="210">
        <v>-3.5464820000000001</v>
      </c>
      <c r="AT22" s="210">
        <v>-3.4249459999999998</v>
      </c>
      <c r="AU22" s="210">
        <v>-2.7358189999999998</v>
      </c>
      <c r="AV22" s="210">
        <v>-3.6089549999999999</v>
      </c>
      <c r="AW22" s="210">
        <v>-3.933392</v>
      </c>
      <c r="AX22" s="210">
        <v>-4.0315529999999997</v>
      </c>
      <c r="AY22" s="210">
        <v>-3.3618427985000001</v>
      </c>
      <c r="AZ22" s="210">
        <v>-3.5562112031000002</v>
      </c>
      <c r="BA22" s="299">
        <v>-3.569903</v>
      </c>
      <c r="BB22" s="299">
        <v>-2.8632919999999999</v>
      </c>
      <c r="BC22" s="299">
        <v>-3.2977669999999999</v>
      </c>
      <c r="BD22" s="299">
        <v>-3.484121</v>
      </c>
      <c r="BE22" s="299">
        <v>-3.7848069999999998</v>
      </c>
      <c r="BF22" s="299">
        <v>-4.1913109999999998</v>
      </c>
      <c r="BG22" s="299">
        <v>-4.0486469999999999</v>
      </c>
      <c r="BH22" s="299">
        <v>-3.2601360000000001</v>
      </c>
      <c r="BI22" s="299">
        <v>-3.6043959999999999</v>
      </c>
      <c r="BJ22" s="299">
        <v>-4.5258830000000003</v>
      </c>
      <c r="BK22" s="299">
        <v>-3.7149109999999999</v>
      </c>
      <c r="BL22" s="299">
        <v>-3.0099</v>
      </c>
      <c r="BM22" s="299">
        <v>-3.8149799999999998</v>
      </c>
      <c r="BN22" s="299">
        <v>-3.6369699999999998</v>
      </c>
      <c r="BO22" s="299">
        <v>-4.0143630000000003</v>
      </c>
      <c r="BP22" s="299">
        <v>-4.0588959999999998</v>
      </c>
      <c r="BQ22" s="299">
        <v>-4.2873950000000001</v>
      </c>
      <c r="BR22" s="299">
        <v>-4.5233650000000001</v>
      </c>
      <c r="BS22" s="299">
        <v>-4.0644520000000002</v>
      </c>
      <c r="BT22" s="299">
        <v>-3.4888319999999999</v>
      </c>
      <c r="BU22" s="299">
        <v>-3.8914689999999998</v>
      </c>
      <c r="BV22" s="299">
        <v>-4.1974080000000002</v>
      </c>
    </row>
    <row r="23" spans="1:74" ht="11.1" customHeight="1" x14ac:dyDescent="0.2">
      <c r="A23" s="565" t="s">
        <v>966</v>
      </c>
      <c r="B23" s="66" t="s">
        <v>967</v>
      </c>
      <c r="C23" s="210">
        <v>-1.183003</v>
      </c>
      <c r="D23" s="210">
        <v>-1.205686</v>
      </c>
      <c r="E23" s="210">
        <v>-1.2105170000000001</v>
      </c>
      <c r="F23" s="210">
        <v>-1.5021450000000001</v>
      </c>
      <c r="G23" s="210">
        <v>-1.594983</v>
      </c>
      <c r="H23" s="210">
        <v>-1.482648</v>
      </c>
      <c r="I23" s="210">
        <v>-1.501959</v>
      </c>
      <c r="J23" s="210">
        <v>-1.500129</v>
      </c>
      <c r="K23" s="210">
        <v>-1.4105270000000001</v>
      </c>
      <c r="L23" s="210">
        <v>-1.4160429999999999</v>
      </c>
      <c r="M23" s="210">
        <v>-1.4311400000000001</v>
      </c>
      <c r="N23" s="210">
        <v>-1.40273</v>
      </c>
      <c r="O23" s="210">
        <v>-1.2643200000000001</v>
      </c>
      <c r="P23" s="210">
        <v>-1.2705420000000001</v>
      </c>
      <c r="Q23" s="210">
        <v>-1.39737</v>
      </c>
      <c r="R23" s="210">
        <v>-1.715192</v>
      </c>
      <c r="S23" s="210">
        <v>-1.618247</v>
      </c>
      <c r="T23" s="210">
        <v>-1.6903319999999999</v>
      </c>
      <c r="U23" s="210">
        <v>-1.712696</v>
      </c>
      <c r="V23" s="210">
        <v>-1.653737</v>
      </c>
      <c r="W23" s="210">
        <v>-1.7083740000000001</v>
      </c>
      <c r="X23" s="210">
        <v>-1.8825879999999999</v>
      </c>
      <c r="Y23" s="210">
        <v>-1.790734</v>
      </c>
      <c r="Z23" s="210">
        <v>-1.7550600000000001</v>
      </c>
      <c r="AA23" s="210">
        <v>-1.9143810000000001</v>
      </c>
      <c r="AB23" s="210">
        <v>-2.0347520000000001</v>
      </c>
      <c r="AC23" s="210">
        <v>-1.906002</v>
      </c>
      <c r="AD23" s="210">
        <v>-2.0095200000000002</v>
      </c>
      <c r="AE23" s="210">
        <v>-1.670326</v>
      </c>
      <c r="AF23" s="210">
        <v>-1.8587880000000001</v>
      </c>
      <c r="AG23" s="210">
        <v>-1.903043</v>
      </c>
      <c r="AH23" s="210">
        <v>-1.822498</v>
      </c>
      <c r="AI23" s="210">
        <v>-1.7624919999999999</v>
      </c>
      <c r="AJ23" s="210">
        <v>-2.170919</v>
      </c>
      <c r="AK23" s="210">
        <v>-1.9687220000000001</v>
      </c>
      <c r="AL23" s="210">
        <v>-2.0388820000000001</v>
      </c>
      <c r="AM23" s="210">
        <v>-2.1455899999999999</v>
      </c>
      <c r="AN23" s="210">
        <v>-1.9329689999999999</v>
      </c>
      <c r="AO23" s="210">
        <v>-1.984958</v>
      </c>
      <c r="AP23" s="210">
        <v>-2.328627</v>
      </c>
      <c r="AQ23" s="210">
        <v>-2.1592159999999998</v>
      </c>
      <c r="AR23" s="210">
        <v>-2.2001750000000002</v>
      </c>
      <c r="AS23" s="210">
        <v>-2.1780819999999999</v>
      </c>
      <c r="AT23" s="210">
        <v>-2.2589899999999998</v>
      </c>
      <c r="AU23" s="210">
        <v>-2.0265179999999998</v>
      </c>
      <c r="AV23" s="210">
        <v>-2.2137199999999999</v>
      </c>
      <c r="AW23" s="210">
        <v>-2.2468240000000002</v>
      </c>
      <c r="AX23" s="210">
        <v>-2.1143770000000002</v>
      </c>
      <c r="AY23" s="210">
        <v>-2.2493283903000001</v>
      </c>
      <c r="AZ23" s="210">
        <v>-2.2097988143</v>
      </c>
      <c r="BA23" s="299">
        <v>-2.1545230000000002</v>
      </c>
      <c r="BB23" s="299">
        <v>-2.172615</v>
      </c>
      <c r="BC23" s="299">
        <v>-2.112978</v>
      </c>
      <c r="BD23" s="299">
        <v>-2.1272720000000001</v>
      </c>
      <c r="BE23" s="299">
        <v>-2.2426520000000001</v>
      </c>
      <c r="BF23" s="299">
        <v>-2.219033</v>
      </c>
      <c r="BG23" s="299">
        <v>-2.322921</v>
      </c>
      <c r="BH23" s="299">
        <v>-2.324754</v>
      </c>
      <c r="BI23" s="299">
        <v>-2.3268909999999998</v>
      </c>
      <c r="BJ23" s="299">
        <v>-2.3667020000000001</v>
      </c>
      <c r="BK23" s="299">
        <v>-2.4137919999999999</v>
      </c>
      <c r="BL23" s="299">
        <v>-2.4778889999999998</v>
      </c>
      <c r="BM23" s="299">
        <v>-2.4322029999999999</v>
      </c>
      <c r="BN23" s="299">
        <v>-2.4757169999999999</v>
      </c>
      <c r="BO23" s="299">
        <v>-2.4968759999999999</v>
      </c>
      <c r="BP23" s="299">
        <v>-2.5408590000000002</v>
      </c>
      <c r="BQ23" s="299">
        <v>-2.6591459999999998</v>
      </c>
      <c r="BR23" s="299">
        <v>-2.5627209999999998</v>
      </c>
      <c r="BS23" s="299">
        <v>-2.5578349999999999</v>
      </c>
      <c r="BT23" s="299">
        <v>-2.5596480000000001</v>
      </c>
      <c r="BU23" s="299">
        <v>-2.5316800000000002</v>
      </c>
      <c r="BV23" s="299">
        <v>-2.4932430000000001</v>
      </c>
    </row>
    <row r="24" spans="1:74" ht="11.1" customHeight="1" x14ac:dyDescent="0.2">
      <c r="A24" s="61" t="s">
        <v>173</v>
      </c>
      <c r="B24" s="172" t="s">
        <v>174</v>
      </c>
      <c r="C24" s="210">
        <v>0.40573300000000001</v>
      </c>
      <c r="D24" s="210">
        <v>0.42436800000000002</v>
      </c>
      <c r="E24" s="210">
        <v>0.36855399999999999</v>
      </c>
      <c r="F24" s="210">
        <v>0.28222000000000003</v>
      </c>
      <c r="G24" s="210">
        <v>0.41015699999999999</v>
      </c>
      <c r="H24" s="210">
        <v>0.341557</v>
      </c>
      <c r="I24" s="210">
        <v>0.276563</v>
      </c>
      <c r="J24" s="210">
        <v>0.42841899999999999</v>
      </c>
      <c r="K24" s="210">
        <v>0.34144799999999997</v>
      </c>
      <c r="L24" s="210">
        <v>0.34707399999999999</v>
      </c>
      <c r="M24" s="210">
        <v>0.30370999999999998</v>
      </c>
      <c r="N24" s="210">
        <v>0.24426800000000001</v>
      </c>
      <c r="O24" s="210">
        <v>0.34459299999999998</v>
      </c>
      <c r="P24" s="210">
        <v>0.10932600000000001</v>
      </c>
      <c r="Q24" s="210">
        <v>0.28467799999999999</v>
      </c>
      <c r="R24" s="210">
        <v>0.53055300000000005</v>
      </c>
      <c r="S24" s="210">
        <v>0.47823500000000002</v>
      </c>
      <c r="T24" s="210">
        <v>0.405026</v>
      </c>
      <c r="U24" s="210">
        <v>0.540995</v>
      </c>
      <c r="V24" s="210">
        <v>0.47372900000000001</v>
      </c>
      <c r="W24" s="210">
        <v>0.39529700000000001</v>
      </c>
      <c r="X24" s="210">
        <v>0.551342</v>
      </c>
      <c r="Y24" s="210">
        <v>0.48042800000000002</v>
      </c>
      <c r="Z24" s="210">
        <v>0.51849400000000001</v>
      </c>
      <c r="AA24" s="210">
        <v>0.50907100000000005</v>
      </c>
      <c r="AB24" s="210">
        <v>0.33899299999999999</v>
      </c>
      <c r="AC24" s="210">
        <v>0.27386100000000002</v>
      </c>
      <c r="AD24" s="210">
        <v>6.5259999999999999E-2</v>
      </c>
      <c r="AE24" s="210">
        <v>0.28004699999999999</v>
      </c>
      <c r="AF24" s="210">
        <v>0.35725200000000001</v>
      </c>
      <c r="AG24" s="210">
        <v>0.406725</v>
      </c>
      <c r="AH24" s="210">
        <v>0.37275900000000001</v>
      </c>
      <c r="AI24" s="210">
        <v>0.28135599999999999</v>
      </c>
      <c r="AJ24" s="210">
        <v>0.19615099999999999</v>
      </c>
      <c r="AK24" s="210">
        <v>0.28960599999999997</v>
      </c>
      <c r="AL24" s="210">
        <v>4.8405999999999998E-2</v>
      </c>
      <c r="AM24" s="210">
        <v>4.0495999999999997E-2</v>
      </c>
      <c r="AN24" s="210">
        <v>8.8261999999999993E-2</v>
      </c>
      <c r="AO24" s="210">
        <v>0.27442</v>
      </c>
      <c r="AP24" s="210">
        <v>0.21038499999999999</v>
      </c>
      <c r="AQ24" s="210">
        <v>0.236738</v>
      </c>
      <c r="AR24" s="210">
        <v>0.31046400000000002</v>
      </c>
      <c r="AS24" s="210">
        <v>0.29766700000000001</v>
      </c>
      <c r="AT24" s="210">
        <v>0.184637</v>
      </c>
      <c r="AU24" s="210">
        <v>0.19159200000000001</v>
      </c>
      <c r="AV24" s="210">
        <v>0.20543500000000001</v>
      </c>
      <c r="AW24" s="210">
        <v>1.3416000000000001E-2</v>
      </c>
      <c r="AX24" s="210">
        <v>1.3514999999999999E-2</v>
      </c>
      <c r="AY24" s="210">
        <v>0.25026979999999999</v>
      </c>
      <c r="AZ24" s="210">
        <v>0.19438920000000001</v>
      </c>
      <c r="BA24" s="299">
        <v>0.2483747</v>
      </c>
      <c r="BB24" s="299">
        <v>0.29392810000000003</v>
      </c>
      <c r="BC24" s="299">
        <v>0.2863366</v>
      </c>
      <c r="BD24" s="299">
        <v>0.25746540000000001</v>
      </c>
      <c r="BE24" s="299">
        <v>0.31637599999999999</v>
      </c>
      <c r="BF24" s="299">
        <v>0.29428569999999998</v>
      </c>
      <c r="BG24" s="299">
        <v>0.30082130000000001</v>
      </c>
      <c r="BH24" s="299">
        <v>0.25981910000000003</v>
      </c>
      <c r="BI24" s="299">
        <v>0.16918620000000001</v>
      </c>
      <c r="BJ24" s="299">
        <v>0.1644727</v>
      </c>
      <c r="BK24" s="299">
        <v>0.19457340000000001</v>
      </c>
      <c r="BL24" s="299">
        <v>0.16848630000000001</v>
      </c>
      <c r="BM24" s="299">
        <v>0.18980929999999999</v>
      </c>
      <c r="BN24" s="299">
        <v>0.24437880000000001</v>
      </c>
      <c r="BO24" s="299">
        <v>0.23204150000000001</v>
      </c>
      <c r="BP24" s="299">
        <v>0.20094020000000001</v>
      </c>
      <c r="BQ24" s="299">
        <v>0.27325260000000001</v>
      </c>
      <c r="BR24" s="299">
        <v>0.27525549999999999</v>
      </c>
      <c r="BS24" s="299">
        <v>0.3210885</v>
      </c>
      <c r="BT24" s="299">
        <v>0.26518659999999999</v>
      </c>
      <c r="BU24" s="299">
        <v>0.1781896</v>
      </c>
      <c r="BV24" s="299">
        <v>0.1698472</v>
      </c>
    </row>
    <row r="25" spans="1:74" ht="11.1" customHeight="1" x14ac:dyDescent="0.2">
      <c r="A25" s="61" t="s">
        <v>178</v>
      </c>
      <c r="B25" s="172" t="s">
        <v>177</v>
      </c>
      <c r="C25" s="210">
        <v>-0.13553999999999999</v>
      </c>
      <c r="D25" s="210">
        <v>-0.19641600000000001</v>
      </c>
      <c r="E25" s="210">
        <v>-0.21257100000000001</v>
      </c>
      <c r="F25" s="210">
        <v>-0.17296400000000001</v>
      </c>
      <c r="G25" s="210">
        <v>-0.118974</v>
      </c>
      <c r="H25" s="210">
        <v>-0.16621900000000001</v>
      </c>
      <c r="I25" s="210">
        <v>-0.12990699999999999</v>
      </c>
      <c r="J25" s="210">
        <v>-0.12745100000000001</v>
      </c>
      <c r="K25" s="210">
        <v>-0.13117400000000001</v>
      </c>
      <c r="L25" s="210">
        <v>-0.149335</v>
      </c>
      <c r="M25" s="210">
        <v>-0.13675300000000001</v>
      </c>
      <c r="N25" s="210">
        <v>-0.15071999999999999</v>
      </c>
      <c r="O25" s="210">
        <v>-7.9908999999999994E-2</v>
      </c>
      <c r="P25" s="210">
        <v>-6.5355999999999997E-2</v>
      </c>
      <c r="Q25" s="210">
        <v>-9.2777999999999999E-2</v>
      </c>
      <c r="R25" s="210">
        <v>-9.1462000000000002E-2</v>
      </c>
      <c r="S25" s="210">
        <v>-5.9797000000000003E-2</v>
      </c>
      <c r="T25" s="210">
        <v>-5.7668999999999998E-2</v>
      </c>
      <c r="U25" s="210">
        <v>-5.8853000000000003E-2</v>
      </c>
      <c r="V25" s="210">
        <v>-6.5759999999999999E-2</v>
      </c>
      <c r="W25" s="210">
        <v>-2.8975000000000001E-2</v>
      </c>
      <c r="X25" s="210">
        <v>-3.6583999999999998E-2</v>
      </c>
      <c r="Y25" s="210">
        <v>-3.8980000000000001E-2</v>
      </c>
      <c r="Z25" s="210">
        <v>-7.0785000000000001E-2</v>
      </c>
      <c r="AA25" s="210">
        <v>-7.6438000000000006E-2</v>
      </c>
      <c r="AB25" s="210">
        <v>-0.10377</v>
      </c>
      <c r="AC25" s="210">
        <v>-0.100013</v>
      </c>
      <c r="AD25" s="210">
        <v>-4.7240999999999998E-2</v>
      </c>
      <c r="AE25" s="210">
        <v>-3.8386999999999998E-2</v>
      </c>
      <c r="AF25" s="210">
        <v>-3.8598E-2</v>
      </c>
      <c r="AG25" s="210">
        <v>-3.8496000000000002E-2</v>
      </c>
      <c r="AH25" s="210">
        <v>-4.1723000000000003E-2</v>
      </c>
      <c r="AI25" s="210">
        <v>-3.4985000000000002E-2</v>
      </c>
      <c r="AJ25" s="210">
        <v>-5.1652000000000003E-2</v>
      </c>
      <c r="AK25" s="210">
        <v>-3.6072E-2</v>
      </c>
      <c r="AL25" s="210">
        <v>-4.0885999999999999E-2</v>
      </c>
      <c r="AM25" s="210">
        <v>-0.10254000000000001</v>
      </c>
      <c r="AN25" s="210">
        <v>-5.5336999999999997E-2</v>
      </c>
      <c r="AO25" s="210">
        <v>-7.0293999999999995E-2</v>
      </c>
      <c r="AP25" s="210">
        <v>-5.5850999999999998E-2</v>
      </c>
      <c r="AQ25" s="210">
        <v>-3.5020999999999997E-2</v>
      </c>
      <c r="AR25" s="210">
        <v>-2.5545000000000002E-2</v>
      </c>
      <c r="AS25" s="210">
        <v>-1.4062E-2</v>
      </c>
      <c r="AT25" s="210">
        <v>-4.2318000000000001E-2</v>
      </c>
      <c r="AU25" s="210">
        <v>-2.9242000000000001E-2</v>
      </c>
      <c r="AV25" s="210">
        <v>-3.8349000000000001E-2</v>
      </c>
      <c r="AW25" s="210">
        <v>-7.2470999999999994E-2</v>
      </c>
      <c r="AX25" s="210">
        <v>-6.4443E-2</v>
      </c>
      <c r="AY25" s="210">
        <v>-5.3853730773999998E-2</v>
      </c>
      <c r="AZ25" s="210">
        <v>-5.5399299286000001E-2</v>
      </c>
      <c r="BA25" s="299">
        <v>-4.2308499999999999E-2</v>
      </c>
      <c r="BB25" s="299">
        <v>-2.6904000000000001E-2</v>
      </c>
      <c r="BC25" s="299">
        <v>-2.9654400000000001E-2</v>
      </c>
      <c r="BD25" s="299">
        <v>-2.7983399999999999E-2</v>
      </c>
      <c r="BE25" s="299">
        <v>-4.4259E-2</v>
      </c>
      <c r="BF25" s="299">
        <v>-5.22636E-2</v>
      </c>
      <c r="BG25" s="299">
        <v>-4.0733400000000003E-2</v>
      </c>
      <c r="BH25" s="299">
        <v>-3.2745999999999997E-2</v>
      </c>
      <c r="BI25" s="299">
        <v>-2.7432000000000002E-2</v>
      </c>
      <c r="BJ25" s="299">
        <v>-2.94886E-2</v>
      </c>
      <c r="BK25" s="299">
        <v>-3.9500300000000002E-2</v>
      </c>
      <c r="BL25" s="299">
        <v>-4.0870200000000002E-2</v>
      </c>
      <c r="BM25" s="299">
        <v>-4.0063500000000002E-2</v>
      </c>
      <c r="BN25" s="299">
        <v>-3.5754399999999999E-2</v>
      </c>
      <c r="BO25" s="299">
        <v>-3.8527400000000003E-2</v>
      </c>
      <c r="BP25" s="299">
        <v>-1.8787999999999999E-2</v>
      </c>
      <c r="BQ25" s="299">
        <v>-3.4532899999999998E-2</v>
      </c>
      <c r="BR25" s="299">
        <v>-2.7152599999999999E-2</v>
      </c>
      <c r="BS25" s="299">
        <v>-2.4546399999999999E-2</v>
      </c>
      <c r="BT25" s="299">
        <v>-2.3953499999999999E-2</v>
      </c>
      <c r="BU25" s="299">
        <v>-1.7610899999999999E-2</v>
      </c>
      <c r="BV25" s="299">
        <v>-1.7989499999999999E-2</v>
      </c>
    </row>
    <row r="26" spans="1:74" ht="11.1" customHeight="1" x14ac:dyDescent="0.2">
      <c r="A26" s="61" t="s">
        <v>169</v>
      </c>
      <c r="B26" s="172" t="s">
        <v>676</v>
      </c>
      <c r="C26" s="210">
        <v>0.42571399999999998</v>
      </c>
      <c r="D26" s="210">
        <v>0.44293300000000002</v>
      </c>
      <c r="E26" s="210">
        <v>0.63300999999999996</v>
      </c>
      <c r="F26" s="210">
        <v>0.72601599999999999</v>
      </c>
      <c r="G26" s="210">
        <v>0.83031900000000003</v>
      </c>
      <c r="H26" s="210">
        <v>0.770841</v>
      </c>
      <c r="I26" s="210">
        <v>0.74153000000000002</v>
      </c>
      <c r="J26" s="210">
        <v>0.76555200000000001</v>
      </c>
      <c r="K26" s="210">
        <v>0.50039999999999996</v>
      </c>
      <c r="L26" s="210">
        <v>0.43534899999999999</v>
      </c>
      <c r="M26" s="210">
        <v>0.228299</v>
      </c>
      <c r="N26" s="210">
        <v>0.436085</v>
      </c>
      <c r="O26" s="210">
        <v>0.444828</v>
      </c>
      <c r="P26" s="210">
        <v>0.42546400000000001</v>
      </c>
      <c r="Q26" s="210">
        <v>0.51417800000000002</v>
      </c>
      <c r="R26" s="210">
        <v>0.80780099999999999</v>
      </c>
      <c r="S26" s="210">
        <v>1.0041629999999999</v>
      </c>
      <c r="T26" s="210">
        <v>0.62604300000000002</v>
      </c>
      <c r="U26" s="210">
        <v>0.81289699999999998</v>
      </c>
      <c r="V26" s="210">
        <v>0.697353</v>
      </c>
      <c r="W26" s="210">
        <v>0.62252300000000005</v>
      </c>
      <c r="X26" s="210">
        <v>0.51267200000000002</v>
      </c>
      <c r="Y26" s="210">
        <v>0.44736199999999998</v>
      </c>
      <c r="Z26" s="210">
        <v>0.43847199999999997</v>
      </c>
      <c r="AA26" s="210">
        <v>0.32624300000000001</v>
      </c>
      <c r="AB26" s="210">
        <v>0.35373500000000002</v>
      </c>
      <c r="AC26" s="210">
        <v>0.50798900000000002</v>
      </c>
      <c r="AD26" s="210">
        <v>0.21182599999999999</v>
      </c>
      <c r="AE26" s="210">
        <v>0.34806399999999998</v>
      </c>
      <c r="AF26" s="210">
        <v>0.53888899999999995</v>
      </c>
      <c r="AG26" s="210">
        <v>0.453677</v>
      </c>
      <c r="AH26" s="210">
        <v>0.49058600000000002</v>
      </c>
      <c r="AI26" s="210">
        <v>0.51223399999999997</v>
      </c>
      <c r="AJ26" s="210">
        <v>0.42996200000000001</v>
      </c>
      <c r="AK26" s="210">
        <v>0.43772800000000001</v>
      </c>
      <c r="AL26" s="210">
        <v>0.43846800000000002</v>
      </c>
      <c r="AM26" s="210">
        <v>0.41551100000000002</v>
      </c>
      <c r="AN26" s="210">
        <v>0.50917800000000002</v>
      </c>
      <c r="AO26" s="210">
        <v>0.72934200000000005</v>
      </c>
      <c r="AP26" s="210">
        <v>0.77208399999999999</v>
      </c>
      <c r="AQ26" s="210">
        <v>0.82546600000000003</v>
      </c>
      <c r="AR26" s="210">
        <v>0.78552200000000005</v>
      </c>
      <c r="AS26" s="210">
        <v>0.65271500000000005</v>
      </c>
      <c r="AT26" s="210">
        <v>0.66822800000000004</v>
      </c>
      <c r="AU26" s="210">
        <v>0.67320500000000005</v>
      </c>
      <c r="AV26" s="210">
        <v>0.34602699999999997</v>
      </c>
      <c r="AW26" s="210">
        <v>0.44228800000000001</v>
      </c>
      <c r="AX26" s="210">
        <v>0.415574</v>
      </c>
      <c r="AY26" s="210">
        <v>0.32418371613000002</v>
      </c>
      <c r="AZ26" s="210">
        <v>0.41334008071</v>
      </c>
      <c r="BA26" s="299">
        <v>0.3322022</v>
      </c>
      <c r="BB26" s="299">
        <v>0.65341530000000003</v>
      </c>
      <c r="BC26" s="299">
        <v>0.77594350000000001</v>
      </c>
      <c r="BD26" s="299">
        <v>0.80471499999999996</v>
      </c>
      <c r="BE26" s="299">
        <v>0.57483119999999999</v>
      </c>
      <c r="BF26" s="299">
        <v>0.35928539999999998</v>
      </c>
      <c r="BG26" s="299">
        <v>0.26355590000000001</v>
      </c>
      <c r="BH26" s="299">
        <v>0.38920919999999998</v>
      </c>
      <c r="BI26" s="299">
        <v>0.36746709999999999</v>
      </c>
      <c r="BJ26" s="299">
        <v>-0.12960869999999999</v>
      </c>
      <c r="BK26" s="299">
        <v>0.3837699</v>
      </c>
      <c r="BL26" s="299">
        <v>0.42871189999999998</v>
      </c>
      <c r="BM26" s="299">
        <v>0.31374200000000002</v>
      </c>
      <c r="BN26" s="299">
        <v>0.5289857</v>
      </c>
      <c r="BO26" s="299">
        <v>0.63227520000000004</v>
      </c>
      <c r="BP26" s="299">
        <v>0.63397650000000005</v>
      </c>
      <c r="BQ26" s="299">
        <v>0.52824760000000004</v>
      </c>
      <c r="BR26" s="299">
        <v>0.4428241</v>
      </c>
      <c r="BS26" s="299">
        <v>0.18043239999999999</v>
      </c>
      <c r="BT26" s="299">
        <v>0.33547919999999998</v>
      </c>
      <c r="BU26" s="299">
        <v>0.40848820000000002</v>
      </c>
      <c r="BV26" s="299">
        <v>0.48280260000000003</v>
      </c>
    </row>
    <row r="27" spans="1:74" ht="11.1" customHeight="1" x14ac:dyDescent="0.2">
      <c r="A27" s="61" t="s">
        <v>168</v>
      </c>
      <c r="B27" s="172" t="s">
        <v>401</v>
      </c>
      <c r="C27" s="210">
        <v>-0.95648900000000003</v>
      </c>
      <c r="D27" s="210">
        <v>-0.90125200000000005</v>
      </c>
      <c r="E27" s="210">
        <v>-0.91341000000000006</v>
      </c>
      <c r="F27" s="210">
        <v>-0.83388099999999998</v>
      </c>
      <c r="G27" s="210">
        <v>-0.65754800000000002</v>
      </c>
      <c r="H27" s="210">
        <v>-0.644648</v>
      </c>
      <c r="I27" s="210">
        <v>-0.78610800000000003</v>
      </c>
      <c r="J27" s="210">
        <v>-0.59894000000000003</v>
      </c>
      <c r="K27" s="210">
        <v>-0.72073799999999999</v>
      </c>
      <c r="L27" s="210">
        <v>-0.96718899999999997</v>
      </c>
      <c r="M27" s="210">
        <v>-1.04278</v>
      </c>
      <c r="N27" s="210">
        <v>-0.98854699999999995</v>
      </c>
      <c r="O27" s="210">
        <v>-0.78108599999999995</v>
      </c>
      <c r="P27" s="210">
        <v>-0.86004599999999998</v>
      </c>
      <c r="Q27" s="210">
        <v>-0.76960399999999995</v>
      </c>
      <c r="R27" s="210">
        <v>-0.57928500000000005</v>
      </c>
      <c r="S27" s="210">
        <v>-0.59065100000000004</v>
      </c>
      <c r="T27" s="210">
        <v>-0.64609099999999997</v>
      </c>
      <c r="U27" s="210">
        <v>-0.59236500000000003</v>
      </c>
      <c r="V27" s="210">
        <v>-0.54748699999999995</v>
      </c>
      <c r="W27" s="210">
        <v>-0.67186400000000002</v>
      </c>
      <c r="X27" s="210">
        <v>-0.77386100000000002</v>
      </c>
      <c r="Y27" s="210">
        <v>-0.94935899999999995</v>
      </c>
      <c r="Z27" s="210">
        <v>-0.90232199999999996</v>
      </c>
      <c r="AA27" s="210">
        <v>-0.746027</v>
      </c>
      <c r="AB27" s="210">
        <v>-0.73198200000000002</v>
      </c>
      <c r="AC27" s="210">
        <v>-0.66059000000000001</v>
      </c>
      <c r="AD27" s="210">
        <v>-0.68603099999999995</v>
      </c>
      <c r="AE27" s="210">
        <v>-0.20618600000000001</v>
      </c>
      <c r="AF27" s="210">
        <v>-0.334532</v>
      </c>
      <c r="AG27" s="210">
        <v>-0.464057</v>
      </c>
      <c r="AH27" s="210">
        <v>-0.65181299999999998</v>
      </c>
      <c r="AI27" s="210">
        <v>-0.62680000000000002</v>
      </c>
      <c r="AJ27" s="210">
        <v>-0.68930499999999995</v>
      </c>
      <c r="AK27" s="210">
        <v>-0.76873199999999997</v>
      </c>
      <c r="AL27" s="210">
        <v>-0.83406199999999997</v>
      </c>
      <c r="AM27" s="210">
        <v>-0.75925200000000004</v>
      </c>
      <c r="AN27" s="210">
        <v>-0.62568900000000005</v>
      </c>
      <c r="AO27" s="210">
        <v>-0.60288200000000003</v>
      </c>
      <c r="AP27" s="210">
        <v>-0.56372199999999995</v>
      </c>
      <c r="AQ27" s="210">
        <v>-0.646899</v>
      </c>
      <c r="AR27" s="210">
        <v>-0.76094799999999996</v>
      </c>
      <c r="AS27" s="210">
        <v>-0.65057699999999996</v>
      </c>
      <c r="AT27" s="210">
        <v>-0.79640699999999998</v>
      </c>
      <c r="AU27" s="210">
        <v>-0.59548000000000001</v>
      </c>
      <c r="AV27" s="210">
        <v>-0.77815000000000001</v>
      </c>
      <c r="AW27" s="210">
        <v>-0.89977200000000002</v>
      </c>
      <c r="AX27" s="210">
        <v>-0.88656000000000001</v>
      </c>
      <c r="AY27" s="210">
        <v>-0.56999999999999995</v>
      </c>
      <c r="AZ27" s="210">
        <v>-0.70324381856999996</v>
      </c>
      <c r="BA27" s="299">
        <v>-0.6747976</v>
      </c>
      <c r="BB27" s="299">
        <v>-0.35792109999999999</v>
      </c>
      <c r="BC27" s="299">
        <v>-0.68744369999999999</v>
      </c>
      <c r="BD27" s="299">
        <v>-0.64491290000000001</v>
      </c>
      <c r="BE27" s="299">
        <v>-0.59165909999999999</v>
      </c>
      <c r="BF27" s="299">
        <v>-0.71242899999999998</v>
      </c>
      <c r="BG27" s="299">
        <v>-0.66541760000000005</v>
      </c>
      <c r="BH27" s="299">
        <v>-0.54091619999999996</v>
      </c>
      <c r="BI27" s="299">
        <v>-0.67162080000000002</v>
      </c>
      <c r="BJ27" s="299">
        <v>-0.47212860000000001</v>
      </c>
      <c r="BK27" s="299">
        <v>-0.85766529999999996</v>
      </c>
      <c r="BL27" s="299">
        <v>-0.44317610000000002</v>
      </c>
      <c r="BM27" s="299">
        <v>-0.6602325</v>
      </c>
      <c r="BN27" s="299">
        <v>-0.59104009999999996</v>
      </c>
      <c r="BO27" s="299">
        <v>-0.74313799999999997</v>
      </c>
      <c r="BP27" s="299">
        <v>-0.56047340000000001</v>
      </c>
      <c r="BQ27" s="299">
        <v>-0.57435760000000002</v>
      </c>
      <c r="BR27" s="299">
        <v>-0.77672799999999997</v>
      </c>
      <c r="BS27" s="299">
        <v>-0.53915049999999998</v>
      </c>
      <c r="BT27" s="299">
        <v>-0.5351882</v>
      </c>
      <c r="BU27" s="299">
        <v>-0.76268119999999995</v>
      </c>
      <c r="BV27" s="299">
        <v>-0.89724919999999997</v>
      </c>
    </row>
    <row r="28" spans="1:74" ht="11.1" customHeight="1" x14ac:dyDescent="0.2">
      <c r="A28" s="61" t="s">
        <v>170</v>
      </c>
      <c r="B28" s="172" t="s">
        <v>166</v>
      </c>
      <c r="C28" s="210">
        <v>-7.5766E-2</v>
      </c>
      <c r="D28" s="210">
        <v>-8.3722000000000005E-2</v>
      </c>
      <c r="E28" s="210">
        <v>-0.162047</v>
      </c>
      <c r="F28" s="210">
        <v>-0.137715</v>
      </c>
      <c r="G28" s="210">
        <v>-0.104935</v>
      </c>
      <c r="H28" s="210">
        <v>-6.0836000000000001E-2</v>
      </c>
      <c r="I28" s="210">
        <v>-0.118094</v>
      </c>
      <c r="J28" s="210">
        <v>-7.1446999999999997E-2</v>
      </c>
      <c r="K28" s="210">
        <v>1.4710000000000001E-2</v>
      </c>
      <c r="L28" s="210">
        <v>-0.16100800000000001</v>
      </c>
      <c r="M28" s="210">
        <v>-0.111772</v>
      </c>
      <c r="N28" s="210">
        <v>-0.106001</v>
      </c>
      <c r="O28" s="210">
        <v>-0.16377800000000001</v>
      </c>
      <c r="P28" s="210">
        <v>-5.1951999999999998E-2</v>
      </c>
      <c r="Q28" s="210">
        <v>-2.8677999999999999E-2</v>
      </c>
      <c r="R28" s="210">
        <v>2.2279999999999999E-3</v>
      </c>
      <c r="S28" s="210">
        <v>-6.4159999999999998E-3</v>
      </c>
      <c r="T28" s="210">
        <v>-3.9072999999999997E-2</v>
      </c>
      <c r="U28" s="210">
        <v>4.7109999999999999E-3</v>
      </c>
      <c r="V28" s="210">
        <v>-7.8911999999999996E-2</v>
      </c>
      <c r="W28" s="210">
        <v>-5.6877999999999998E-2</v>
      </c>
      <c r="X28" s="210">
        <v>-7.3331999999999994E-2</v>
      </c>
      <c r="Y28" s="210">
        <v>-9.4535999999999995E-2</v>
      </c>
      <c r="Z28" s="210">
        <v>-8.5800000000000001E-2</v>
      </c>
      <c r="AA28" s="210">
        <v>-7.9534999999999995E-2</v>
      </c>
      <c r="AB28" s="210">
        <v>-8.1918000000000005E-2</v>
      </c>
      <c r="AC28" s="210">
        <v>-6.0489000000000001E-2</v>
      </c>
      <c r="AD28" s="210">
        <v>6.2979999999999994E-2</v>
      </c>
      <c r="AE28" s="210">
        <v>0.103311</v>
      </c>
      <c r="AF28" s="210">
        <v>9.2848E-2</v>
      </c>
      <c r="AG28" s="210">
        <v>0.111933</v>
      </c>
      <c r="AH28" s="210">
        <v>0.135548</v>
      </c>
      <c r="AI28" s="210">
        <v>0.123097</v>
      </c>
      <c r="AJ28" s="210">
        <v>0.10387399999999999</v>
      </c>
      <c r="AK28" s="210">
        <v>6.8784999999999999E-2</v>
      </c>
      <c r="AL28" s="210">
        <v>5.4237E-2</v>
      </c>
      <c r="AM28" s="210">
        <v>3.1182000000000001E-2</v>
      </c>
      <c r="AN28" s="210">
        <v>4.5110999999999998E-2</v>
      </c>
      <c r="AO28" s="210">
        <v>2.7949999999999999E-2</v>
      </c>
      <c r="AP28" s="210">
        <v>6.7746000000000001E-2</v>
      </c>
      <c r="AQ28" s="210">
        <v>0.101174</v>
      </c>
      <c r="AR28" s="210">
        <v>8.6559999999999998E-2</v>
      </c>
      <c r="AS28" s="210">
        <v>3.7420000000000002E-2</v>
      </c>
      <c r="AT28" s="210">
        <v>0.101712</v>
      </c>
      <c r="AU28" s="210">
        <v>0.124238</v>
      </c>
      <c r="AV28" s="210">
        <v>6.6558000000000006E-2</v>
      </c>
      <c r="AW28" s="210">
        <v>-5.6637E-2</v>
      </c>
      <c r="AX28" s="210">
        <v>-1.7644E-2</v>
      </c>
      <c r="AY28" s="210">
        <v>2.5806451613000002E-3</v>
      </c>
      <c r="AZ28" s="210">
        <v>-5.3869923303999999E-2</v>
      </c>
      <c r="BA28" s="299">
        <v>5.41279E-2</v>
      </c>
      <c r="BB28" s="299">
        <v>9.4853499999999993E-2</v>
      </c>
      <c r="BC28" s="299">
        <v>3.3518300000000001E-2</v>
      </c>
      <c r="BD28" s="299">
        <v>-2.7168800000000001E-3</v>
      </c>
      <c r="BE28" s="299">
        <v>3.9488199999999996E-3</v>
      </c>
      <c r="BF28" s="299">
        <v>-3.4834900000000002E-2</v>
      </c>
      <c r="BG28" s="299">
        <v>-4.29869E-3</v>
      </c>
      <c r="BH28" s="299">
        <v>3.4785299999999998E-2</v>
      </c>
      <c r="BI28" s="299">
        <v>-2.1717799999999999E-2</v>
      </c>
      <c r="BJ28" s="299">
        <v>1.9680400000000001E-2</v>
      </c>
      <c r="BK28" s="299">
        <v>-3.8292699999999999E-2</v>
      </c>
      <c r="BL28" s="299">
        <v>3.8946500000000002E-2</v>
      </c>
      <c r="BM28" s="299">
        <v>1.99113E-2</v>
      </c>
      <c r="BN28" s="299">
        <v>2.3951699999999999E-2</v>
      </c>
      <c r="BO28" s="299">
        <v>1.50457E-2</v>
      </c>
      <c r="BP28" s="299">
        <v>2.3752499999999999E-2</v>
      </c>
      <c r="BQ28" s="299">
        <v>3.6016399999999997E-2</v>
      </c>
      <c r="BR28" s="299">
        <v>2.0368199999999999E-2</v>
      </c>
      <c r="BS28" s="299">
        <v>6.9135500000000003E-2</v>
      </c>
      <c r="BT28" s="299">
        <v>0.124794</v>
      </c>
      <c r="BU28" s="299">
        <v>1.6589099999999999E-2</v>
      </c>
      <c r="BV28" s="299">
        <v>0.105923</v>
      </c>
    </row>
    <row r="29" spans="1:74" ht="11.1" customHeight="1" x14ac:dyDescent="0.2">
      <c r="A29" s="61" t="s">
        <v>171</v>
      </c>
      <c r="B29" s="172" t="s">
        <v>165</v>
      </c>
      <c r="C29" s="210">
        <v>-0.70830300000000002</v>
      </c>
      <c r="D29" s="210">
        <v>-0.75001300000000004</v>
      </c>
      <c r="E29" s="210">
        <v>-0.97101199999999999</v>
      </c>
      <c r="F29" s="210">
        <v>-1.3729</v>
      </c>
      <c r="G29" s="210">
        <v>-1.2501519999999999</v>
      </c>
      <c r="H29" s="210">
        <v>-1.377159</v>
      </c>
      <c r="I29" s="210">
        <v>-1.158525</v>
      </c>
      <c r="J29" s="210">
        <v>-1.1015410000000001</v>
      </c>
      <c r="K29" s="210">
        <v>-1.126611</v>
      </c>
      <c r="L29" s="210">
        <v>-1.1730339999999999</v>
      </c>
      <c r="M29" s="210">
        <v>-1.165052</v>
      </c>
      <c r="N29" s="210">
        <v>-1.1959029999999999</v>
      </c>
      <c r="O29" s="210">
        <v>-0.973028</v>
      </c>
      <c r="P29" s="210">
        <v>-0.799539</v>
      </c>
      <c r="Q29" s="210">
        <v>-0.993143</v>
      </c>
      <c r="R29" s="210">
        <v>-1.139815</v>
      </c>
      <c r="S29" s="210">
        <v>-1.127138</v>
      </c>
      <c r="T29" s="210">
        <v>-1.3900410000000001</v>
      </c>
      <c r="U29" s="210">
        <v>-1.2000789999999999</v>
      </c>
      <c r="V29" s="210">
        <v>-1.3762270000000001</v>
      </c>
      <c r="W29" s="210">
        <v>-1.3091619999999999</v>
      </c>
      <c r="X29" s="210">
        <v>-1.0192330000000001</v>
      </c>
      <c r="Y29" s="210">
        <v>-0.889181</v>
      </c>
      <c r="Z29" s="210">
        <v>-1.0059340000000001</v>
      </c>
      <c r="AA29" s="210">
        <v>-1.016988</v>
      </c>
      <c r="AB29" s="210">
        <v>-1.15774</v>
      </c>
      <c r="AC29" s="210">
        <v>-1.255366</v>
      </c>
      <c r="AD29" s="210">
        <v>-0.81362500000000004</v>
      </c>
      <c r="AE29" s="210">
        <v>-0.60930399999999996</v>
      </c>
      <c r="AF29" s="210">
        <v>-1.15124</v>
      </c>
      <c r="AG29" s="210">
        <v>-1.25604</v>
      </c>
      <c r="AH29" s="210">
        <v>-1.2002930000000001</v>
      </c>
      <c r="AI29" s="210">
        <v>-1.003925</v>
      </c>
      <c r="AJ29" s="210">
        <v>-0.77027699999999999</v>
      </c>
      <c r="AK29" s="210">
        <v>-0.68997399999999998</v>
      </c>
      <c r="AL29" s="210">
        <v>-0.70548699999999998</v>
      </c>
      <c r="AM29" s="210">
        <v>-0.54285700000000003</v>
      </c>
      <c r="AN29" s="210">
        <v>-0.51340799999999998</v>
      </c>
      <c r="AO29" s="210">
        <v>-0.40631</v>
      </c>
      <c r="AP29" s="210">
        <v>-0.93474500000000005</v>
      </c>
      <c r="AQ29" s="210">
        <v>-0.74490100000000004</v>
      </c>
      <c r="AR29" s="210">
        <v>-1.010826</v>
      </c>
      <c r="AS29" s="210">
        <v>-1.1317330000000001</v>
      </c>
      <c r="AT29" s="210">
        <v>-1.0005379999999999</v>
      </c>
      <c r="AU29" s="210">
        <v>-0.68204399999999998</v>
      </c>
      <c r="AV29" s="210">
        <v>-0.80218900000000004</v>
      </c>
      <c r="AW29" s="210">
        <v>-0.81179699999999999</v>
      </c>
      <c r="AX29" s="210">
        <v>-1.0450390000000001</v>
      </c>
      <c r="AY29" s="210">
        <v>-0.61399999999999999</v>
      </c>
      <c r="AZ29" s="210">
        <v>-0.50750306563000003</v>
      </c>
      <c r="BA29" s="299">
        <v>-0.82714840000000001</v>
      </c>
      <c r="BB29" s="299">
        <v>-0.90239230000000004</v>
      </c>
      <c r="BC29" s="299">
        <v>-1.060897</v>
      </c>
      <c r="BD29" s="299">
        <v>-1.18527</v>
      </c>
      <c r="BE29" s="299">
        <v>-1.237946</v>
      </c>
      <c r="BF29" s="299">
        <v>-1.1339950000000001</v>
      </c>
      <c r="BG29" s="299">
        <v>-1.1334900000000001</v>
      </c>
      <c r="BH29" s="299">
        <v>-0.69400470000000003</v>
      </c>
      <c r="BI29" s="299">
        <v>-0.82037780000000005</v>
      </c>
      <c r="BJ29" s="299">
        <v>-1.1636740000000001</v>
      </c>
      <c r="BK29" s="299">
        <v>-0.60691039999999996</v>
      </c>
      <c r="BL29" s="299">
        <v>-0.34670210000000001</v>
      </c>
      <c r="BM29" s="299">
        <v>-0.77139999999999997</v>
      </c>
      <c r="BN29" s="299">
        <v>-0.86509689999999995</v>
      </c>
      <c r="BO29" s="299">
        <v>-1.068449</v>
      </c>
      <c r="BP29" s="299">
        <v>-1.224191</v>
      </c>
      <c r="BQ29" s="299">
        <v>-1.2762309999999999</v>
      </c>
      <c r="BR29" s="299">
        <v>-1.147405</v>
      </c>
      <c r="BS29" s="299">
        <v>-1.102595</v>
      </c>
      <c r="BT29" s="299">
        <v>-0.72668330000000003</v>
      </c>
      <c r="BU29" s="299">
        <v>-0.90920849999999998</v>
      </c>
      <c r="BV29" s="299">
        <v>-1.106465</v>
      </c>
    </row>
    <row r="30" spans="1:74" ht="11.1" customHeight="1" x14ac:dyDescent="0.2">
      <c r="A30" s="61" t="s">
        <v>172</v>
      </c>
      <c r="B30" s="172" t="s">
        <v>167</v>
      </c>
      <c r="C30" s="210">
        <v>-4.4615000000000002E-2</v>
      </c>
      <c r="D30" s="210">
        <v>-0.14637</v>
      </c>
      <c r="E30" s="210">
        <v>-9.8396999999999998E-2</v>
      </c>
      <c r="F30" s="210">
        <v>-0.132489</v>
      </c>
      <c r="G30" s="210">
        <v>-0.134682</v>
      </c>
      <c r="H30" s="210">
        <v>-0.12859000000000001</v>
      </c>
      <c r="I30" s="210">
        <v>-0.120411</v>
      </c>
      <c r="J30" s="210">
        <v>-0.147091</v>
      </c>
      <c r="K30" s="210">
        <v>-5.2004000000000002E-2</v>
      </c>
      <c r="L30" s="210">
        <v>-0.106616</v>
      </c>
      <c r="M30" s="210">
        <v>-8.8722999999999996E-2</v>
      </c>
      <c r="N30" s="210">
        <v>-0.120647</v>
      </c>
      <c r="O30" s="210">
        <v>-3.2478E-2</v>
      </c>
      <c r="P30" s="210">
        <v>-7.7406000000000003E-2</v>
      </c>
      <c r="Q30" s="210">
        <v>-0.111315</v>
      </c>
      <c r="R30" s="210">
        <v>-0.22023000000000001</v>
      </c>
      <c r="S30" s="210">
        <v>-0.13189100000000001</v>
      </c>
      <c r="T30" s="210">
        <v>-9.7434999999999994E-2</v>
      </c>
      <c r="U30" s="210">
        <v>-4.0055E-2</v>
      </c>
      <c r="V30" s="210">
        <v>-0.14250299999999999</v>
      </c>
      <c r="W30" s="210">
        <v>-3.6746000000000001E-2</v>
      </c>
      <c r="X30" s="210">
        <v>-3.2368000000000001E-2</v>
      </c>
      <c r="Y30" s="210">
        <v>-5.8830000000000002E-3</v>
      </c>
      <c r="Z30" s="210">
        <v>-3.4029999999999998E-2</v>
      </c>
      <c r="AA30" s="210">
        <v>5.6889999999999996E-3</v>
      </c>
      <c r="AB30" s="210">
        <v>-2.7595999999999999E-2</v>
      </c>
      <c r="AC30" s="210">
        <v>-3.7073000000000002E-2</v>
      </c>
      <c r="AD30" s="210">
        <v>-1.9021E-2</v>
      </c>
      <c r="AE30" s="210">
        <v>-7.9539999999999993E-3</v>
      </c>
      <c r="AF30" s="210">
        <v>5.934E-3</v>
      </c>
      <c r="AG30" s="210">
        <v>9.495E-3</v>
      </c>
      <c r="AH30" s="210">
        <v>6.5386E-2</v>
      </c>
      <c r="AI30" s="210">
        <v>7.9594999999999999E-2</v>
      </c>
      <c r="AJ30" s="210">
        <v>7.7909999999999993E-2</v>
      </c>
      <c r="AK30" s="210">
        <v>5.1949000000000002E-2</v>
      </c>
      <c r="AL30" s="210">
        <v>1.7762E-2</v>
      </c>
      <c r="AM30" s="210">
        <v>0.13091900000000001</v>
      </c>
      <c r="AN30" s="210">
        <v>3.9844999999999998E-2</v>
      </c>
      <c r="AO30" s="210">
        <v>5.6000000000000001E-2</v>
      </c>
      <c r="AP30" s="210">
        <v>-2.6516000000000001E-2</v>
      </c>
      <c r="AQ30" s="210">
        <v>6.6434999999999994E-2</v>
      </c>
      <c r="AR30" s="210">
        <v>0.100949</v>
      </c>
      <c r="AS30" s="210">
        <v>2.6856000000000001E-2</v>
      </c>
      <c r="AT30" s="210">
        <v>0.138735</v>
      </c>
      <c r="AU30" s="210">
        <v>8.8363999999999998E-2</v>
      </c>
      <c r="AV30" s="210">
        <v>0.165108</v>
      </c>
      <c r="AW30" s="210">
        <v>0.15526999999999999</v>
      </c>
      <c r="AX30" s="210">
        <v>0.150949</v>
      </c>
      <c r="AY30" s="210">
        <v>0.16164516129000001</v>
      </c>
      <c r="AZ30" s="210">
        <v>8.4680837231999997E-2</v>
      </c>
      <c r="BA30" s="299">
        <v>5.0909999999999997E-2</v>
      </c>
      <c r="BB30" s="299">
        <v>4.7607400000000001E-2</v>
      </c>
      <c r="BC30" s="299">
        <v>8.4213300000000005E-2</v>
      </c>
      <c r="BD30" s="299">
        <v>2.5132700000000001E-2</v>
      </c>
      <c r="BE30" s="299">
        <v>2.4579699999999999E-2</v>
      </c>
      <c r="BF30" s="299">
        <v>-3.2253499999999997E-2</v>
      </c>
      <c r="BG30" s="299">
        <v>4.3291700000000002E-2</v>
      </c>
      <c r="BH30" s="299">
        <v>3.5787399999999997E-2</v>
      </c>
      <c r="BI30" s="299">
        <v>0.17887539999999999</v>
      </c>
      <c r="BJ30" s="299">
        <v>6.0548299999999999E-2</v>
      </c>
      <c r="BK30" s="299">
        <v>-5.87208E-3</v>
      </c>
      <c r="BL30" s="299">
        <v>-2.3665399999999999E-4</v>
      </c>
      <c r="BM30" s="299">
        <v>-1.6170299999999999E-2</v>
      </c>
      <c r="BN30" s="299">
        <v>-9.3921400000000002E-3</v>
      </c>
      <c r="BO30" s="299">
        <v>4.65975E-2</v>
      </c>
      <c r="BP30" s="299">
        <v>2.6222900000000002E-3</v>
      </c>
      <c r="BQ30" s="299">
        <v>-2.6966199999999999E-2</v>
      </c>
      <c r="BR30" s="299">
        <v>-7.1366100000000002E-2</v>
      </c>
      <c r="BS30" s="299">
        <v>2.5807900000000002E-2</v>
      </c>
      <c r="BT30" s="299">
        <v>3.6244499999999999E-2</v>
      </c>
      <c r="BU30" s="299">
        <v>0.17983009999999999</v>
      </c>
      <c r="BV30" s="299">
        <v>4.9660599999999999E-2</v>
      </c>
    </row>
    <row r="31" spans="1:74" ht="11.1" customHeight="1" x14ac:dyDescent="0.2">
      <c r="A31" s="61" t="s">
        <v>179</v>
      </c>
      <c r="B31" s="571" t="s">
        <v>965</v>
      </c>
      <c r="C31" s="210">
        <v>-0.56450699999999998</v>
      </c>
      <c r="D31" s="210">
        <v>-0.66781699999999999</v>
      </c>
      <c r="E31" s="210">
        <v>-0.59882400000000002</v>
      </c>
      <c r="F31" s="210">
        <v>-0.61241000000000001</v>
      </c>
      <c r="G31" s="210">
        <v>-0.63654999999999995</v>
      </c>
      <c r="H31" s="210">
        <v>-0.55854999999999999</v>
      </c>
      <c r="I31" s="210">
        <v>-0.60168600000000005</v>
      </c>
      <c r="J31" s="210">
        <v>-0.50763999999999998</v>
      </c>
      <c r="K31" s="210">
        <v>-0.51959200000000005</v>
      </c>
      <c r="L31" s="210">
        <v>-0.44999400000000001</v>
      </c>
      <c r="M31" s="210">
        <v>-0.70565800000000001</v>
      </c>
      <c r="N31" s="210">
        <v>-0.70244399999999996</v>
      </c>
      <c r="O31" s="210">
        <v>-0.62437200000000004</v>
      </c>
      <c r="P31" s="210">
        <v>-0.71278300000000006</v>
      </c>
      <c r="Q31" s="210">
        <v>-0.55670699999999995</v>
      </c>
      <c r="R31" s="210">
        <v>-0.53990700000000003</v>
      </c>
      <c r="S31" s="210">
        <v>-0.488367</v>
      </c>
      <c r="T31" s="210">
        <v>-0.442214</v>
      </c>
      <c r="U31" s="210">
        <v>-0.47009000000000001</v>
      </c>
      <c r="V31" s="210">
        <v>-0.54673000000000005</v>
      </c>
      <c r="W31" s="210">
        <v>-0.55604399999999998</v>
      </c>
      <c r="X31" s="210">
        <v>-0.51596600000000004</v>
      </c>
      <c r="Y31" s="210">
        <v>-0.53462600000000005</v>
      </c>
      <c r="Z31" s="210">
        <v>-0.57075200000000004</v>
      </c>
      <c r="AA31" s="210">
        <v>-0.67932599999999999</v>
      </c>
      <c r="AB31" s="210">
        <v>-0.64490000000000003</v>
      </c>
      <c r="AC31" s="210">
        <v>-0.59478200000000003</v>
      </c>
      <c r="AD31" s="210">
        <v>-0.513984</v>
      </c>
      <c r="AE31" s="210">
        <v>-0.45857300000000001</v>
      </c>
      <c r="AF31" s="210">
        <v>-0.49776700000000002</v>
      </c>
      <c r="AG31" s="210">
        <v>-0.52235900000000002</v>
      </c>
      <c r="AH31" s="210">
        <v>-0.456901</v>
      </c>
      <c r="AI31" s="210">
        <v>-0.45726</v>
      </c>
      <c r="AJ31" s="210">
        <v>-0.49326300000000001</v>
      </c>
      <c r="AK31" s="210">
        <v>-0.46581499999999998</v>
      </c>
      <c r="AL31" s="210">
        <v>-0.481485</v>
      </c>
      <c r="AM31" s="210">
        <v>-0.49981500000000001</v>
      </c>
      <c r="AN31" s="210">
        <v>-0.45475900000000002</v>
      </c>
      <c r="AO31" s="210">
        <v>-0.515679</v>
      </c>
      <c r="AP31" s="210">
        <v>-0.51907700000000001</v>
      </c>
      <c r="AQ31" s="210">
        <v>-0.43629699999999999</v>
      </c>
      <c r="AR31" s="210">
        <v>-0.50169299999999994</v>
      </c>
      <c r="AS31" s="210">
        <v>-0.58668600000000004</v>
      </c>
      <c r="AT31" s="210">
        <v>-0.42000500000000002</v>
      </c>
      <c r="AU31" s="210">
        <v>-0.47993400000000003</v>
      </c>
      <c r="AV31" s="210">
        <v>-0.55967500000000003</v>
      </c>
      <c r="AW31" s="210">
        <v>-0.45686500000000002</v>
      </c>
      <c r="AX31" s="210">
        <v>-0.48352800000000001</v>
      </c>
      <c r="AY31" s="210">
        <v>-0.61334</v>
      </c>
      <c r="AZ31" s="210">
        <v>-0.71880639999999996</v>
      </c>
      <c r="BA31" s="299">
        <v>-0.55674040000000002</v>
      </c>
      <c r="BB31" s="299">
        <v>-0.49326429999999999</v>
      </c>
      <c r="BC31" s="299">
        <v>-0.58680549999999998</v>
      </c>
      <c r="BD31" s="299">
        <v>-0.58327879999999999</v>
      </c>
      <c r="BE31" s="299">
        <v>-0.58802580000000004</v>
      </c>
      <c r="BF31" s="299">
        <v>-0.66007360000000004</v>
      </c>
      <c r="BG31" s="299">
        <v>-0.48945509999999998</v>
      </c>
      <c r="BH31" s="299">
        <v>-0.38731660000000001</v>
      </c>
      <c r="BI31" s="299">
        <v>-0.45188479999999998</v>
      </c>
      <c r="BJ31" s="299">
        <v>-0.60898260000000004</v>
      </c>
      <c r="BK31" s="299">
        <v>-0.33122089999999998</v>
      </c>
      <c r="BL31" s="299">
        <v>-0.33717029999999998</v>
      </c>
      <c r="BM31" s="299">
        <v>-0.41837299999999999</v>
      </c>
      <c r="BN31" s="299">
        <v>-0.4572852</v>
      </c>
      <c r="BO31" s="299">
        <v>-0.59333329999999995</v>
      </c>
      <c r="BP31" s="299">
        <v>-0.57587580000000005</v>
      </c>
      <c r="BQ31" s="299">
        <v>-0.55367880000000003</v>
      </c>
      <c r="BR31" s="299">
        <v>-0.67644020000000005</v>
      </c>
      <c r="BS31" s="299">
        <v>-0.4367895</v>
      </c>
      <c r="BT31" s="299">
        <v>-0.40506320000000001</v>
      </c>
      <c r="BU31" s="299">
        <v>-0.45338479999999998</v>
      </c>
      <c r="BV31" s="299">
        <v>-0.49069449999999998</v>
      </c>
    </row>
    <row r="32" spans="1:74" ht="11.1" customHeight="1" x14ac:dyDescent="0.2">
      <c r="A32" s="61" t="s">
        <v>737</v>
      </c>
      <c r="B32" s="172" t="s">
        <v>121</v>
      </c>
      <c r="C32" s="210">
        <v>0.42183322580999999</v>
      </c>
      <c r="D32" s="210">
        <v>0.29626046429000003</v>
      </c>
      <c r="E32" s="210">
        <v>0.49203809676999999</v>
      </c>
      <c r="F32" s="210">
        <v>0.21972803332999999</v>
      </c>
      <c r="G32" s="210">
        <v>-0.36883667741999998</v>
      </c>
      <c r="H32" s="210">
        <v>-0.53113889999999997</v>
      </c>
      <c r="I32" s="210">
        <v>-0.36356719355</v>
      </c>
      <c r="J32" s="210">
        <v>-0.68804500000000002</v>
      </c>
      <c r="K32" s="210">
        <v>-1.0076489333</v>
      </c>
      <c r="L32" s="210">
        <v>0.90613932257999996</v>
      </c>
      <c r="M32" s="210">
        <v>0.60069033332999999</v>
      </c>
      <c r="N32" s="210">
        <v>-0.25948038709999999</v>
      </c>
      <c r="O32" s="210">
        <v>1.2769806452E-2</v>
      </c>
      <c r="P32" s="210">
        <v>0.69238835714000002</v>
      </c>
      <c r="Q32" s="210">
        <v>0.33336964516000001</v>
      </c>
      <c r="R32" s="210">
        <v>-0.25034260000000003</v>
      </c>
      <c r="S32" s="210">
        <v>-1.0376993226</v>
      </c>
      <c r="T32" s="210">
        <v>-0.49071740000000003</v>
      </c>
      <c r="U32" s="210">
        <v>-0.86342303225999995</v>
      </c>
      <c r="V32" s="210">
        <v>-9.9354935483999998E-2</v>
      </c>
      <c r="W32" s="210">
        <v>-7.3538733332999998E-2</v>
      </c>
      <c r="X32" s="210">
        <v>0.98616241935000004</v>
      </c>
      <c r="Y32" s="210">
        <v>0.16170029999999999</v>
      </c>
      <c r="Z32" s="210">
        <v>-0.37925441934999998</v>
      </c>
      <c r="AA32" s="210">
        <v>-0.33976016128999997</v>
      </c>
      <c r="AB32" s="210">
        <v>1.0169140345000001</v>
      </c>
      <c r="AC32" s="210">
        <v>-0.42681709677000002</v>
      </c>
      <c r="AD32" s="210">
        <v>-1.0394444332999999</v>
      </c>
      <c r="AE32" s="210">
        <v>-1.1639073548000001</v>
      </c>
      <c r="AF32" s="210">
        <v>-0.48002226666999998</v>
      </c>
      <c r="AG32" s="210">
        <v>-0.28444703226000001</v>
      </c>
      <c r="AH32" s="210">
        <v>2.2096032258000001E-2</v>
      </c>
      <c r="AI32" s="210">
        <v>0.25739230000000002</v>
      </c>
      <c r="AJ32" s="210">
        <v>1.0661288710000001</v>
      </c>
      <c r="AK32" s="210">
        <v>0.14784140000000001</v>
      </c>
      <c r="AL32" s="210">
        <v>0.97081616129000003</v>
      </c>
      <c r="AM32" s="210">
        <v>0.11828103226</v>
      </c>
      <c r="AN32" s="210">
        <v>1.8790714286000001</v>
      </c>
      <c r="AO32" s="210">
        <v>5.7103193548000003E-2</v>
      </c>
      <c r="AP32" s="210">
        <v>6.7694666666999999E-3</v>
      </c>
      <c r="AQ32" s="210">
        <v>-0.56369383871000001</v>
      </c>
      <c r="AR32" s="210">
        <v>-0.21500906667</v>
      </c>
      <c r="AS32" s="210">
        <v>-0.20714438709999999</v>
      </c>
      <c r="AT32" s="210">
        <v>0.33646651613</v>
      </c>
      <c r="AU32" s="210">
        <v>-2.7286233332999999E-2</v>
      </c>
      <c r="AV32" s="210">
        <v>0.30928896773999998</v>
      </c>
      <c r="AW32" s="210">
        <v>0.53517753332999995</v>
      </c>
      <c r="AX32" s="210">
        <v>0.71952396774000005</v>
      </c>
      <c r="AY32" s="210">
        <v>0.41568650336000001</v>
      </c>
      <c r="AZ32" s="210">
        <v>0.70905103582999995</v>
      </c>
      <c r="BA32" s="299">
        <v>0.20483999999999999</v>
      </c>
      <c r="BB32" s="299">
        <v>-0.62804289999999996</v>
      </c>
      <c r="BC32" s="299">
        <v>-0.81824779999999997</v>
      </c>
      <c r="BD32" s="299">
        <v>-0.8570063</v>
      </c>
      <c r="BE32" s="299">
        <v>-0.7235473</v>
      </c>
      <c r="BF32" s="299">
        <v>-0.30526370000000003</v>
      </c>
      <c r="BG32" s="299">
        <v>-0.16661500000000001</v>
      </c>
      <c r="BH32" s="299">
        <v>0.49253449999999999</v>
      </c>
      <c r="BI32" s="299">
        <v>6.5841700000000003E-2</v>
      </c>
      <c r="BJ32" s="299">
        <v>0.30350569999999999</v>
      </c>
      <c r="BK32" s="299">
        <v>0.14282120000000001</v>
      </c>
      <c r="BL32" s="299">
        <v>0.50901759999999996</v>
      </c>
      <c r="BM32" s="299">
        <v>0.42413650000000003</v>
      </c>
      <c r="BN32" s="299">
        <v>-0.24873010000000001</v>
      </c>
      <c r="BO32" s="299">
        <v>-0.71400419999999998</v>
      </c>
      <c r="BP32" s="299">
        <v>-0.6483797</v>
      </c>
      <c r="BQ32" s="299">
        <v>-0.58002889999999996</v>
      </c>
      <c r="BR32" s="299">
        <v>-0.23506840000000001</v>
      </c>
      <c r="BS32" s="299">
        <v>-6.8551799999999996E-2</v>
      </c>
      <c r="BT32" s="299">
        <v>0.51629069999999999</v>
      </c>
      <c r="BU32" s="299">
        <v>0.24975610000000001</v>
      </c>
      <c r="BV32" s="299">
        <v>0.40441250000000001</v>
      </c>
    </row>
    <row r="33" spans="1:74" s="64" customFormat="1" ht="11.1" customHeight="1" x14ac:dyDescent="0.2">
      <c r="A33" s="61" t="s">
        <v>742</v>
      </c>
      <c r="B33" s="172" t="s">
        <v>394</v>
      </c>
      <c r="C33" s="210">
        <v>20.564494323000002</v>
      </c>
      <c r="D33" s="210">
        <v>19.693277606999999</v>
      </c>
      <c r="E33" s="210">
        <v>20.731360226</v>
      </c>
      <c r="F33" s="210">
        <v>20.0384897</v>
      </c>
      <c r="G33" s="210">
        <v>20.251335193999999</v>
      </c>
      <c r="H33" s="210">
        <v>20.7704001</v>
      </c>
      <c r="I33" s="210">
        <v>20.671505968000002</v>
      </c>
      <c r="J33" s="210">
        <v>21.356232419000001</v>
      </c>
      <c r="K33" s="210">
        <v>20.084242067000002</v>
      </c>
      <c r="L33" s="210">
        <v>20.785921452</v>
      </c>
      <c r="M33" s="210">
        <v>20.774381999999999</v>
      </c>
      <c r="N33" s="210">
        <v>20.327644515999999</v>
      </c>
      <c r="O33" s="210">
        <v>20.665175483999999</v>
      </c>
      <c r="P33" s="210">
        <v>20.284046499999999</v>
      </c>
      <c r="Q33" s="210">
        <v>20.176405710000001</v>
      </c>
      <c r="R33" s="210">
        <v>20.332735733</v>
      </c>
      <c r="S33" s="210">
        <v>20.387217934999999</v>
      </c>
      <c r="T33" s="210">
        <v>20.654108600000001</v>
      </c>
      <c r="U33" s="210">
        <v>20.734702644999999</v>
      </c>
      <c r="V33" s="210">
        <v>21.158047484000001</v>
      </c>
      <c r="W33" s="210">
        <v>20.248613599999999</v>
      </c>
      <c r="X33" s="210">
        <v>20.714148774000002</v>
      </c>
      <c r="Y33" s="210">
        <v>20.736323633000001</v>
      </c>
      <c r="Z33" s="210">
        <v>20.443029773999999</v>
      </c>
      <c r="AA33" s="210">
        <v>19.933550258</v>
      </c>
      <c r="AB33" s="210">
        <v>20.132423931000002</v>
      </c>
      <c r="AC33" s="210">
        <v>18.463003161</v>
      </c>
      <c r="AD33" s="210">
        <v>14.5485039</v>
      </c>
      <c r="AE33" s="210">
        <v>16.078217161000001</v>
      </c>
      <c r="AF33" s="210">
        <v>17.578092399999999</v>
      </c>
      <c r="AG33" s="210">
        <v>18.381106902999999</v>
      </c>
      <c r="AH33" s="210">
        <v>18.557909452000001</v>
      </c>
      <c r="AI33" s="210">
        <v>18.414898966999999</v>
      </c>
      <c r="AJ33" s="210">
        <v>18.613674934999999</v>
      </c>
      <c r="AK33" s="210">
        <v>18.742550699999999</v>
      </c>
      <c r="AL33" s="210">
        <v>18.801711806</v>
      </c>
      <c r="AM33" s="210">
        <v>18.55416971</v>
      </c>
      <c r="AN33" s="210">
        <v>17.444127142999999</v>
      </c>
      <c r="AO33" s="210">
        <v>19.203472258000001</v>
      </c>
      <c r="AP33" s="210">
        <v>19.458868899999999</v>
      </c>
      <c r="AQ33" s="210">
        <v>20.093149451999999</v>
      </c>
      <c r="AR33" s="210">
        <v>20.536558100000001</v>
      </c>
      <c r="AS33" s="210">
        <v>19.893517355</v>
      </c>
      <c r="AT33" s="210">
        <v>20.510300709999999</v>
      </c>
      <c r="AU33" s="210">
        <v>20.222943999999998</v>
      </c>
      <c r="AV33" s="210">
        <v>19.891093935000001</v>
      </c>
      <c r="AW33" s="210">
        <v>20.594383366999999</v>
      </c>
      <c r="AX33" s="210">
        <v>20.764240258000001</v>
      </c>
      <c r="AY33" s="210">
        <v>20.621810614000001</v>
      </c>
      <c r="AZ33" s="210">
        <v>20.357091567000001</v>
      </c>
      <c r="BA33" s="299">
        <v>20.146879999999999</v>
      </c>
      <c r="BB33" s="299">
        <v>20.32225</v>
      </c>
      <c r="BC33" s="299">
        <v>20.584219999999998</v>
      </c>
      <c r="BD33" s="299">
        <v>20.83051</v>
      </c>
      <c r="BE33" s="299">
        <v>20.846</v>
      </c>
      <c r="BF33" s="299">
        <v>20.995719999999999</v>
      </c>
      <c r="BG33" s="299">
        <v>20.468640000000001</v>
      </c>
      <c r="BH33" s="299">
        <v>20.745460000000001</v>
      </c>
      <c r="BI33" s="299">
        <v>20.959289999999999</v>
      </c>
      <c r="BJ33" s="299">
        <v>20.86298</v>
      </c>
      <c r="BK33" s="299">
        <v>20.322179999999999</v>
      </c>
      <c r="BL33" s="299">
        <v>20.295529999999999</v>
      </c>
      <c r="BM33" s="299">
        <v>20.45485</v>
      </c>
      <c r="BN33" s="299">
        <v>20.645250000000001</v>
      </c>
      <c r="BO33" s="299">
        <v>20.85821</v>
      </c>
      <c r="BP33" s="299">
        <v>21.082989999999999</v>
      </c>
      <c r="BQ33" s="299">
        <v>21.059460000000001</v>
      </c>
      <c r="BR33" s="299">
        <v>21.256930000000001</v>
      </c>
      <c r="BS33" s="299">
        <v>20.77664</v>
      </c>
      <c r="BT33" s="299">
        <v>21.05865</v>
      </c>
      <c r="BU33" s="299">
        <v>21.159890000000001</v>
      </c>
      <c r="BV33" s="299">
        <v>21.11983</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726"/>
      <c r="AZ34" s="726"/>
      <c r="BA34" s="302"/>
      <c r="BB34" s="302"/>
      <c r="BC34" s="302"/>
      <c r="BD34" s="302"/>
      <c r="BE34" s="302"/>
      <c r="BF34" s="302"/>
      <c r="BG34" s="302"/>
      <c r="BH34" s="302"/>
      <c r="BI34" s="302"/>
      <c r="BJ34" s="302"/>
      <c r="BK34" s="302"/>
      <c r="BL34" s="302"/>
      <c r="BM34" s="302"/>
      <c r="BN34" s="302"/>
      <c r="BO34" s="302"/>
      <c r="BP34" s="302"/>
      <c r="BQ34" s="302"/>
      <c r="BR34" s="302"/>
      <c r="BS34" s="302"/>
      <c r="BT34" s="302"/>
      <c r="BU34" s="302"/>
      <c r="BV34" s="302"/>
    </row>
    <row r="35" spans="1:74" ht="11.1" customHeight="1" x14ac:dyDescent="0.2">
      <c r="A35" s="57"/>
      <c r="B35" s="65" t="s">
        <v>767</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302"/>
      <c r="AZ35" s="302"/>
      <c r="BA35" s="302"/>
      <c r="BB35" s="302"/>
      <c r="BC35" s="302"/>
      <c r="BD35" s="302"/>
      <c r="BE35" s="302"/>
      <c r="BF35" s="302"/>
      <c r="BG35" s="302"/>
      <c r="BH35" s="302"/>
      <c r="BI35" s="302"/>
      <c r="BJ35" s="302"/>
      <c r="BK35" s="302"/>
      <c r="BL35" s="302"/>
      <c r="BM35" s="302"/>
      <c r="BN35" s="302"/>
      <c r="BO35" s="302"/>
      <c r="BP35" s="302"/>
      <c r="BQ35" s="302"/>
      <c r="BR35" s="302"/>
      <c r="BS35" s="302"/>
      <c r="BT35" s="302"/>
      <c r="BU35" s="302"/>
      <c r="BV35" s="302"/>
    </row>
    <row r="36" spans="1:74" ht="11.1" customHeight="1" x14ac:dyDescent="0.2">
      <c r="A36" s="564" t="s">
        <v>960</v>
      </c>
      <c r="B36" s="571" t="s">
        <v>963</v>
      </c>
      <c r="C36" s="210">
        <v>3.5365449999999998</v>
      </c>
      <c r="D36" s="210">
        <v>3.1573500000000001</v>
      </c>
      <c r="E36" s="210">
        <v>3.0940310000000002</v>
      </c>
      <c r="F36" s="210">
        <v>2.8628550000000001</v>
      </c>
      <c r="G36" s="210">
        <v>2.5815000000000001</v>
      </c>
      <c r="H36" s="210">
        <v>2.6043530000000001</v>
      </c>
      <c r="I36" s="210">
        <v>2.8432019999999998</v>
      </c>
      <c r="J36" s="210">
        <v>2.902774</v>
      </c>
      <c r="K36" s="210">
        <v>2.9017400000000002</v>
      </c>
      <c r="L36" s="210">
        <v>2.976086</v>
      </c>
      <c r="M36" s="210">
        <v>3.324694</v>
      </c>
      <c r="N36" s="210">
        <v>3.3805269999999998</v>
      </c>
      <c r="O36" s="210">
        <v>3.7151969999999999</v>
      </c>
      <c r="P36" s="210">
        <v>3.5900650000000001</v>
      </c>
      <c r="Q36" s="210">
        <v>3.1362429999999999</v>
      </c>
      <c r="R36" s="210">
        <v>2.8857740000000001</v>
      </c>
      <c r="S36" s="210">
        <v>2.7452040000000002</v>
      </c>
      <c r="T36" s="210">
        <v>2.7531680000000001</v>
      </c>
      <c r="U36" s="210">
        <v>2.929627</v>
      </c>
      <c r="V36" s="210">
        <v>2.8539729999999999</v>
      </c>
      <c r="W36" s="210">
        <v>3.0413929999999998</v>
      </c>
      <c r="X36" s="210">
        <v>3.1476060000000001</v>
      </c>
      <c r="Y36" s="210">
        <v>3.398466</v>
      </c>
      <c r="Z36" s="210">
        <v>3.4986169999999999</v>
      </c>
      <c r="AA36" s="210">
        <v>3.4422959999999998</v>
      </c>
      <c r="AB36" s="210">
        <v>3.3131789999999999</v>
      </c>
      <c r="AC36" s="210">
        <v>3.3614820000000001</v>
      </c>
      <c r="AD36" s="210">
        <v>2.7248800000000002</v>
      </c>
      <c r="AE36" s="210">
        <v>2.9369320000000001</v>
      </c>
      <c r="AF36" s="210">
        <v>2.8951790000000002</v>
      </c>
      <c r="AG36" s="210">
        <v>3.02528</v>
      </c>
      <c r="AH36" s="210">
        <v>2.9741149999999998</v>
      </c>
      <c r="AI36" s="210">
        <v>3.017242</v>
      </c>
      <c r="AJ36" s="210">
        <v>3.3164470000000001</v>
      </c>
      <c r="AK36" s="210">
        <v>3.7318799999999999</v>
      </c>
      <c r="AL36" s="210">
        <v>3.9815260000000001</v>
      </c>
      <c r="AM36" s="210">
        <v>3.9994109999999998</v>
      </c>
      <c r="AN36" s="210">
        <v>2.8926029999999998</v>
      </c>
      <c r="AO36" s="210">
        <v>3.2568350000000001</v>
      </c>
      <c r="AP36" s="210">
        <v>3.137543</v>
      </c>
      <c r="AQ36" s="210">
        <v>3.4415330000000002</v>
      </c>
      <c r="AR36" s="210">
        <v>3.4125350000000001</v>
      </c>
      <c r="AS36" s="210">
        <v>3.1325820000000002</v>
      </c>
      <c r="AT36" s="210">
        <v>3.424458</v>
      </c>
      <c r="AU36" s="210">
        <v>3.3679519999999998</v>
      </c>
      <c r="AV36" s="210">
        <v>3.124803</v>
      </c>
      <c r="AW36" s="210">
        <v>3.6129069999999999</v>
      </c>
      <c r="AX36" s="210">
        <v>4.0629900000000001</v>
      </c>
      <c r="AY36" s="210">
        <v>4.1817486967999997</v>
      </c>
      <c r="AZ36" s="210">
        <v>4.0694435429000002</v>
      </c>
      <c r="BA36" s="299">
        <v>3.661359</v>
      </c>
      <c r="BB36" s="299">
        <v>3.4199320000000002</v>
      </c>
      <c r="BC36" s="299">
        <v>3.4237030000000002</v>
      </c>
      <c r="BD36" s="299">
        <v>3.375686</v>
      </c>
      <c r="BE36" s="299">
        <v>3.3591319999999998</v>
      </c>
      <c r="BF36" s="299">
        <v>3.422898</v>
      </c>
      <c r="BG36" s="299">
        <v>3.4564490000000001</v>
      </c>
      <c r="BH36" s="299">
        <v>3.6286860000000001</v>
      </c>
      <c r="BI36" s="299">
        <v>3.8527999999999998</v>
      </c>
      <c r="BJ36" s="299">
        <v>4.0417240000000003</v>
      </c>
      <c r="BK36" s="299">
        <v>4.0600519999999998</v>
      </c>
      <c r="BL36" s="299">
        <v>3.9146049999999999</v>
      </c>
      <c r="BM36" s="299">
        <v>3.816827</v>
      </c>
      <c r="BN36" s="299">
        <v>3.5916519999999998</v>
      </c>
      <c r="BO36" s="299">
        <v>3.500648</v>
      </c>
      <c r="BP36" s="299">
        <v>3.4356520000000002</v>
      </c>
      <c r="BQ36" s="299">
        <v>3.3920119999999998</v>
      </c>
      <c r="BR36" s="299">
        <v>3.4622899999999999</v>
      </c>
      <c r="BS36" s="299">
        <v>3.530214</v>
      </c>
      <c r="BT36" s="299">
        <v>3.6375920000000002</v>
      </c>
      <c r="BU36" s="299">
        <v>3.8330410000000001</v>
      </c>
      <c r="BV36" s="299">
        <v>4.0655989999999997</v>
      </c>
    </row>
    <row r="37" spans="1:74" ht="11.1" customHeight="1" x14ac:dyDescent="0.2">
      <c r="A37" s="564" t="s">
        <v>739</v>
      </c>
      <c r="B37" s="173" t="s">
        <v>395</v>
      </c>
      <c r="C37" s="210">
        <v>7.6605000000000006E-2</v>
      </c>
      <c r="D37" s="210">
        <v>0.207261</v>
      </c>
      <c r="E37" s="210">
        <v>0.148974</v>
      </c>
      <c r="F37" s="210">
        <v>-7.6146000000000005E-2</v>
      </c>
      <c r="G37" s="210">
        <v>-4.7648999999999997E-2</v>
      </c>
      <c r="H37" s="210">
        <v>6.4422999999999994E-2</v>
      </c>
      <c r="I37" s="210">
        <v>-8.2791000000000003E-2</v>
      </c>
      <c r="J37" s="210">
        <v>-2.7517E-2</v>
      </c>
      <c r="K37" s="210">
        <v>-0.15881899999999999</v>
      </c>
      <c r="L37" s="210">
        <v>7.4784000000000003E-2</v>
      </c>
      <c r="M37" s="210">
        <v>5.6642999999999999E-2</v>
      </c>
      <c r="N37" s="210">
        <v>-4.8473000000000002E-2</v>
      </c>
      <c r="O37" s="210">
        <v>9.2238000000000001E-2</v>
      </c>
      <c r="P37" s="210">
        <v>-0.130995</v>
      </c>
      <c r="Q37" s="210">
        <v>3.2937000000000001E-2</v>
      </c>
      <c r="R37" s="210">
        <v>0.14152000000000001</v>
      </c>
      <c r="S37" s="210">
        <v>0.139816</v>
      </c>
      <c r="T37" s="210">
        <v>-3.2070000000000002E-3</v>
      </c>
      <c r="U37" s="210">
        <v>-6.2359999999999999E-2</v>
      </c>
      <c r="V37" s="210">
        <v>0.103729</v>
      </c>
      <c r="W37" s="210">
        <v>9.7963999999999996E-2</v>
      </c>
      <c r="X37" s="210">
        <v>0.156083</v>
      </c>
      <c r="Y37" s="210">
        <v>0.104794</v>
      </c>
      <c r="Z37" s="210">
        <v>7.8493999999999994E-2</v>
      </c>
      <c r="AA37" s="210">
        <v>7.3780999999999999E-2</v>
      </c>
      <c r="AB37" s="210">
        <v>0.21806300000000001</v>
      </c>
      <c r="AC37" s="210">
        <v>0.2447</v>
      </c>
      <c r="AD37" s="210">
        <v>0.106627</v>
      </c>
      <c r="AE37" s="210">
        <v>0.19866</v>
      </c>
      <c r="AF37" s="210">
        <v>5.8418999999999999E-2</v>
      </c>
      <c r="AG37" s="210">
        <v>5.0208999999999997E-2</v>
      </c>
      <c r="AH37" s="210">
        <v>7.8211000000000003E-2</v>
      </c>
      <c r="AI37" s="210">
        <v>-4.5711000000000002E-2</v>
      </c>
      <c r="AJ37" s="210">
        <v>-5.0042999999999997E-2</v>
      </c>
      <c r="AK37" s="210">
        <v>4.7973000000000002E-2</v>
      </c>
      <c r="AL37" s="210">
        <v>9.3696000000000002E-2</v>
      </c>
      <c r="AM37" s="210">
        <v>-8.4665000000000004E-2</v>
      </c>
      <c r="AN37" s="210">
        <v>3.0047000000000001E-2</v>
      </c>
      <c r="AO37" s="210">
        <v>0.190161</v>
      </c>
      <c r="AP37" s="210">
        <v>0.21165200000000001</v>
      </c>
      <c r="AQ37" s="210">
        <v>-3.0714000000000002E-2</v>
      </c>
      <c r="AR37" s="210">
        <v>-8.4335999999999994E-2</v>
      </c>
      <c r="AS37" s="210">
        <v>-8.6914000000000005E-2</v>
      </c>
      <c r="AT37" s="210">
        <v>-4.9169999999999998E-2</v>
      </c>
      <c r="AU37" s="210">
        <v>-2.1507999999999999E-2</v>
      </c>
      <c r="AV37" s="210">
        <v>0.115693</v>
      </c>
      <c r="AW37" s="210">
        <v>-8.2449999999999996E-2</v>
      </c>
      <c r="AX37" s="210">
        <v>-6.2774999999999997E-2</v>
      </c>
      <c r="AY37" s="210">
        <v>-1.5577399999999999E-3</v>
      </c>
      <c r="AZ37" s="210">
        <v>1.52134E-4</v>
      </c>
      <c r="BA37" s="299">
        <v>-1.4857900000000001E-5</v>
      </c>
      <c r="BB37" s="299">
        <v>1.4510599999999999E-6</v>
      </c>
      <c r="BC37" s="299">
        <v>-1.41715E-7</v>
      </c>
      <c r="BD37" s="299">
        <v>0</v>
      </c>
      <c r="BE37" s="299">
        <v>0</v>
      </c>
      <c r="BF37" s="299">
        <v>0</v>
      </c>
      <c r="BG37" s="299">
        <v>0</v>
      </c>
      <c r="BH37" s="299">
        <v>0</v>
      </c>
      <c r="BI37" s="299">
        <v>0</v>
      </c>
      <c r="BJ37" s="299">
        <v>0</v>
      </c>
      <c r="BK37" s="299">
        <v>-3.54861E-2</v>
      </c>
      <c r="BL37" s="299">
        <v>5.0617799999999998E-2</v>
      </c>
      <c r="BM37" s="299">
        <v>-1.3391900000000001E-3</v>
      </c>
      <c r="BN37" s="299">
        <v>-2.4421600000000001E-3</v>
      </c>
      <c r="BO37" s="299">
        <v>-4.81889E-2</v>
      </c>
      <c r="BP37" s="299">
        <v>-4.7768199999999997E-2</v>
      </c>
      <c r="BQ37" s="299">
        <v>-3.8860600000000002E-2</v>
      </c>
      <c r="BR37" s="299">
        <v>-2.2290000000000001E-2</v>
      </c>
      <c r="BS37" s="299">
        <v>1.9867300000000001E-2</v>
      </c>
      <c r="BT37" s="299">
        <v>1.0725699999999999E-2</v>
      </c>
      <c r="BU37" s="299">
        <v>6.5581600000000004E-3</v>
      </c>
      <c r="BV37" s="299">
        <v>1.3844E-2</v>
      </c>
    </row>
    <row r="38" spans="1:74" ht="11.1" customHeight="1" x14ac:dyDescent="0.2">
      <c r="A38" s="564" t="s">
        <v>1389</v>
      </c>
      <c r="B38" s="571" t="s">
        <v>399</v>
      </c>
      <c r="C38" s="210">
        <v>0</v>
      </c>
      <c r="D38" s="210">
        <v>0</v>
      </c>
      <c r="E38" s="210">
        <v>0</v>
      </c>
      <c r="F38" s="210">
        <v>0</v>
      </c>
      <c r="G38" s="210">
        <v>0</v>
      </c>
      <c r="H38" s="210">
        <v>0</v>
      </c>
      <c r="I38" s="210">
        <v>0</v>
      </c>
      <c r="J38" s="210">
        <v>0</v>
      </c>
      <c r="K38" s="210">
        <v>0</v>
      </c>
      <c r="L38" s="210">
        <v>0</v>
      </c>
      <c r="M38" s="210">
        <v>0</v>
      </c>
      <c r="N38" s="210">
        <v>0</v>
      </c>
      <c r="O38" s="210">
        <v>0</v>
      </c>
      <c r="P38" s="210">
        <v>0</v>
      </c>
      <c r="Q38" s="210">
        <v>0</v>
      </c>
      <c r="R38" s="210">
        <v>0</v>
      </c>
      <c r="S38" s="210">
        <v>0</v>
      </c>
      <c r="T38" s="210">
        <v>0</v>
      </c>
      <c r="U38" s="210">
        <v>0</v>
      </c>
      <c r="V38" s="210">
        <v>0</v>
      </c>
      <c r="W38" s="210">
        <v>0</v>
      </c>
      <c r="X38" s="210">
        <v>0</v>
      </c>
      <c r="Y38" s="210">
        <v>0</v>
      </c>
      <c r="Z38" s="210">
        <v>0</v>
      </c>
      <c r="AA38" s="210">
        <v>0</v>
      </c>
      <c r="AB38" s="210">
        <v>0</v>
      </c>
      <c r="AC38" s="210">
        <v>0</v>
      </c>
      <c r="AD38" s="210">
        <v>0</v>
      </c>
      <c r="AE38" s="210">
        <v>0</v>
      </c>
      <c r="AF38" s="210">
        <v>0</v>
      </c>
      <c r="AG38" s="210">
        <v>0</v>
      </c>
      <c r="AH38" s="210">
        <v>0</v>
      </c>
      <c r="AI38" s="210">
        <v>0</v>
      </c>
      <c r="AJ38" s="210">
        <v>0</v>
      </c>
      <c r="AK38" s="210">
        <v>0</v>
      </c>
      <c r="AL38" s="210">
        <v>0</v>
      </c>
      <c r="AM38" s="210">
        <v>8.2456000000000002E-2</v>
      </c>
      <c r="AN38" s="210">
        <v>0.111689</v>
      </c>
      <c r="AO38" s="210">
        <v>0.129639</v>
      </c>
      <c r="AP38" s="210">
        <v>0.123834</v>
      </c>
      <c r="AQ38" s="210">
        <v>0.13608700000000001</v>
      </c>
      <c r="AR38" s="210">
        <v>0.12442599999999999</v>
      </c>
      <c r="AS38" s="210">
        <v>0.109915</v>
      </c>
      <c r="AT38" s="210">
        <v>0.13239000000000001</v>
      </c>
      <c r="AU38" s="210">
        <v>9.7250000000000003E-2</v>
      </c>
      <c r="AV38" s="210">
        <v>0.16414699999999999</v>
      </c>
      <c r="AW38" s="210">
        <v>0.15087999999999999</v>
      </c>
      <c r="AX38" s="210">
        <v>0.154192</v>
      </c>
      <c r="AY38" s="210">
        <v>0.17</v>
      </c>
      <c r="AZ38" s="210">
        <v>0.16434840000000001</v>
      </c>
      <c r="BA38" s="299">
        <v>0.17258989999999999</v>
      </c>
      <c r="BB38" s="299">
        <v>0.17623159999999999</v>
      </c>
      <c r="BC38" s="299">
        <v>0.16979739999999999</v>
      </c>
      <c r="BD38" s="299">
        <v>0.17854619999999999</v>
      </c>
      <c r="BE38" s="299">
        <v>0.17696110000000001</v>
      </c>
      <c r="BF38" s="299">
        <v>0.15539059999999999</v>
      </c>
      <c r="BG38" s="299">
        <v>0.15178700000000001</v>
      </c>
      <c r="BH38" s="299">
        <v>0.18804199999999999</v>
      </c>
      <c r="BI38" s="299">
        <v>0.2131643</v>
      </c>
      <c r="BJ38" s="299">
        <v>0.22603529999999999</v>
      </c>
      <c r="BK38" s="299">
        <v>0.2037032</v>
      </c>
      <c r="BL38" s="299">
        <v>0.20267930000000001</v>
      </c>
      <c r="BM38" s="299">
        <v>0.20403470000000001</v>
      </c>
      <c r="BN38" s="299">
        <v>0.19667870000000001</v>
      </c>
      <c r="BO38" s="299">
        <v>0.18775700000000001</v>
      </c>
      <c r="BP38" s="299">
        <v>0.19550380000000001</v>
      </c>
      <c r="BQ38" s="299">
        <v>0.19936480000000001</v>
      </c>
      <c r="BR38" s="299">
        <v>0.19939760000000001</v>
      </c>
      <c r="BS38" s="299">
        <v>0.1791365</v>
      </c>
      <c r="BT38" s="299">
        <v>0.238702</v>
      </c>
      <c r="BU38" s="299">
        <v>0.26203500000000002</v>
      </c>
      <c r="BV38" s="299">
        <v>0.27620869999999997</v>
      </c>
    </row>
    <row r="39" spans="1:74" ht="11.1" customHeight="1" x14ac:dyDescent="0.2">
      <c r="A39" s="61" t="s">
        <v>507</v>
      </c>
      <c r="B39" s="571" t="s">
        <v>396</v>
      </c>
      <c r="C39" s="210">
        <v>8.7875920000000001</v>
      </c>
      <c r="D39" s="210">
        <v>8.7961489999999998</v>
      </c>
      <c r="E39" s="210">
        <v>9.4645469999999996</v>
      </c>
      <c r="F39" s="210">
        <v>9.2059660000000001</v>
      </c>
      <c r="G39" s="210">
        <v>9.5152439999999991</v>
      </c>
      <c r="H39" s="210">
        <v>9.7970310000000005</v>
      </c>
      <c r="I39" s="210">
        <v>9.6404010000000007</v>
      </c>
      <c r="J39" s="210">
        <v>9.7781680000000009</v>
      </c>
      <c r="K39" s="210">
        <v>9.1525560000000006</v>
      </c>
      <c r="L39" s="210">
        <v>9.2938340000000004</v>
      </c>
      <c r="M39" s="210">
        <v>9.2904090000000004</v>
      </c>
      <c r="N39" s="210">
        <v>9.1785490000000003</v>
      </c>
      <c r="O39" s="210">
        <v>8.7783929999999994</v>
      </c>
      <c r="P39" s="210">
        <v>9.071828</v>
      </c>
      <c r="Q39" s="210">
        <v>9.1840539999999997</v>
      </c>
      <c r="R39" s="210">
        <v>9.4105889999999999</v>
      </c>
      <c r="S39" s="210">
        <v>9.4974360000000004</v>
      </c>
      <c r="T39" s="210">
        <v>9.7032880000000006</v>
      </c>
      <c r="U39" s="210">
        <v>9.5329610000000002</v>
      </c>
      <c r="V39" s="210">
        <v>9.8336889999999997</v>
      </c>
      <c r="W39" s="210">
        <v>9.1975020000000001</v>
      </c>
      <c r="X39" s="210">
        <v>9.3081890000000005</v>
      </c>
      <c r="Y39" s="210">
        <v>9.2090530000000008</v>
      </c>
      <c r="Z39" s="210">
        <v>8.9712309999999995</v>
      </c>
      <c r="AA39" s="210">
        <v>8.7235359999999993</v>
      </c>
      <c r="AB39" s="210">
        <v>9.0504390000000008</v>
      </c>
      <c r="AC39" s="210">
        <v>7.7790020000000002</v>
      </c>
      <c r="AD39" s="210">
        <v>5.8657599999999999</v>
      </c>
      <c r="AE39" s="210">
        <v>7.1979879999999996</v>
      </c>
      <c r="AF39" s="210">
        <v>8.2915460000000003</v>
      </c>
      <c r="AG39" s="210">
        <v>8.460286</v>
      </c>
      <c r="AH39" s="210">
        <v>8.5240849999999995</v>
      </c>
      <c r="AI39" s="210">
        <v>8.5411009999999994</v>
      </c>
      <c r="AJ39" s="210">
        <v>8.3164069999999999</v>
      </c>
      <c r="AK39" s="210">
        <v>8.0013620000000003</v>
      </c>
      <c r="AL39" s="210">
        <v>7.8554209999999998</v>
      </c>
      <c r="AM39" s="210">
        <v>7.666347</v>
      </c>
      <c r="AN39" s="210">
        <v>7.7435349999999996</v>
      </c>
      <c r="AO39" s="210">
        <v>8.577458</v>
      </c>
      <c r="AP39" s="210">
        <v>8.7913429999999995</v>
      </c>
      <c r="AQ39" s="210">
        <v>9.1372330000000002</v>
      </c>
      <c r="AR39" s="210">
        <v>9.2729660000000003</v>
      </c>
      <c r="AS39" s="210">
        <v>9.3128770000000003</v>
      </c>
      <c r="AT39" s="210">
        <v>9.1113350000000004</v>
      </c>
      <c r="AU39" s="210">
        <v>8.9662740000000003</v>
      </c>
      <c r="AV39" s="210">
        <v>8.9487559999999995</v>
      </c>
      <c r="AW39" s="210">
        <v>8.9891629999999996</v>
      </c>
      <c r="AX39" s="210">
        <v>8.9494140000000009</v>
      </c>
      <c r="AY39" s="210">
        <v>8.2477419355000006</v>
      </c>
      <c r="AZ39" s="210">
        <v>8.5133321428999995</v>
      </c>
      <c r="BA39" s="299">
        <v>8.5860780000000005</v>
      </c>
      <c r="BB39" s="299">
        <v>8.9464450000000006</v>
      </c>
      <c r="BC39" s="299">
        <v>9.1369070000000008</v>
      </c>
      <c r="BD39" s="299">
        <v>9.2465910000000004</v>
      </c>
      <c r="BE39" s="299">
        <v>9.3147149999999996</v>
      </c>
      <c r="BF39" s="299">
        <v>9.2361409999999999</v>
      </c>
      <c r="BG39" s="299">
        <v>8.9443009999999994</v>
      </c>
      <c r="BH39" s="299">
        <v>8.9233539999999998</v>
      </c>
      <c r="BI39" s="299">
        <v>8.9307230000000004</v>
      </c>
      <c r="BJ39" s="299">
        <v>8.8697560000000006</v>
      </c>
      <c r="BK39" s="299">
        <v>8.2326549999999994</v>
      </c>
      <c r="BL39" s="299">
        <v>8.4673189999999998</v>
      </c>
      <c r="BM39" s="299">
        <v>8.6122110000000003</v>
      </c>
      <c r="BN39" s="299">
        <v>8.9603230000000007</v>
      </c>
      <c r="BO39" s="299">
        <v>9.1605260000000008</v>
      </c>
      <c r="BP39" s="299">
        <v>9.3088160000000002</v>
      </c>
      <c r="BQ39" s="299">
        <v>9.3401160000000001</v>
      </c>
      <c r="BR39" s="299">
        <v>9.2795839999999998</v>
      </c>
      <c r="BS39" s="299">
        <v>8.9769919999999992</v>
      </c>
      <c r="BT39" s="299">
        <v>8.9666169999999994</v>
      </c>
      <c r="BU39" s="299">
        <v>9.0118080000000003</v>
      </c>
      <c r="BV39" s="299">
        <v>8.9367380000000001</v>
      </c>
    </row>
    <row r="40" spans="1:74" ht="11.1" customHeight="1" x14ac:dyDescent="0.2">
      <c r="A40" s="61" t="s">
        <v>890</v>
      </c>
      <c r="B40" s="571" t="s">
        <v>891</v>
      </c>
      <c r="C40" s="210">
        <v>0.92762477419</v>
      </c>
      <c r="D40" s="210">
        <v>0.87343257142999997</v>
      </c>
      <c r="E40" s="210">
        <v>0.91975270968</v>
      </c>
      <c r="F40" s="210">
        <v>0.89033166666999997</v>
      </c>
      <c r="G40" s="210">
        <v>0.99521509676999997</v>
      </c>
      <c r="H40" s="210">
        <v>0.97053699999999998</v>
      </c>
      <c r="I40" s="210">
        <v>0.97420487096999997</v>
      </c>
      <c r="J40" s="210">
        <v>1.0039757418999999</v>
      </c>
      <c r="K40" s="210">
        <v>0.89219266666999997</v>
      </c>
      <c r="L40" s="210">
        <v>0.95025425805999997</v>
      </c>
      <c r="M40" s="210">
        <v>0.94599066666999998</v>
      </c>
      <c r="N40" s="210">
        <v>0.93588261289999997</v>
      </c>
      <c r="O40" s="210">
        <v>0.86010206452000004</v>
      </c>
      <c r="P40" s="210">
        <v>0.96162400000000003</v>
      </c>
      <c r="Q40" s="210">
        <v>0.91354545161</v>
      </c>
      <c r="R40" s="210">
        <v>0.92837066667000001</v>
      </c>
      <c r="S40" s="210">
        <v>0.98705093548</v>
      </c>
      <c r="T40" s="210">
        <v>0.99393566667</v>
      </c>
      <c r="U40" s="210">
        <v>0.96517125806000004</v>
      </c>
      <c r="V40" s="210">
        <v>0.95772558065000002</v>
      </c>
      <c r="W40" s="210">
        <v>0.923678</v>
      </c>
      <c r="X40" s="210">
        <v>0.97325090322999996</v>
      </c>
      <c r="Y40" s="210">
        <v>0.98221800000000004</v>
      </c>
      <c r="Z40" s="210">
        <v>0.94627480644999995</v>
      </c>
      <c r="AA40" s="210">
        <v>0.92038364516000004</v>
      </c>
      <c r="AB40" s="210">
        <v>0.90230603448000002</v>
      </c>
      <c r="AC40" s="210">
        <v>0.73641067741999999</v>
      </c>
      <c r="AD40" s="210">
        <v>0.54013133332999996</v>
      </c>
      <c r="AE40" s="210">
        <v>0.75485222581</v>
      </c>
      <c r="AF40" s="210">
        <v>0.89922100000000005</v>
      </c>
      <c r="AG40" s="210">
        <v>0.86821348386999997</v>
      </c>
      <c r="AH40" s="210">
        <v>0.85834361290000005</v>
      </c>
      <c r="AI40" s="210">
        <v>0.87976766666999995</v>
      </c>
      <c r="AJ40" s="210">
        <v>0.81801425806000005</v>
      </c>
      <c r="AK40" s="210">
        <v>0.86814880000000005</v>
      </c>
      <c r="AL40" s="210">
        <v>0.85474529032000002</v>
      </c>
      <c r="AM40" s="210">
        <v>0.75722412903000003</v>
      </c>
      <c r="AN40" s="210">
        <v>0.78058099999999997</v>
      </c>
      <c r="AO40" s="210">
        <v>0.90411445161000004</v>
      </c>
      <c r="AP40" s="210">
        <v>0.86715229999999999</v>
      </c>
      <c r="AQ40" s="210">
        <v>0.96349096773999998</v>
      </c>
      <c r="AR40" s="210">
        <v>0.96887433332999995</v>
      </c>
      <c r="AS40" s="210">
        <v>0.96318493547999995</v>
      </c>
      <c r="AT40" s="210">
        <v>0.93416741935000003</v>
      </c>
      <c r="AU40" s="210">
        <v>0.91426503332999998</v>
      </c>
      <c r="AV40" s="210">
        <v>0.96959219355000004</v>
      </c>
      <c r="AW40" s="210">
        <v>0.94830226666999995</v>
      </c>
      <c r="AX40" s="210">
        <v>0.92709883870999998</v>
      </c>
      <c r="AY40" s="210">
        <v>0.84745225161000004</v>
      </c>
      <c r="AZ40" s="210">
        <v>0.89346001036</v>
      </c>
      <c r="BA40" s="299">
        <v>0.86885639999999997</v>
      </c>
      <c r="BB40" s="299">
        <v>0.90659270000000003</v>
      </c>
      <c r="BC40" s="299">
        <v>0.94892639999999995</v>
      </c>
      <c r="BD40" s="299">
        <v>0.95997319999999997</v>
      </c>
      <c r="BE40" s="299">
        <v>0.94583159999999999</v>
      </c>
      <c r="BF40" s="299">
        <v>0.9482507</v>
      </c>
      <c r="BG40" s="299">
        <v>0.9156666</v>
      </c>
      <c r="BH40" s="299">
        <v>0.93204339999999997</v>
      </c>
      <c r="BI40" s="299">
        <v>0.9409438</v>
      </c>
      <c r="BJ40" s="299">
        <v>0.92972030000000006</v>
      </c>
      <c r="BK40" s="299">
        <v>0.84103249999999996</v>
      </c>
      <c r="BL40" s="299">
        <v>0.88330209999999998</v>
      </c>
      <c r="BM40" s="299">
        <v>0.87614080000000005</v>
      </c>
      <c r="BN40" s="299">
        <v>0.9108058</v>
      </c>
      <c r="BO40" s="299">
        <v>0.95398019999999994</v>
      </c>
      <c r="BP40" s="299">
        <v>0.96883940000000002</v>
      </c>
      <c r="BQ40" s="299">
        <v>0.94996429999999998</v>
      </c>
      <c r="BR40" s="299">
        <v>0.95550999999999997</v>
      </c>
      <c r="BS40" s="299">
        <v>0.92131790000000002</v>
      </c>
      <c r="BT40" s="299">
        <v>0.93917839999999997</v>
      </c>
      <c r="BU40" s="299">
        <v>0.95191619999999999</v>
      </c>
      <c r="BV40" s="299">
        <v>0.93856390000000001</v>
      </c>
    </row>
    <row r="41" spans="1:74" ht="11.1" customHeight="1" x14ac:dyDescent="0.2">
      <c r="A41" s="61" t="s">
        <v>508</v>
      </c>
      <c r="B41" s="571" t="s">
        <v>385</v>
      </c>
      <c r="C41" s="210">
        <v>1.568041</v>
      </c>
      <c r="D41" s="210">
        <v>1.5897060000000001</v>
      </c>
      <c r="E41" s="210">
        <v>1.705921</v>
      </c>
      <c r="F41" s="210">
        <v>1.6296189999999999</v>
      </c>
      <c r="G41" s="210">
        <v>1.6845479999999999</v>
      </c>
      <c r="H41" s="210">
        <v>1.8569310000000001</v>
      </c>
      <c r="I41" s="210">
        <v>1.7731319999999999</v>
      </c>
      <c r="J41" s="210">
        <v>1.857715</v>
      </c>
      <c r="K41" s="210">
        <v>1.703576</v>
      </c>
      <c r="L41" s="210">
        <v>1.6749270000000001</v>
      </c>
      <c r="M41" s="210">
        <v>1.7560610000000001</v>
      </c>
      <c r="N41" s="210">
        <v>1.6764840000000001</v>
      </c>
      <c r="O41" s="210">
        <v>1.6210279999999999</v>
      </c>
      <c r="P41" s="210">
        <v>1.60669</v>
      </c>
      <c r="Q41" s="210">
        <v>1.7113229999999999</v>
      </c>
      <c r="R41" s="210">
        <v>1.7556609999999999</v>
      </c>
      <c r="S41" s="210">
        <v>1.7730669999999999</v>
      </c>
      <c r="T41" s="210">
        <v>1.801695</v>
      </c>
      <c r="U41" s="210">
        <v>1.8469690000000001</v>
      </c>
      <c r="V41" s="210">
        <v>1.841442</v>
      </c>
      <c r="W41" s="210">
        <v>1.7024550000000001</v>
      </c>
      <c r="X41" s="210">
        <v>1.7267969999999999</v>
      </c>
      <c r="Y41" s="210">
        <v>1.7109300000000001</v>
      </c>
      <c r="Z41" s="210">
        <v>1.8092330000000001</v>
      </c>
      <c r="AA41" s="210">
        <v>1.672723</v>
      </c>
      <c r="AB41" s="210">
        <v>1.619014</v>
      </c>
      <c r="AC41" s="210">
        <v>1.3877360000000001</v>
      </c>
      <c r="AD41" s="210">
        <v>0.67801400000000001</v>
      </c>
      <c r="AE41" s="210">
        <v>0.59705299999999994</v>
      </c>
      <c r="AF41" s="210">
        <v>0.78411500000000001</v>
      </c>
      <c r="AG41" s="210">
        <v>0.96757800000000005</v>
      </c>
      <c r="AH41" s="210">
        <v>1.0156769999999999</v>
      </c>
      <c r="AI41" s="210">
        <v>0.92109600000000003</v>
      </c>
      <c r="AJ41" s="210">
        <v>1.005746</v>
      </c>
      <c r="AK41" s="210">
        <v>1.1295850000000001</v>
      </c>
      <c r="AL41" s="210">
        <v>1.148334</v>
      </c>
      <c r="AM41" s="210">
        <v>1.1310210000000001</v>
      </c>
      <c r="AN41" s="210">
        <v>1.0918620000000001</v>
      </c>
      <c r="AO41" s="210">
        <v>1.157635</v>
      </c>
      <c r="AP41" s="210">
        <v>1.27874</v>
      </c>
      <c r="AQ41" s="210">
        <v>1.317663</v>
      </c>
      <c r="AR41" s="210">
        <v>1.424866</v>
      </c>
      <c r="AS41" s="210">
        <v>1.4902610000000001</v>
      </c>
      <c r="AT41" s="210">
        <v>1.578276</v>
      </c>
      <c r="AU41" s="210">
        <v>1.498904</v>
      </c>
      <c r="AV41" s="210">
        <v>1.4405509999999999</v>
      </c>
      <c r="AW41" s="210">
        <v>1.4995039999999999</v>
      </c>
      <c r="AX41" s="210">
        <v>1.524686</v>
      </c>
      <c r="AY41" s="210">
        <v>1.4532580644999999</v>
      </c>
      <c r="AZ41" s="210">
        <v>1.4623887143000001</v>
      </c>
      <c r="BA41" s="299">
        <v>1.5094939999999999</v>
      </c>
      <c r="BB41" s="299">
        <v>1.5390189999999999</v>
      </c>
      <c r="BC41" s="299">
        <v>1.5633010000000001</v>
      </c>
      <c r="BD41" s="299">
        <v>1.640754</v>
      </c>
      <c r="BE41" s="299">
        <v>1.662552</v>
      </c>
      <c r="BF41" s="299">
        <v>1.6678200000000001</v>
      </c>
      <c r="BG41" s="299">
        <v>1.564255</v>
      </c>
      <c r="BH41" s="299">
        <v>1.5627979999999999</v>
      </c>
      <c r="BI41" s="299">
        <v>1.614087</v>
      </c>
      <c r="BJ41" s="299">
        <v>1.6523620000000001</v>
      </c>
      <c r="BK41" s="299">
        <v>1.485409</v>
      </c>
      <c r="BL41" s="299">
        <v>1.491657</v>
      </c>
      <c r="BM41" s="299">
        <v>1.576838</v>
      </c>
      <c r="BN41" s="299">
        <v>1.5762689999999999</v>
      </c>
      <c r="BO41" s="299">
        <v>1.6401790000000001</v>
      </c>
      <c r="BP41" s="299">
        <v>1.7261519999999999</v>
      </c>
      <c r="BQ41" s="299">
        <v>1.7226250000000001</v>
      </c>
      <c r="BR41" s="299">
        <v>1.753514</v>
      </c>
      <c r="BS41" s="299">
        <v>1.640827</v>
      </c>
      <c r="BT41" s="299">
        <v>1.6693100000000001</v>
      </c>
      <c r="BU41" s="299">
        <v>1.645688</v>
      </c>
      <c r="BV41" s="299">
        <v>1.6932860000000001</v>
      </c>
    </row>
    <row r="42" spans="1:74" ht="11.1" customHeight="1" x14ac:dyDescent="0.2">
      <c r="A42" s="61" t="s">
        <v>509</v>
      </c>
      <c r="B42" s="571" t="s">
        <v>397</v>
      </c>
      <c r="C42" s="210">
        <v>4.4910269999999999</v>
      </c>
      <c r="D42" s="210">
        <v>3.9792839999999998</v>
      </c>
      <c r="E42" s="210">
        <v>4.1964959999999998</v>
      </c>
      <c r="F42" s="210">
        <v>4.1390269999999996</v>
      </c>
      <c r="G42" s="210">
        <v>4.2087620000000001</v>
      </c>
      <c r="H42" s="210">
        <v>3.9593699999999998</v>
      </c>
      <c r="I42" s="210">
        <v>3.9626260000000002</v>
      </c>
      <c r="J42" s="210">
        <v>4.1956610000000003</v>
      </c>
      <c r="K42" s="210">
        <v>4.022151</v>
      </c>
      <c r="L42" s="210">
        <v>4.3478029999999999</v>
      </c>
      <c r="M42" s="210">
        <v>4.2038219999999997</v>
      </c>
      <c r="N42" s="210">
        <v>4.0194210000000004</v>
      </c>
      <c r="O42" s="210">
        <v>4.3274600000000003</v>
      </c>
      <c r="P42" s="210">
        <v>4.307328</v>
      </c>
      <c r="Q42" s="210">
        <v>4.1841280000000003</v>
      </c>
      <c r="R42" s="210">
        <v>4.1195950000000003</v>
      </c>
      <c r="S42" s="210">
        <v>4.1096599999999999</v>
      </c>
      <c r="T42" s="210">
        <v>3.993214</v>
      </c>
      <c r="U42" s="210">
        <v>3.9111980000000002</v>
      </c>
      <c r="V42" s="210">
        <v>4.0294759999999998</v>
      </c>
      <c r="W42" s="210">
        <v>3.9205559999999999</v>
      </c>
      <c r="X42" s="210">
        <v>4.2242249999999997</v>
      </c>
      <c r="Y42" s="210">
        <v>4.2014529999999999</v>
      </c>
      <c r="Z42" s="210">
        <v>3.9271090000000002</v>
      </c>
      <c r="AA42" s="210">
        <v>4.0243989999999998</v>
      </c>
      <c r="AB42" s="210">
        <v>4.0796070000000002</v>
      </c>
      <c r="AC42" s="210">
        <v>3.9609399999999999</v>
      </c>
      <c r="AD42" s="210">
        <v>3.5280629999999999</v>
      </c>
      <c r="AE42" s="210">
        <v>3.4462429999999999</v>
      </c>
      <c r="AF42" s="210">
        <v>3.494602</v>
      </c>
      <c r="AG42" s="210">
        <v>3.614649</v>
      </c>
      <c r="AH42" s="210">
        <v>3.6677569999999999</v>
      </c>
      <c r="AI42" s="210">
        <v>3.8139669999999999</v>
      </c>
      <c r="AJ42" s="210">
        <v>4.0364769999999996</v>
      </c>
      <c r="AK42" s="210">
        <v>3.879454</v>
      </c>
      <c r="AL42" s="210">
        <v>3.8882089999999998</v>
      </c>
      <c r="AM42" s="210">
        <v>3.9341430000000002</v>
      </c>
      <c r="AN42" s="210">
        <v>3.9456639999999998</v>
      </c>
      <c r="AO42" s="210">
        <v>4.0330069999999996</v>
      </c>
      <c r="AP42" s="210">
        <v>3.987644</v>
      </c>
      <c r="AQ42" s="210">
        <v>3.8738630000000001</v>
      </c>
      <c r="AR42" s="210">
        <v>3.9400770000000001</v>
      </c>
      <c r="AS42" s="210">
        <v>3.657959</v>
      </c>
      <c r="AT42" s="210">
        <v>3.8857900000000001</v>
      </c>
      <c r="AU42" s="210">
        <v>4.0751020000000002</v>
      </c>
      <c r="AV42" s="210">
        <v>3.890787</v>
      </c>
      <c r="AW42" s="210">
        <v>4.174112</v>
      </c>
      <c r="AX42" s="210">
        <v>3.9312849999999999</v>
      </c>
      <c r="AY42" s="210">
        <v>4.3864838710000003</v>
      </c>
      <c r="AZ42" s="210">
        <v>4.2597812856999999</v>
      </c>
      <c r="BA42" s="299">
        <v>4.1292119999999999</v>
      </c>
      <c r="BB42" s="299">
        <v>4.0497899999999998</v>
      </c>
      <c r="BC42" s="299">
        <v>4.0469299999999997</v>
      </c>
      <c r="BD42" s="299">
        <v>3.9661970000000002</v>
      </c>
      <c r="BE42" s="299">
        <v>3.8635269999999999</v>
      </c>
      <c r="BF42" s="299">
        <v>4.0293559999999999</v>
      </c>
      <c r="BG42" s="299">
        <v>3.952693</v>
      </c>
      <c r="BH42" s="299">
        <v>4.1935310000000001</v>
      </c>
      <c r="BI42" s="299">
        <v>4.0653969999999999</v>
      </c>
      <c r="BJ42" s="299">
        <v>3.932966</v>
      </c>
      <c r="BK42" s="299">
        <v>4.224901</v>
      </c>
      <c r="BL42" s="299">
        <v>4.2404539999999997</v>
      </c>
      <c r="BM42" s="299">
        <v>4.1410289999999996</v>
      </c>
      <c r="BN42" s="299">
        <v>4.0995330000000001</v>
      </c>
      <c r="BO42" s="299">
        <v>4.0956939999999999</v>
      </c>
      <c r="BP42" s="299">
        <v>4.0131379999999996</v>
      </c>
      <c r="BQ42" s="299">
        <v>3.9343279999999998</v>
      </c>
      <c r="BR42" s="299">
        <v>4.1055479999999998</v>
      </c>
      <c r="BS42" s="299">
        <v>4.0154480000000001</v>
      </c>
      <c r="BT42" s="299">
        <v>4.2391540000000001</v>
      </c>
      <c r="BU42" s="299">
        <v>4.0962959999999997</v>
      </c>
      <c r="BV42" s="299">
        <v>3.9694370000000001</v>
      </c>
    </row>
    <row r="43" spans="1:74" ht="11.1" customHeight="1" x14ac:dyDescent="0.2">
      <c r="A43" s="61" t="s">
        <v>510</v>
      </c>
      <c r="B43" s="571" t="s">
        <v>398</v>
      </c>
      <c r="C43" s="210">
        <v>0.32348199999999999</v>
      </c>
      <c r="D43" s="210">
        <v>0.29887999999999998</v>
      </c>
      <c r="E43" s="210">
        <v>0.23582800000000001</v>
      </c>
      <c r="F43" s="210">
        <v>0.408244</v>
      </c>
      <c r="G43" s="210">
        <v>0.29554399999999997</v>
      </c>
      <c r="H43" s="210">
        <v>0.28007700000000002</v>
      </c>
      <c r="I43" s="210">
        <v>0.34620200000000001</v>
      </c>
      <c r="J43" s="210">
        <v>0.29226400000000002</v>
      </c>
      <c r="K43" s="210">
        <v>0.34872999999999998</v>
      </c>
      <c r="L43" s="210">
        <v>0.273482</v>
      </c>
      <c r="M43" s="210">
        <v>0.34240999999999999</v>
      </c>
      <c r="N43" s="210">
        <v>0.36732100000000001</v>
      </c>
      <c r="O43" s="210">
        <v>0.31903799999999999</v>
      </c>
      <c r="P43" s="210">
        <v>0.27938000000000002</v>
      </c>
      <c r="Q43" s="210">
        <v>0.22120100000000001</v>
      </c>
      <c r="R43" s="210">
        <v>0.17707100000000001</v>
      </c>
      <c r="S43" s="210">
        <v>0.19204499999999999</v>
      </c>
      <c r="T43" s="210">
        <v>0.32213199999999997</v>
      </c>
      <c r="U43" s="210">
        <v>0.34194600000000003</v>
      </c>
      <c r="V43" s="210">
        <v>0.32911000000000001</v>
      </c>
      <c r="W43" s="210">
        <v>0.30465399999999998</v>
      </c>
      <c r="X43" s="210">
        <v>0.318859</v>
      </c>
      <c r="Y43" s="210">
        <v>0.20845</v>
      </c>
      <c r="Z43" s="210">
        <v>0.28409899999999999</v>
      </c>
      <c r="AA43" s="210">
        <v>0.238367</v>
      </c>
      <c r="AB43" s="210">
        <v>0.188162</v>
      </c>
      <c r="AC43" s="210">
        <v>9.1185000000000002E-2</v>
      </c>
      <c r="AD43" s="210">
        <v>7.4345999999999995E-2</v>
      </c>
      <c r="AE43" s="210">
        <v>6.1272E-2</v>
      </c>
      <c r="AF43" s="210">
        <v>0.20866799999999999</v>
      </c>
      <c r="AG43" s="210">
        <v>0.34601100000000001</v>
      </c>
      <c r="AH43" s="210">
        <v>0.30596699999999999</v>
      </c>
      <c r="AI43" s="210">
        <v>0.32232899999999998</v>
      </c>
      <c r="AJ43" s="210">
        <v>0.25484600000000002</v>
      </c>
      <c r="AK43" s="210">
        <v>0.20774899999999999</v>
      </c>
      <c r="AL43" s="210">
        <v>0.194439</v>
      </c>
      <c r="AM43" s="210">
        <v>0.242146</v>
      </c>
      <c r="AN43" s="210">
        <v>0.25888100000000003</v>
      </c>
      <c r="AO43" s="210">
        <v>0.29099900000000001</v>
      </c>
      <c r="AP43" s="210">
        <v>0.14258499999999999</v>
      </c>
      <c r="AQ43" s="210">
        <v>0.25917699999999999</v>
      </c>
      <c r="AR43" s="210">
        <v>0.335115</v>
      </c>
      <c r="AS43" s="210">
        <v>0.32672600000000002</v>
      </c>
      <c r="AT43" s="210">
        <v>0.34754099999999999</v>
      </c>
      <c r="AU43" s="210">
        <v>0.31909700000000002</v>
      </c>
      <c r="AV43" s="210">
        <v>0.37659199999999998</v>
      </c>
      <c r="AW43" s="210">
        <v>0.43167</v>
      </c>
      <c r="AX43" s="210">
        <v>0.41530400000000001</v>
      </c>
      <c r="AY43" s="210">
        <v>0.375</v>
      </c>
      <c r="AZ43" s="210">
        <v>0.30922618570999999</v>
      </c>
      <c r="BA43" s="299">
        <v>0.28871439999999998</v>
      </c>
      <c r="BB43" s="299">
        <v>0.27637869999999998</v>
      </c>
      <c r="BC43" s="299">
        <v>0.2410784</v>
      </c>
      <c r="BD43" s="299">
        <v>0.25613629999999998</v>
      </c>
      <c r="BE43" s="299">
        <v>0.30774479999999999</v>
      </c>
      <c r="BF43" s="299">
        <v>0.27900019999999998</v>
      </c>
      <c r="BG43" s="299">
        <v>0.29541240000000002</v>
      </c>
      <c r="BH43" s="299">
        <v>0.2725128</v>
      </c>
      <c r="BI43" s="299">
        <v>0.30300650000000001</v>
      </c>
      <c r="BJ43" s="299">
        <v>0.30891220000000003</v>
      </c>
      <c r="BK43" s="299">
        <v>0.28366360000000002</v>
      </c>
      <c r="BL43" s="299">
        <v>0.21863089999999999</v>
      </c>
      <c r="BM43" s="299">
        <v>0.24262900000000001</v>
      </c>
      <c r="BN43" s="299">
        <v>0.27761140000000001</v>
      </c>
      <c r="BO43" s="299">
        <v>0.26515359999999999</v>
      </c>
      <c r="BP43" s="299">
        <v>0.2467075</v>
      </c>
      <c r="BQ43" s="299">
        <v>0.28952519999999998</v>
      </c>
      <c r="BR43" s="299">
        <v>0.25868839999999999</v>
      </c>
      <c r="BS43" s="299">
        <v>0.28521609999999997</v>
      </c>
      <c r="BT43" s="299">
        <v>0.28408850000000002</v>
      </c>
      <c r="BU43" s="299">
        <v>0.31199159999999998</v>
      </c>
      <c r="BV43" s="299">
        <v>0.29527310000000001</v>
      </c>
    </row>
    <row r="44" spans="1:74" ht="11.1" customHeight="1" x14ac:dyDescent="0.2">
      <c r="A44" s="61" t="s">
        <v>740</v>
      </c>
      <c r="B44" s="725" t="s">
        <v>964</v>
      </c>
      <c r="C44" s="210">
        <v>1.781074</v>
      </c>
      <c r="D44" s="210">
        <v>1.6645049999999999</v>
      </c>
      <c r="E44" s="210">
        <v>1.8854340000000001</v>
      </c>
      <c r="F44" s="210">
        <v>1.868789</v>
      </c>
      <c r="G44" s="210">
        <v>2.0132560000000002</v>
      </c>
      <c r="H44" s="210">
        <v>2.2080860000000002</v>
      </c>
      <c r="I44" s="210">
        <v>2.1886019999999999</v>
      </c>
      <c r="J44" s="210">
        <v>2.357037</v>
      </c>
      <c r="K44" s="210">
        <v>2.1141749999999999</v>
      </c>
      <c r="L44" s="210">
        <v>2.1448770000000001</v>
      </c>
      <c r="M44" s="210">
        <v>1.8001750000000001</v>
      </c>
      <c r="N44" s="210">
        <v>1.753652</v>
      </c>
      <c r="O44" s="210">
        <v>1.7616289999999999</v>
      </c>
      <c r="P44" s="210">
        <v>1.5595730000000001</v>
      </c>
      <c r="Q44" s="210">
        <v>1.706361</v>
      </c>
      <c r="R44" s="210">
        <v>1.8423909999999999</v>
      </c>
      <c r="S44" s="210">
        <v>1.9298599999999999</v>
      </c>
      <c r="T44" s="210">
        <v>2.0836890000000001</v>
      </c>
      <c r="U44" s="210">
        <v>2.2342330000000001</v>
      </c>
      <c r="V44" s="210">
        <v>2.1664940000000001</v>
      </c>
      <c r="W44" s="210">
        <v>1.983959</v>
      </c>
      <c r="X44" s="210">
        <v>1.8322270000000001</v>
      </c>
      <c r="Y44" s="210">
        <v>1.903006</v>
      </c>
      <c r="Z44" s="210">
        <v>1.8740859999999999</v>
      </c>
      <c r="AA44" s="210">
        <v>1.7582869999999999</v>
      </c>
      <c r="AB44" s="210">
        <v>1.6637900000000001</v>
      </c>
      <c r="AC44" s="210">
        <v>1.6377980000000001</v>
      </c>
      <c r="AD44" s="210">
        <v>1.5708169999999999</v>
      </c>
      <c r="AE44" s="210">
        <v>1.640039</v>
      </c>
      <c r="AF44" s="210">
        <v>1.8455349999999999</v>
      </c>
      <c r="AG44" s="210">
        <v>1.9170609999999999</v>
      </c>
      <c r="AH44" s="210">
        <v>1.9920659999999999</v>
      </c>
      <c r="AI44" s="210">
        <v>1.844808</v>
      </c>
      <c r="AJ44" s="210">
        <v>1.7337720000000001</v>
      </c>
      <c r="AK44" s="210">
        <v>1.7445200000000001</v>
      </c>
      <c r="AL44" s="210">
        <v>1.6400669999999999</v>
      </c>
      <c r="AM44" s="210">
        <v>1.6245419999999999</v>
      </c>
      <c r="AN44" s="210">
        <v>1.36992</v>
      </c>
      <c r="AO44" s="210">
        <v>1.568098</v>
      </c>
      <c r="AP44" s="210">
        <v>1.786025</v>
      </c>
      <c r="AQ44" s="210">
        <v>1.958796</v>
      </c>
      <c r="AR44" s="210">
        <v>2.1115050000000002</v>
      </c>
      <c r="AS44" s="210">
        <v>1.9506060000000001</v>
      </c>
      <c r="AT44" s="210">
        <v>2.0799639999999999</v>
      </c>
      <c r="AU44" s="210">
        <v>1.920466</v>
      </c>
      <c r="AV44" s="210">
        <v>1.830263</v>
      </c>
      <c r="AW44" s="210">
        <v>1.818835</v>
      </c>
      <c r="AX44" s="210">
        <v>1.7893110000000001</v>
      </c>
      <c r="AY44" s="210">
        <v>1.8096352</v>
      </c>
      <c r="AZ44" s="210">
        <v>1.5788901</v>
      </c>
      <c r="BA44" s="299">
        <v>1.79945</v>
      </c>
      <c r="BB44" s="299">
        <v>1.9144479999999999</v>
      </c>
      <c r="BC44" s="299">
        <v>2.0025010000000001</v>
      </c>
      <c r="BD44" s="299">
        <v>2.1665969999999999</v>
      </c>
      <c r="BE44" s="299">
        <v>2.1613660000000001</v>
      </c>
      <c r="BF44" s="299">
        <v>2.205114</v>
      </c>
      <c r="BG44" s="299">
        <v>2.1037469999999998</v>
      </c>
      <c r="BH44" s="299">
        <v>1.976534</v>
      </c>
      <c r="BI44" s="299">
        <v>1.9801150000000001</v>
      </c>
      <c r="BJ44" s="299">
        <v>1.831221</v>
      </c>
      <c r="BK44" s="299">
        <v>1.8672789999999999</v>
      </c>
      <c r="BL44" s="299">
        <v>1.709565</v>
      </c>
      <c r="BM44" s="299">
        <v>1.8626229999999999</v>
      </c>
      <c r="BN44" s="299">
        <v>1.945621</v>
      </c>
      <c r="BO44" s="299">
        <v>2.056441</v>
      </c>
      <c r="BP44" s="299">
        <v>2.20479</v>
      </c>
      <c r="BQ44" s="299">
        <v>2.220348</v>
      </c>
      <c r="BR44" s="299">
        <v>2.2201939999999998</v>
      </c>
      <c r="BS44" s="299">
        <v>2.1289359999999999</v>
      </c>
      <c r="BT44" s="299">
        <v>2.0124559999999998</v>
      </c>
      <c r="BU44" s="299">
        <v>1.9924710000000001</v>
      </c>
      <c r="BV44" s="299">
        <v>1.8694470000000001</v>
      </c>
    </row>
    <row r="45" spans="1:74" ht="11.1" customHeight="1" x14ac:dyDescent="0.2">
      <c r="A45" s="61" t="s">
        <v>511</v>
      </c>
      <c r="B45" s="571" t="s">
        <v>183</v>
      </c>
      <c r="C45" s="210">
        <v>20.564366</v>
      </c>
      <c r="D45" s="210">
        <v>19.693135000000002</v>
      </c>
      <c r="E45" s="210">
        <v>20.731231000000001</v>
      </c>
      <c r="F45" s="210">
        <v>20.038354000000002</v>
      </c>
      <c r="G45" s="210">
        <v>20.251204999999999</v>
      </c>
      <c r="H45" s="210">
        <v>20.770271000000001</v>
      </c>
      <c r="I45" s="210">
        <v>20.671374</v>
      </c>
      <c r="J45" s="210">
        <v>21.356102</v>
      </c>
      <c r="K45" s="210">
        <v>20.084109000000002</v>
      </c>
      <c r="L45" s="210">
        <v>20.785793000000002</v>
      </c>
      <c r="M45" s="210">
        <v>20.774214000000001</v>
      </c>
      <c r="N45" s="210">
        <v>20.327480999999999</v>
      </c>
      <c r="O45" s="210">
        <v>20.614982999999999</v>
      </c>
      <c r="P45" s="210">
        <v>20.283868999999999</v>
      </c>
      <c r="Q45" s="210">
        <v>20.176247</v>
      </c>
      <c r="R45" s="210">
        <v>20.332601</v>
      </c>
      <c r="S45" s="210">
        <v>20.387087999999999</v>
      </c>
      <c r="T45" s="210">
        <v>20.653979</v>
      </c>
      <c r="U45" s="210">
        <v>20.734573999999999</v>
      </c>
      <c r="V45" s="210">
        <v>21.157913000000001</v>
      </c>
      <c r="W45" s="210">
        <v>20.248483</v>
      </c>
      <c r="X45" s="210">
        <v>20.713985999999998</v>
      </c>
      <c r="Y45" s="210">
        <v>20.736152000000001</v>
      </c>
      <c r="Z45" s="210">
        <v>20.442869000000002</v>
      </c>
      <c r="AA45" s="210">
        <v>19.933388999999998</v>
      </c>
      <c r="AB45" s="210">
        <v>20.132254</v>
      </c>
      <c r="AC45" s="210">
        <v>18.462842999999999</v>
      </c>
      <c r="AD45" s="210">
        <v>14.548507000000001</v>
      </c>
      <c r="AE45" s="210">
        <v>16.078187</v>
      </c>
      <c r="AF45" s="210">
        <v>17.578064000000001</v>
      </c>
      <c r="AG45" s="210">
        <v>18.381074000000002</v>
      </c>
      <c r="AH45" s="210">
        <v>18.557877999999999</v>
      </c>
      <c r="AI45" s="210">
        <v>18.414832000000001</v>
      </c>
      <c r="AJ45" s="210">
        <v>18.613651999999998</v>
      </c>
      <c r="AK45" s="210">
        <v>18.742522999999998</v>
      </c>
      <c r="AL45" s="210">
        <v>18.801691999999999</v>
      </c>
      <c r="AM45" s="210">
        <v>18.595400999999999</v>
      </c>
      <c r="AN45" s="210">
        <v>17.444201</v>
      </c>
      <c r="AO45" s="210">
        <v>19.203831999999998</v>
      </c>
      <c r="AP45" s="210">
        <v>19.459365999999999</v>
      </c>
      <c r="AQ45" s="210">
        <v>20.093637999999999</v>
      </c>
      <c r="AR45" s="210">
        <v>20.537154000000001</v>
      </c>
      <c r="AS45" s="210">
        <v>19.894012</v>
      </c>
      <c r="AT45" s="210">
        <v>20.510584000000001</v>
      </c>
      <c r="AU45" s="210">
        <v>20.223537</v>
      </c>
      <c r="AV45" s="210">
        <v>19.891591999999999</v>
      </c>
      <c r="AW45" s="210">
        <v>20.594621</v>
      </c>
      <c r="AX45" s="210">
        <v>20.764406999999999</v>
      </c>
      <c r="AY45" s="210">
        <v>20.622310028000001</v>
      </c>
      <c r="AZ45" s="210">
        <v>20.357562505000001</v>
      </c>
      <c r="BA45" s="299">
        <v>20.146879999999999</v>
      </c>
      <c r="BB45" s="299">
        <v>20.32225</v>
      </c>
      <c r="BC45" s="299">
        <v>20.584219999999998</v>
      </c>
      <c r="BD45" s="299">
        <v>20.83051</v>
      </c>
      <c r="BE45" s="299">
        <v>20.846</v>
      </c>
      <c r="BF45" s="299">
        <v>20.995719999999999</v>
      </c>
      <c r="BG45" s="299">
        <v>20.468640000000001</v>
      </c>
      <c r="BH45" s="299">
        <v>20.745460000000001</v>
      </c>
      <c r="BI45" s="299">
        <v>20.959289999999999</v>
      </c>
      <c r="BJ45" s="299">
        <v>20.86298</v>
      </c>
      <c r="BK45" s="299">
        <v>20.322179999999999</v>
      </c>
      <c r="BL45" s="299">
        <v>20.295529999999999</v>
      </c>
      <c r="BM45" s="299">
        <v>20.45485</v>
      </c>
      <c r="BN45" s="299">
        <v>20.645250000000001</v>
      </c>
      <c r="BO45" s="299">
        <v>20.85821</v>
      </c>
      <c r="BP45" s="299">
        <v>21.082989999999999</v>
      </c>
      <c r="BQ45" s="299">
        <v>21.059460000000001</v>
      </c>
      <c r="BR45" s="299">
        <v>21.256930000000001</v>
      </c>
      <c r="BS45" s="299">
        <v>20.77664</v>
      </c>
      <c r="BT45" s="299">
        <v>21.05865</v>
      </c>
      <c r="BU45" s="299">
        <v>21.159890000000001</v>
      </c>
      <c r="BV45" s="299">
        <v>21.11983</v>
      </c>
    </row>
    <row r="46" spans="1:74" ht="11.1" customHeight="1" x14ac:dyDescent="0.2">
      <c r="A46" s="61"/>
      <c r="B46" s="44"/>
      <c r="C46" s="62"/>
      <c r="D46" s="62"/>
      <c r="E46" s="62"/>
      <c r="F46" s="62"/>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62"/>
      <c r="AG46" s="62"/>
      <c r="AH46" s="62"/>
      <c r="AI46" s="62"/>
      <c r="AJ46" s="62"/>
      <c r="AK46" s="62"/>
      <c r="AL46" s="62"/>
      <c r="AM46" s="732"/>
      <c r="AN46" s="62"/>
      <c r="AO46" s="62"/>
      <c r="AP46" s="62"/>
      <c r="AQ46" s="62"/>
      <c r="AR46" s="62"/>
      <c r="AS46" s="62"/>
      <c r="AT46" s="62"/>
      <c r="AU46" s="62"/>
      <c r="AV46" s="62"/>
      <c r="AW46" s="62"/>
      <c r="AX46" s="675"/>
      <c r="AY46" s="675"/>
      <c r="AZ46" s="675"/>
      <c r="BA46" s="726"/>
      <c r="BB46" s="726"/>
      <c r="BC46" s="726"/>
      <c r="BD46" s="726"/>
      <c r="BE46" s="726"/>
      <c r="BF46" s="726"/>
      <c r="BG46" s="726"/>
      <c r="BH46" s="726"/>
      <c r="BI46" s="726"/>
      <c r="BJ46" s="675"/>
      <c r="BK46" s="675"/>
      <c r="BL46" s="302"/>
      <c r="BM46" s="302"/>
      <c r="BN46" s="302"/>
      <c r="BO46" s="302"/>
      <c r="BP46" s="302"/>
      <c r="BQ46" s="302"/>
      <c r="BR46" s="302"/>
      <c r="BS46" s="302"/>
      <c r="BT46" s="302"/>
      <c r="BU46" s="302"/>
      <c r="BV46" s="302"/>
    </row>
    <row r="47" spans="1:74" ht="11.1" customHeight="1" x14ac:dyDescent="0.2">
      <c r="A47" s="61" t="s">
        <v>741</v>
      </c>
      <c r="B47" s="174" t="s">
        <v>972</v>
      </c>
      <c r="C47" s="210">
        <v>3.8190620000000002</v>
      </c>
      <c r="D47" s="210">
        <v>2.678636</v>
      </c>
      <c r="E47" s="210">
        <v>2.4852979999999998</v>
      </c>
      <c r="F47" s="210">
        <v>2.5779529999999999</v>
      </c>
      <c r="G47" s="210">
        <v>2.5096630000000002</v>
      </c>
      <c r="H47" s="210">
        <v>2.9023219999999998</v>
      </c>
      <c r="I47" s="210">
        <v>2.2306110000000001</v>
      </c>
      <c r="J47" s="210">
        <v>3.269943</v>
      </c>
      <c r="K47" s="210">
        <v>2.473986</v>
      </c>
      <c r="L47" s="210">
        <v>1.4567600000000001</v>
      </c>
      <c r="M47" s="210">
        <v>0.99141100000000004</v>
      </c>
      <c r="N47" s="210">
        <v>0.71958900000000003</v>
      </c>
      <c r="O47" s="210">
        <v>1.785792</v>
      </c>
      <c r="P47" s="210">
        <v>0.452177</v>
      </c>
      <c r="Q47" s="210">
        <v>0.95933100000000004</v>
      </c>
      <c r="R47" s="210">
        <v>1.1425749999999999</v>
      </c>
      <c r="S47" s="210">
        <v>1.6549480000000001</v>
      </c>
      <c r="T47" s="210">
        <v>0.72049300000000005</v>
      </c>
      <c r="U47" s="210">
        <v>1.5167109999999999</v>
      </c>
      <c r="V47" s="210">
        <v>0.94897299999999996</v>
      </c>
      <c r="W47" s="210">
        <v>3.9948999999999998E-2</v>
      </c>
      <c r="X47" s="210">
        <v>-0.44015900000000002</v>
      </c>
      <c r="Y47" s="210">
        <v>-0.63806200000000002</v>
      </c>
      <c r="Z47" s="210">
        <v>-0.17128499999999999</v>
      </c>
      <c r="AA47" s="210">
        <v>-0.64861599999999997</v>
      </c>
      <c r="AB47" s="210">
        <v>-1.107782</v>
      </c>
      <c r="AC47" s="210">
        <v>-1.1616299999999999</v>
      </c>
      <c r="AD47" s="210">
        <v>-1.112441</v>
      </c>
      <c r="AE47" s="210">
        <v>0.65037</v>
      </c>
      <c r="AF47" s="210">
        <v>0.75958400000000004</v>
      </c>
      <c r="AG47" s="210">
        <v>-0.63907700000000001</v>
      </c>
      <c r="AH47" s="210">
        <v>-1.1004799999999999</v>
      </c>
      <c r="AI47" s="210">
        <v>-0.75623799999999997</v>
      </c>
      <c r="AJ47" s="210">
        <v>-1.013218</v>
      </c>
      <c r="AK47" s="210">
        <v>-0.29715799999999998</v>
      </c>
      <c r="AL47" s="210">
        <v>-1.1856709999999999</v>
      </c>
      <c r="AM47" s="210">
        <v>-0.81365100000000001</v>
      </c>
      <c r="AN47" s="210">
        <v>-1.2914E-2</v>
      </c>
      <c r="AO47" s="210">
        <v>0.60933700000000002</v>
      </c>
      <c r="AP47" s="210">
        <v>-0.84297</v>
      </c>
      <c r="AQ47" s="210">
        <v>0.29908200000000001</v>
      </c>
      <c r="AR47" s="210">
        <v>3.6540000000000003E-2</v>
      </c>
      <c r="AS47" s="210">
        <v>0.14862</v>
      </c>
      <c r="AT47" s="210">
        <v>-0.184418</v>
      </c>
      <c r="AU47" s="210">
        <v>1.1237980000000001</v>
      </c>
      <c r="AV47" s="210">
        <v>-0.53785700000000003</v>
      </c>
      <c r="AW47" s="210">
        <v>-0.71009100000000003</v>
      </c>
      <c r="AX47" s="210">
        <v>-1.062346</v>
      </c>
      <c r="AY47" s="210">
        <v>0.63260881439000005</v>
      </c>
      <c r="AZ47" s="210">
        <v>-0.35795677456000002</v>
      </c>
      <c r="BA47" s="299">
        <v>0.20122300000000001</v>
      </c>
      <c r="BB47" s="299">
        <v>0.65702550000000004</v>
      </c>
      <c r="BC47" s="299">
        <v>0.64494059999999998</v>
      </c>
      <c r="BD47" s="299">
        <v>0.89373069999999999</v>
      </c>
      <c r="BE47" s="299">
        <v>0.58332649999999997</v>
      </c>
      <c r="BF47" s="299">
        <v>0.17707500000000001</v>
      </c>
      <c r="BG47" s="299">
        <v>-0.22829640000000001</v>
      </c>
      <c r="BH47" s="299">
        <v>-0.39026749999999999</v>
      </c>
      <c r="BI47" s="299">
        <v>-0.391851</v>
      </c>
      <c r="BJ47" s="299">
        <v>-1.251609</v>
      </c>
      <c r="BK47" s="299">
        <v>-0.95765140000000004</v>
      </c>
      <c r="BL47" s="299">
        <v>-1.4422140000000001</v>
      </c>
      <c r="BM47" s="299">
        <v>-1.134304</v>
      </c>
      <c r="BN47" s="299">
        <v>-0.49513590000000002</v>
      </c>
      <c r="BO47" s="299">
        <v>-0.26981529999999998</v>
      </c>
      <c r="BP47" s="299">
        <v>-0.26364090000000001</v>
      </c>
      <c r="BQ47" s="299">
        <v>-0.40845629999999999</v>
      </c>
      <c r="BR47" s="299">
        <v>-0.53223920000000002</v>
      </c>
      <c r="BS47" s="299">
        <v>-0.98194919999999997</v>
      </c>
      <c r="BT47" s="299">
        <v>-1.27122</v>
      </c>
      <c r="BU47" s="299">
        <v>-1.43363</v>
      </c>
      <c r="BV47" s="299">
        <v>-2.0771470000000001</v>
      </c>
    </row>
    <row r="48" spans="1:74" ht="11.1" customHeight="1" x14ac:dyDescent="0.2">
      <c r="A48" s="61"/>
      <c r="B48" s="67"/>
      <c r="C48" s="62"/>
      <c r="D48" s="62"/>
      <c r="E48" s="62"/>
      <c r="F48" s="62"/>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62"/>
      <c r="AG48" s="62"/>
      <c r="AH48" s="62"/>
      <c r="AI48" s="62"/>
      <c r="AJ48" s="62"/>
      <c r="AK48" s="62"/>
      <c r="AL48" s="62"/>
      <c r="AM48" s="62"/>
      <c r="AN48" s="62"/>
      <c r="AO48" s="62"/>
      <c r="AP48" s="62"/>
      <c r="AQ48" s="62"/>
      <c r="AR48" s="62"/>
      <c r="AS48" s="62"/>
      <c r="AT48" s="62"/>
      <c r="AU48" s="62"/>
      <c r="AV48" s="62"/>
      <c r="AW48" s="62"/>
      <c r="AX48" s="62"/>
      <c r="AY48" s="62"/>
      <c r="AZ48" s="62"/>
      <c r="BA48" s="302"/>
      <c r="BB48" s="302"/>
      <c r="BC48" s="302"/>
      <c r="BD48" s="302"/>
      <c r="BE48" s="302"/>
      <c r="BF48" s="302"/>
      <c r="BG48" s="302"/>
      <c r="BH48" s="302"/>
      <c r="BI48" s="302"/>
      <c r="BJ48" s="302"/>
      <c r="BK48" s="302"/>
      <c r="BL48" s="302"/>
      <c r="BM48" s="302"/>
      <c r="BN48" s="302"/>
      <c r="BO48" s="302"/>
      <c r="BP48" s="302"/>
      <c r="BQ48" s="302"/>
      <c r="BR48" s="302"/>
      <c r="BS48" s="302"/>
      <c r="BT48" s="302"/>
      <c r="BU48" s="302"/>
      <c r="BV48" s="302"/>
    </row>
    <row r="49" spans="1:74" ht="11.1" customHeight="1" x14ac:dyDescent="0.2">
      <c r="A49" s="57"/>
      <c r="B49" s="65" t="s">
        <v>743</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366"/>
      <c r="BB49" s="366"/>
      <c r="BC49" s="366"/>
      <c r="BD49" s="366"/>
      <c r="BE49" s="366"/>
      <c r="BF49" s="366"/>
      <c r="BG49" s="366"/>
      <c r="BH49" s="366"/>
      <c r="BI49" s="366"/>
      <c r="BJ49" s="366"/>
      <c r="BK49" s="63"/>
      <c r="BL49" s="63"/>
      <c r="BM49" s="63"/>
      <c r="BN49" s="63"/>
      <c r="BO49" s="63"/>
      <c r="BP49" s="63"/>
      <c r="BQ49" s="63"/>
      <c r="BR49" s="63"/>
      <c r="BS49" s="63"/>
      <c r="BT49" s="63"/>
      <c r="BU49" s="63"/>
      <c r="BV49" s="366"/>
    </row>
    <row r="50" spans="1:74" ht="11.1" customHeight="1" x14ac:dyDescent="0.2">
      <c r="A50" s="57"/>
      <c r="B50" s="66" t="s">
        <v>110</v>
      </c>
      <c r="C50" s="63"/>
      <c r="D50" s="63"/>
      <c r="E50" s="63"/>
      <c r="F50" s="63"/>
      <c r="G50" s="63"/>
      <c r="H50" s="63"/>
      <c r="I50" s="63"/>
      <c r="J50" s="63"/>
      <c r="K50" s="63"/>
      <c r="L50" s="63"/>
      <c r="M50" s="63"/>
      <c r="N50" s="63"/>
      <c r="O50" s="63"/>
      <c r="P50" s="63"/>
      <c r="Q50" s="63"/>
      <c r="R50" s="63"/>
      <c r="S50" s="63"/>
      <c r="T50" s="63"/>
      <c r="U50" s="63"/>
      <c r="V50" s="63"/>
      <c r="W50" s="63"/>
      <c r="X50" s="63"/>
      <c r="Y50" s="63"/>
      <c r="Z50" s="63"/>
      <c r="AA50" s="63"/>
      <c r="AB50" s="63"/>
      <c r="AC50" s="63"/>
      <c r="AD50" s="63"/>
      <c r="AE50" s="63"/>
      <c r="AF50" s="63"/>
      <c r="AG50" s="63"/>
      <c r="AH50" s="63"/>
      <c r="AI50" s="63"/>
      <c r="AJ50" s="63"/>
      <c r="AK50" s="63"/>
      <c r="AL50" s="63"/>
      <c r="AM50" s="63"/>
      <c r="AN50" s="63"/>
      <c r="AO50" s="63"/>
      <c r="AP50" s="63"/>
      <c r="AQ50" s="63"/>
      <c r="AR50" s="63"/>
      <c r="AS50" s="63"/>
      <c r="AT50" s="63"/>
      <c r="AU50" s="63"/>
      <c r="AV50" s="63"/>
      <c r="AW50" s="63"/>
      <c r="AX50" s="63"/>
      <c r="AY50" s="63"/>
      <c r="AZ50" s="63"/>
      <c r="BA50" s="366"/>
      <c r="BB50" s="366"/>
      <c r="BC50" s="366"/>
      <c r="BD50" s="366"/>
      <c r="BE50" s="366"/>
      <c r="BF50" s="366"/>
      <c r="BG50" s="366"/>
      <c r="BH50" s="366"/>
      <c r="BI50" s="366"/>
      <c r="BJ50" s="366"/>
      <c r="BK50" s="366"/>
      <c r="BL50" s="366"/>
      <c r="BM50" s="366"/>
      <c r="BN50" s="366"/>
      <c r="BO50" s="366"/>
      <c r="BP50" s="366"/>
      <c r="BQ50" s="366"/>
      <c r="BR50" s="366"/>
      <c r="BS50" s="366"/>
      <c r="BT50" s="366"/>
      <c r="BU50" s="366"/>
      <c r="BV50" s="366"/>
    </row>
    <row r="51" spans="1:74" ht="11.1" customHeight="1" x14ac:dyDescent="0.2">
      <c r="A51" s="61" t="s">
        <v>512</v>
      </c>
      <c r="B51" s="571" t="s">
        <v>1354</v>
      </c>
      <c r="C51" s="68">
        <v>420.76</v>
      </c>
      <c r="D51" s="68">
        <v>423.84300000000002</v>
      </c>
      <c r="E51" s="68">
        <v>424.93900000000002</v>
      </c>
      <c r="F51" s="68">
        <v>436.57799999999997</v>
      </c>
      <c r="G51" s="68">
        <v>434.197</v>
      </c>
      <c r="H51" s="68">
        <v>415.15199999999999</v>
      </c>
      <c r="I51" s="68">
        <v>409.64100000000002</v>
      </c>
      <c r="J51" s="68">
        <v>407.58300000000003</v>
      </c>
      <c r="K51" s="68">
        <v>416.68400000000003</v>
      </c>
      <c r="L51" s="68">
        <v>433.80799999999999</v>
      </c>
      <c r="M51" s="68">
        <v>449.37900000000002</v>
      </c>
      <c r="N51" s="68">
        <v>442.50099999999998</v>
      </c>
      <c r="O51" s="68">
        <v>448.97199999999998</v>
      </c>
      <c r="P51" s="68">
        <v>451.66</v>
      </c>
      <c r="Q51" s="68">
        <v>458.89</v>
      </c>
      <c r="R51" s="68">
        <v>469.80200000000002</v>
      </c>
      <c r="S51" s="68">
        <v>481.125</v>
      </c>
      <c r="T51" s="68">
        <v>463.44600000000003</v>
      </c>
      <c r="U51" s="68">
        <v>441.58800000000002</v>
      </c>
      <c r="V51" s="68">
        <v>430.11799999999999</v>
      </c>
      <c r="W51" s="68">
        <v>425.61399999999998</v>
      </c>
      <c r="X51" s="68">
        <v>443.36700000000002</v>
      </c>
      <c r="Y51" s="68">
        <v>445.887</v>
      </c>
      <c r="Z51" s="68">
        <v>432.77199999999999</v>
      </c>
      <c r="AA51" s="68">
        <v>440.25299999999999</v>
      </c>
      <c r="AB51" s="68">
        <v>452.56299999999999</v>
      </c>
      <c r="AC51" s="68">
        <v>483.34100000000001</v>
      </c>
      <c r="AD51" s="68">
        <v>529.03499999999997</v>
      </c>
      <c r="AE51" s="68">
        <v>521.59299999999996</v>
      </c>
      <c r="AF51" s="68">
        <v>532.65700000000004</v>
      </c>
      <c r="AG51" s="68">
        <v>520.12400000000002</v>
      </c>
      <c r="AH51" s="68">
        <v>504.399</v>
      </c>
      <c r="AI51" s="68">
        <v>497.72399999999999</v>
      </c>
      <c r="AJ51" s="68">
        <v>493.92200000000003</v>
      </c>
      <c r="AK51" s="68">
        <v>500.75200000000001</v>
      </c>
      <c r="AL51" s="68">
        <v>485.471</v>
      </c>
      <c r="AM51" s="68">
        <v>475.85300000000001</v>
      </c>
      <c r="AN51" s="68">
        <v>493.15499999999997</v>
      </c>
      <c r="AO51" s="68">
        <v>501.90199999999999</v>
      </c>
      <c r="AP51" s="68">
        <v>489.73</v>
      </c>
      <c r="AQ51" s="68">
        <v>476.59399999999999</v>
      </c>
      <c r="AR51" s="68">
        <v>447.95100000000002</v>
      </c>
      <c r="AS51" s="68">
        <v>438.91800000000001</v>
      </c>
      <c r="AT51" s="68">
        <v>421.71699999999998</v>
      </c>
      <c r="AU51" s="68">
        <v>420.35</v>
      </c>
      <c r="AV51" s="68">
        <v>436.59100000000001</v>
      </c>
      <c r="AW51" s="68">
        <v>433.97199999999998</v>
      </c>
      <c r="AX51" s="68">
        <v>421.42</v>
      </c>
      <c r="AY51" s="68">
        <v>410.387</v>
      </c>
      <c r="AZ51" s="68">
        <v>416.19975748000002</v>
      </c>
      <c r="BA51" s="301">
        <v>433.86439999999999</v>
      </c>
      <c r="BB51" s="301">
        <v>446.78649999999999</v>
      </c>
      <c r="BC51" s="301">
        <v>450.79340000000002</v>
      </c>
      <c r="BD51" s="301">
        <v>445.43669999999997</v>
      </c>
      <c r="BE51" s="301">
        <v>432.9726</v>
      </c>
      <c r="BF51" s="301">
        <v>424.33710000000002</v>
      </c>
      <c r="BG51" s="301">
        <v>427.00330000000002</v>
      </c>
      <c r="BH51" s="301">
        <v>438.2534</v>
      </c>
      <c r="BI51" s="301">
        <v>442.54230000000001</v>
      </c>
      <c r="BJ51" s="301">
        <v>432.94369999999998</v>
      </c>
      <c r="BK51" s="301">
        <v>443.92880000000002</v>
      </c>
      <c r="BL51" s="301">
        <v>451.75099999999998</v>
      </c>
      <c r="BM51" s="301">
        <v>465.27460000000002</v>
      </c>
      <c r="BN51" s="301">
        <v>474.97129999999999</v>
      </c>
      <c r="BO51" s="301">
        <v>476.14479999999998</v>
      </c>
      <c r="BP51" s="301">
        <v>473.44439999999997</v>
      </c>
      <c r="BQ51" s="301">
        <v>466.72120000000001</v>
      </c>
      <c r="BR51" s="301">
        <v>464.99990000000003</v>
      </c>
      <c r="BS51" s="301">
        <v>467.63420000000002</v>
      </c>
      <c r="BT51" s="301">
        <v>474.6782</v>
      </c>
      <c r="BU51" s="301">
        <v>475.06349999999998</v>
      </c>
      <c r="BV51" s="301">
        <v>461.68110000000001</v>
      </c>
    </row>
    <row r="52" spans="1:74" ht="11.1" customHeight="1" x14ac:dyDescent="0.2">
      <c r="A52" s="565" t="s">
        <v>962</v>
      </c>
      <c r="B52" s="66" t="s">
        <v>963</v>
      </c>
      <c r="C52" s="68">
        <v>152.56800000000001</v>
      </c>
      <c r="D52" s="68">
        <v>137.369</v>
      </c>
      <c r="E52" s="68">
        <v>135.85300000000001</v>
      </c>
      <c r="F52" s="68">
        <v>141.959</v>
      </c>
      <c r="G52" s="68">
        <v>159.16900000000001</v>
      </c>
      <c r="H52" s="68">
        <v>178.57300000000001</v>
      </c>
      <c r="I52" s="68">
        <v>194.46</v>
      </c>
      <c r="J52" s="68">
        <v>211.596</v>
      </c>
      <c r="K52" s="68">
        <v>223.30099999999999</v>
      </c>
      <c r="L52" s="68">
        <v>221.84100000000001</v>
      </c>
      <c r="M52" s="68">
        <v>204.898</v>
      </c>
      <c r="N52" s="68">
        <v>183.86099999999999</v>
      </c>
      <c r="O52" s="68">
        <v>160.52000000000001</v>
      </c>
      <c r="P52" s="68">
        <v>151.238</v>
      </c>
      <c r="Q52" s="68">
        <v>160.33500000000001</v>
      </c>
      <c r="R52" s="68">
        <v>174.971</v>
      </c>
      <c r="S52" s="68">
        <v>201.74</v>
      </c>
      <c r="T52" s="68">
        <v>224.48</v>
      </c>
      <c r="U52" s="68">
        <v>238.363</v>
      </c>
      <c r="V52" s="68">
        <v>255.80699999999999</v>
      </c>
      <c r="W52" s="68">
        <v>262.76799999999997</v>
      </c>
      <c r="X52" s="68">
        <v>252.50200000000001</v>
      </c>
      <c r="Y52" s="68">
        <v>231.88800000000001</v>
      </c>
      <c r="Z52" s="68">
        <v>211.696</v>
      </c>
      <c r="AA52" s="68">
        <v>196.77</v>
      </c>
      <c r="AB52" s="68">
        <v>180.12</v>
      </c>
      <c r="AC52" s="68">
        <v>182.89099999999999</v>
      </c>
      <c r="AD52" s="68">
        <v>199.52</v>
      </c>
      <c r="AE52" s="68">
        <v>213.76400000000001</v>
      </c>
      <c r="AF52" s="68">
        <v>235.68700000000001</v>
      </c>
      <c r="AG52" s="68">
        <v>257.267</v>
      </c>
      <c r="AH52" s="68">
        <v>282.86700000000002</v>
      </c>
      <c r="AI52" s="68">
        <v>298.70800000000003</v>
      </c>
      <c r="AJ52" s="68">
        <v>286.69053500000001</v>
      </c>
      <c r="AK52" s="68">
        <v>265.56374899999997</v>
      </c>
      <c r="AL52" s="68">
        <v>228.168397</v>
      </c>
      <c r="AM52" s="68">
        <v>192.06200000000001</v>
      </c>
      <c r="AN52" s="68">
        <v>170.654</v>
      </c>
      <c r="AO52" s="68">
        <v>168.58439799999999</v>
      </c>
      <c r="AP52" s="68">
        <v>177.09004400000001</v>
      </c>
      <c r="AQ52" s="68">
        <v>186.61466200000001</v>
      </c>
      <c r="AR52" s="68">
        <v>195.77227400000001</v>
      </c>
      <c r="AS52" s="68">
        <v>212.49515099999999</v>
      </c>
      <c r="AT52" s="68">
        <v>219.805522</v>
      </c>
      <c r="AU52" s="68">
        <v>225.565371</v>
      </c>
      <c r="AV52" s="68">
        <v>230.29978700000001</v>
      </c>
      <c r="AW52" s="68">
        <v>215.513768</v>
      </c>
      <c r="AX52" s="68">
        <v>188.360107</v>
      </c>
      <c r="AY52" s="68">
        <v>154.273</v>
      </c>
      <c r="AZ52" s="68">
        <v>133.15909907</v>
      </c>
      <c r="BA52" s="301">
        <v>133.52379999999999</v>
      </c>
      <c r="BB52" s="301">
        <v>147.3467</v>
      </c>
      <c r="BC52" s="301">
        <v>166.352</v>
      </c>
      <c r="BD52" s="301">
        <v>188.49109999999999</v>
      </c>
      <c r="BE52" s="301">
        <v>208.43719999999999</v>
      </c>
      <c r="BF52" s="301">
        <v>229.29499999999999</v>
      </c>
      <c r="BG52" s="301">
        <v>237.29949999999999</v>
      </c>
      <c r="BH52" s="301">
        <v>234.79740000000001</v>
      </c>
      <c r="BI52" s="301">
        <v>221.73220000000001</v>
      </c>
      <c r="BJ52" s="301">
        <v>199.65690000000001</v>
      </c>
      <c r="BK52" s="301">
        <v>176.32140000000001</v>
      </c>
      <c r="BL52" s="301">
        <v>162.06180000000001</v>
      </c>
      <c r="BM52" s="301">
        <v>161.32660000000001</v>
      </c>
      <c r="BN52" s="301">
        <v>172.6908</v>
      </c>
      <c r="BO52" s="301">
        <v>191.3964</v>
      </c>
      <c r="BP52" s="301">
        <v>209.21209999999999</v>
      </c>
      <c r="BQ52" s="301">
        <v>224.48240000000001</v>
      </c>
      <c r="BR52" s="301">
        <v>241.51759999999999</v>
      </c>
      <c r="BS52" s="301">
        <v>246.78319999999999</v>
      </c>
      <c r="BT52" s="301">
        <v>242.71559999999999</v>
      </c>
      <c r="BU52" s="301">
        <v>227.92689999999999</v>
      </c>
      <c r="BV52" s="301">
        <v>203.84649999999999</v>
      </c>
    </row>
    <row r="53" spans="1:74" ht="11.1" customHeight="1" x14ac:dyDescent="0.2">
      <c r="A53" s="61" t="s">
        <v>744</v>
      </c>
      <c r="B53" s="172" t="s">
        <v>395</v>
      </c>
      <c r="C53" s="68">
        <v>89.622</v>
      </c>
      <c r="D53" s="68">
        <v>90.224000000000004</v>
      </c>
      <c r="E53" s="68">
        <v>98.087999999999994</v>
      </c>
      <c r="F53" s="68">
        <v>94.052999999999997</v>
      </c>
      <c r="G53" s="68">
        <v>93.906999999999996</v>
      </c>
      <c r="H53" s="68">
        <v>92.227000000000004</v>
      </c>
      <c r="I53" s="68">
        <v>89.381</v>
      </c>
      <c r="J53" s="68">
        <v>89.561999999999998</v>
      </c>
      <c r="K53" s="68">
        <v>91.900999999999996</v>
      </c>
      <c r="L53" s="68">
        <v>92.063999999999993</v>
      </c>
      <c r="M53" s="68">
        <v>91.834999999999994</v>
      </c>
      <c r="N53" s="68">
        <v>85.909000000000006</v>
      </c>
      <c r="O53" s="68">
        <v>88.994</v>
      </c>
      <c r="P53" s="68">
        <v>92.94</v>
      </c>
      <c r="Q53" s="68">
        <v>92.186999999999998</v>
      </c>
      <c r="R53" s="68">
        <v>96.123000000000005</v>
      </c>
      <c r="S53" s="68">
        <v>98.195999999999998</v>
      </c>
      <c r="T53" s="68">
        <v>95.933999999999997</v>
      </c>
      <c r="U53" s="68">
        <v>96.275000000000006</v>
      </c>
      <c r="V53" s="68">
        <v>94.694000000000003</v>
      </c>
      <c r="W53" s="68">
        <v>92.266999999999996</v>
      </c>
      <c r="X53" s="68">
        <v>98.41</v>
      </c>
      <c r="Y53" s="68">
        <v>94.757999999999996</v>
      </c>
      <c r="Z53" s="68">
        <v>89.843999999999994</v>
      </c>
      <c r="AA53" s="68">
        <v>94.064999999999998</v>
      </c>
      <c r="AB53" s="68">
        <v>100.876</v>
      </c>
      <c r="AC53" s="68">
        <v>101.86</v>
      </c>
      <c r="AD53" s="68">
        <v>94.777000000000001</v>
      </c>
      <c r="AE53" s="68">
        <v>90.88</v>
      </c>
      <c r="AF53" s="68">
        <v>92.462000000000003</v>
      </c>
      <c r="AG53" s="68">
        <v>89.164000000000001</v>
      </c>
      <c r="AH53" s="68">
        <v>82.396000000000001</v>
      </c>
      <c r="AI53" s="68">
        <v>81.436999999999998</v>
      </c>
      <c r="AJ53" s="68">
        <v>80.308000000000007</v>
      </c>
      <c r="AK53" s="68">
        <v>80.207999999999998</v>
      </c>
      <c r="AL53" s="68">
        <v>77.614000000000004</v>
      </c>
      <c r="AM53" s="68">
        <v>84.656999999999996</v>
      </c>
      <c r="AN53" s="68">
        <v>89.537000000000006</v>
      </c>
      <c r="AO53" s="68">
        <v>93.33</v>
      </c>
      <c r="AP53" s="68">
        <v>92.168999999999997</v>
      </c>
      <c r="AQ53" s="68">
        <v>90.772000000000006</v>
      </c>
      <c r="AR53" s="68">
        <v>93.02</v>
      </c>
      <c r="AS53" s="68">
        <v>91.498999999999995</v>
      </c>
      <c r="AT53" s="68">
        <v>85.995999999999995</v>
      </c>
      <c r="AU53" s="68">
        <v>90.180999999999997</v>
      </c>
      <c r="AV53" s="68">
        <v>91.006</v>
      </c>
      <c r="AW53" s="68">
        <v>88.033000000000001</v>
      </c>
      <c r="AX53" s="68">
        <v>80.251000000000005</v>
      </c>
      <c r="AY53" s="68">
        <v>82.001999999999995</v>
      </c>
      <c r="AZ53" s="68">
        <v>86.226092815000001</v>
      </c>
      <c r="BA53" s="301">
        <v>90.30498</v>
      </c>
      <c r="BB53" s="301">
        <v>93.741190000000003</v>
      </c>
      <c r="BC53" s="301">
        <v>91.942490000000006</v>
      </c>
      <c r="BD53" s="301">
        <v>90.386899999999997</v>
      </c>
      <c r="BE53" s="301">
        <v>89.695269999999994</v>
      </c>
      <c r="BF53" s="301">
        <v>89.073070000000001</v>
      </c>
      <c r="BG53" s="301">
        <v>89.809650000000005</v>
      </c>
      <c r="BH53" s="301">
        <v>91.685339999999997</v>
      </c>
      <c r="BI53" s="301">
        <v>88.837580000000003</v>
      </c>
      <c r="BJ53" s="301">
        <v>82.985950000000003</v>
      </c>
      <c r="BK53" s="301">
        <v>88.001180000000005</v>
      </c>
      <c r="BL53" s="301">
        <v>90.069509999999994</v>
      </c>
      <c r="BM53" s="301">
        <v>92.335509999999999</v>
      </c>
      <c r="BN53" s="301">
        <v>94.283249999999995</v>
      </c>
      <c r="BO53" s="301">
        <v>92.252459999999999</v>
      </c>
      <c r="BP53" s="301">
        <v>90.396990000000002</v>
      </c>
      <c r="BQ53" s="301">
        <v>89.529380000000003</v>
      </c>
      <c r="BR53" s="301">
        <v>88.998689999999996</v>
      </c>
      <c r="BS53" s="301">
        <v>89.717359999999999</v>
      </c>
      <c r="BT53" s="301">
        <v>91.431870000000004</v>
      </c>
      <c r="BU53" s="301">
        <v>88.643559999999994</v>
      </c>
      <c r="BV53" s="301">
        <v>82.584050000000005</v>
      </c>
    </row>
    <row r="54" spans="1:74" ht="11.1" customHeight="1" x14ac:dyDescent="0.2">
      <c r="A54" s="61" t="s">
        <v>746</v>
      </c>
      <c r="B54" s="172" t="s">
        <v>399</v>
      </c>
      <c r="C54" s="68">
        <v>31.656119</v>
      </c>
      <c r="D54" s="68">
        <v>32.180826000000003</v>
      </c>
      <c r="E54" s="68">
        <v>31.103645</v>
      </c>
      <c r="F54" s="68">
        <v>30.967804000000001</v>
      </c>
      <c r="G54" s="68">
        <v>29.491741000000001</v>
      </c>
      <c r="H54" s="68">
        <v>28.731908000000001</v>
      </c>
      <c r="I54" s="68">
        <v>28.903490999999999</v>
      </c>
      <c r="J54" s="68">
        <v>28.898886000000001</v>
      </c>
      <c r="K54" s="68">
        <v>30.452354</v>
      </c>
      <c r="L54" s="68">
        <v>29.676034999999999</v>
      </c>
      <c r="M54" s="68">
        <v>30.338325000000001</v>
      </c>
      <c r="N54" s="68">
        <v>31.433216999999999</v>
      </c>
      <c r="O54" s="68">
        <v>32.510353000000002</v>
      </c>
      <c r="P54" s="68">
        <v>32.194479000000001</v>
      </c>
      <c r="Q54" s="68">
        <v>30.92802</v>
      </c>
      <c r="R54" s="68">
        <v>30.722297999999999</v>
      </c>
      <c r="S54" s="68">
        <v>29.595977000000001</v>
      </c>
      <c r="T54" s="68">
        <v>29.128499000000001</v>
      </c>
      <c r="U54" s="68">
        <v>29.095613</v>
      </c>
      <c r="V54" s="68">
        <v>28.357616</v>
      </c>
      <c r="W54" s="68">
        <v>28.335778000000001</v>
      </c>
      <c r="X54" s="68">
        <v>27.404743</v>
      </c>
      <c r="Y54" s="68">
        <v>27.357734000000001</v>
      </c>
      <c r="Z54" s="68">
        <v>27.809621</v>
      </c>
      <c r="AA54" s="68">
        <v>29.927185999999999</v>
      </c>
      <c r="AB54" s="68">
        <v>30.241679000000001</v>
      </c>
      <c r="AC54" s="68">
        <v>33.430008999999998</v>
      </c>
      <c r="AD54" s="68">
        <v>32.151342</v>
      </c>
      <c r="AE54" s="68">
        <v>28.504470000000001</v>
      </c>
      <c r="AF54" s="68">
        <v>25.385138000000001</v>
      </c>
      <c r="AG54" s="68">
        <v>25.232996</v>
      </c>
      <c r="AH54" s="68">
        <v>25.151019000000002</v>
      </c>
      <c r="AI54" s="68">
        <v>24.638249999999999</v>
      </c>
      <c r="AJ54" s="68">
        <v>26.637853</v>
      </c>
      <c r="AK54" s="68">
        <v>28.670566000000001</v>
      </c>
      <c r="AL54" s="68">
        <v>29.655564999999999</v>
      </c>
      <c r="AM54" s="68">
        <v>32.518999999999998</v>
      </c>
      <c r="AN54" s="68">
        <v>31.123999999999999</v>
      </c>
      <c r="AO54" s="68">
        <v>29.082208000000001</v>
      </c>
      <c r="AP54" s="68">
        <v>28.414141000000001</v>
      </c>
      <c r="AQ54" s="68">
        <v>27.684885000000001</v>
      </c>
      <c r="AR54" s="68">
        <v>27.524709999999999</v>
      </c>
      <c r="AS54" s="68">
        <v>28.52739</v>
      </c>
      <c r="AT54" s="68">
        <v>26.396702999999999</v>
      </c>
      <c r="AU54" s="68">
        <v>25.430175999999999</v>
      </c>
      <c r="AV54" s="68">
        <v>25.144577999999999</v>
      </c>
      <c r="AW54" s="68">
        <v>26.387581000000001</v>
      </c>
      <c r="AX54" s="68">
        <v>28.646297000000001</v>
      </c>
      <c r="AY54" s="68">
        <v>31.426830396</v>
      </c>
      <c r="AZ54" s="68">
        <v>31.878169325999998</v>
      </c>
      <c r="BA54" s="301">
        <v>31.785879999999999</v>
      </c>
      <c r="BB54" s="301">
        <v>31.439240000000002</v>
      </c>
      <c r="BC54" s="301">
        <v>31.041219999999999</v>
      </c>
      <c r="BD54" s="301">
        <v>30.563099999999999</v>
      </c>
      <c r="BE54" s="301">
        <v>30.40643</v>
      </c>
      <c r="BF54" s="301">
        <v>30.07789</v>
      </c>
      <c r="BG54" s="301">
        <v>30.26951</v>
      </c>
      <c r="BH54" s="301">
        <v>29.69115</v>
      </c>
      <c r="BI54" s="301">
        <v>30.077580000000001</v>
      </c>
      <c r="BJ54" s="301">
        <v>30.556699999999999</v>
      </c>
      <c r="BK54" s="301">
        <v>32.565770000000001</v>
      </c>
      <c r="BL54" s="301">
        <v>32.713230000000003</v>
      </c>
      <c r="BM54" s="301">
        <v>32.609029999999997</v>
      </c>
      <c r="BN54" s="301">
        <v>32.258960000000002</v>
      </c>
      <c r="BO54" s="301">
        <v>31.859649999999998</v>
      </c>
      <c r="BP54" s="301">
        <v>31.379850000000001</v>
      </c>
      <c r="BQ54" s="301">
        <v>31.22354</v>
      </c>
      <c r="BR54" s="301">
        <v>30.89649</v>
      </c>
      <c r="BS54" s="301">
        <v>31.08935</v>
      </c>
      <c r="BT54" s="301">
        <v>30.510919999999999</v>
      </c>
      <c r="BU54" s="301">
        <v>30.897179999999999</v>
      </c>
      <c r="BV54" s="301">
        <v>31.379670000000001</v>
      </c>
    </row>
    <row r="55" spans="1:74" ht="11.1" customHeight="1" x14ac:dyDescent="0.2">
      <c r="A55" s="61" t="s">
        <v>488</v>
      </c>
      <c r="B55" s="172" t="s">
        <v>400</v>
      </c>
      <c r="C55" s="68">
        <v>248.887</v>
      </c>
      <c r="D55" s="68">
        <v>253.249</v>
      </c>
      <c r="E55" s="68">
        <v>239.67</v>
      </c>
      <c r="F55" s="68">
        <v>240.14500000000001</v>
      </c>
      <c r="G55" s="68">
        <v>242.887</v>
      </c>
      <c r="H55" s="68">
        <v>240.71600000000001</v>
      </c>
      <c r="I55" s="68">
        <v>234.29300000000001</v>
      </c>
      <c r="J55" s="68">
        <v>236.30199999999999</v>
      </c>
      <c r="K55" s="68">
        <v>239.97</v>
      </c>
      <c r="L55" s="68">
        <v>232.672</v>
      </c>
      <c r="M55" s="68">
        <v>230.23599999999999</v>
      </c>
      <c r="N55" s="68">
        <v>246.5</v>
      </c>
      <c r="O55" s="68">
        <v>262.36599999999999</v>
      </c>
      <c r="P55" s="68">
        <v>252.05799999999999</v>
      </c>
      <c r="Q55" s="68">
        <v>236.55500000000001</v>
      </c>
      <c r="R55" s="68">
        <v>230.869</v>
      </c>
      <c r="S55" s="68">
        <v>235.83</v>
      </c>
      <c r="T55" s="68">
        <v>229.91399999999999</v>
      </c>
      <c r="U55" s="68">
        <v>235.434</v>
      </c>
      <c r="V55" s="68">
        <v>230.36199999999999</v>
      </c>
      <c r="W55" s="68">
        <v>232.04300000000001</v>
      </c>
      <c r="X55" s="68">
        <v>224.47300000000001</v>
      </c>
      <c r="Y55" s="68">
        <v>233.691</v>
      </c>
      <c r="Z55" s="68">
        <v>254.1</v>
      </c>
      <c r="AA55" s="68">
        <v>265.71100000000001</v>
      </c>
      <c r="AB55" s="68">
        <v>253.09100000000001</v>
      </c>
      <c r="AC55" s="68">
        <v>261.82299999999998</v>
      </c>
      <c r="AD55" s="68">
        <v>258.46300000000002</v>
      </c>
      <c r="AE55" s="68">
        <v>258.952</v>
      </c>
      <c r="AF55" s="68">
        <v>254.47900000000001</v>
      </c>
      <c r="AG55" s="68">
        <v>250.36</v>
      </c>
      <c r="AH55" s="68">
        <v>237.53399999999999</v>
      </c>
      <c r="AI55" s="68">
        <v>227.578</v>
      </c>
      <c r="AJ55" s="68">
        <v>227.61586700000001</v>
      </c>
      <c r="AK55" s="68">
        <v>241.22969800000001</v>
      </c>
      <c r="AL55" s="68">
        <v>243.39474999999999</v>
      </c>
      <c r="AM55" s="68">
        <v>255.13900000000001</v>
      </c>
      <c r="AN55" s="68">
        <v>241.09299999999999</v>
      </c>
      <c r="AO55" s="68">
        <v>237.64709199999999</v>
      </c>
      <c r="AP55" s="68">
        <v>238.42045100000001</v>
      </c>
      <c r="AQ55" s="68">
        <v>239.85271499999999</v>
      </c>
      <c r="AR55" s="68">
        <v>237.23922099999999</v>
      </c>
      <c r="AS55" s="68">
        <v>230.768698</v>
      </c>
      <c r="AT55" s="68">
        <v>225.69403299999999</v>
      </c>
      <c r="AU55" s="68">
        <v>227.045558</v>
      </c>
      <c r="AV55" s="68">
        <v>216.69439</v>
      </c>
      <c r="AW55" s="68">
        <v>220.606607</v>
      </c>
      <c r="AX55" s="68">
        <v>232.236537</v>
      </c>
      <c r="AY55" s="68">
        <v>248.392</v>
      </c>
      <c r="AZ55" s="68">
        <v>246.28858708000001</v>
      </c>
      <c r="BA55" s="301">
        <v>237.74420000000001</v>
      </c>
      <c r="BB55" s="301">
        <v>237.86840000000001</v>
      </c>
      <c r="BC55" s="301">
        <v>239.72739999999999</v>
      </c>
      <c r="BD55" s="301">
        <v>245.4041</v>
      </c>
      <c r="BE55" s="301">
        <v>244.57810000000001</v>
      </c>
      <c r="BF55" s="301">
        <v>236.65969999999999</v>
      </c>
      <c r="BG55" s="301">
        <v>233.5462</v>
      </c>
      <c r="BH55" s="301">
        <v>229.72030000000001</v>
      </c>
      <c r="BI55" s="301">
        <v>239.0643</v>
      </c>
      <c r="BJ55" s="301">
        <v>249.02529999999999</v>
      </c>
      <c r="BK55" s="301">
        <v>257.3852</v>
      </c>
      <c r="BL55" s="301">
        <v>257.08760000000001</v>
      </c>
      <c r="BM55" s="301">
        <v>247.0257</v>
      </c>
      <c r="BN55" s="301">
        <v>241.46299999999999</v>
      </c>
      <c r="BO55" s="301">
        <v>241.89070000000001</v>
      </c>
      <c r="BP55" s="301">
        <v>246.5806</v>
      </c>
      <c r="BQ55" s="301">
        <v>246.9213</v>
      </c>
      <c r="BR55" s="301">
        <v>241.1079</v>
      </c>
      <c r="BS55" s="301">
        <v>238.40100000000001</v>
      </c>
      <c r="BT55" s="301">
        <v>234.8158</v>
      </c>
      <c r="BU55" s="301">
        <v>241.19280000000001</v>
      </c>
      <c r="BV55" s="301">
        <v>250.4853</v>
      </c>
    </row>
    <row r="56" spans="1:74" ht="11.1" customHeight="1" x14ac:dyDescent="0.2">
      <c r="A56" s="61" t="s">
        <v>489</v>
      </c>
      <c r="B56" s="172" t="s">
        <v>401</v>
      </c>
      <c r="C56" s="68">
        <v>24.969000000000001</v>
      </c>
      <c r="D56" s="68">
        <v>24.768999999999998</v>
      </c>
      <c r="E56" s="68">
        <v>22.863</v>
      </c>
      <c r="F56" s="68">
        <v>22.582999999999998</v>
      </c>
      <c r="G56" s="68">
        <v>23.776</v>
      </c>
      <c r="H56" s="68">
        <v>24.55</v>
      </c>
      <c r="I56" s="68">
        <v>24.228999999999999</v>
      </c>
      <c r="J56" s="68">
        <v>23.227</v>
      </c>
      <c r="K56" s="68">
        <v>24.748000000000001</v>
      </c>
      <c r="L56" s="68">
        <v>24.888000000000002</v>
      </c>
      <c r="M56" s="68">
        <v>24.106999999999999</v>
      </c>
      <c r="N56" s="68">
        <v>25.768999999999998</v>
      </c>
      <c r="O56" s="68">
        <v>28.704999999999998</v>
      </c>
      <c r="P56" s="68">
        <v>23.864000000000001</v>
      </c>
      <c r="Q56" s="68">
        <v>20.864999999999998</v>
      </c>
      <c r="R56" s="68">
        <v>20.866</v>
      </c>
      <c r="S56" s="68">
        <v>22.169</v>
      </c>
      <c r="T56" s="68">
        <v>21.491</v>
      </c>
      <c r="U56" s="68">
        <v>21.916</v>
      </c>
      <c r="V56" s="68">
        <v>23.084</v>
      </c>
      <c r="W56" s="68">
        <v>23.007000000000001</v>
      </c>
      <c r="X56" s="68">
        <v>23.33</v>
      </c>
      <c r="Y56" s="68">
        <v>24.834</v>
      </c>
      <c r="Z56" s="68">
        <v>26.129000000000001</v>
      </c>
      <c r="AA56" s="68">
        <v>28.536999999999999</v>
      </c>
      <c r="AB56" s="68">
        <v>26.396999999999998</v>
      </c>
      <c r="AC56" s="68">
        <v>22.585000000000001</v>
      </c>
      <c r="AD56" s="68">
        <v>22.888999999999999</v>
      </c>
      <c r="AE56" s="68">
        <v>24.068999999999999</v>
      </c>
      <c r="AF56" s="68">
        <v>23.495000000000001</v>
      </c>
      <c r="AG56" s="68">
        <v>24.292999999999999</v>
      </c>
      <c r="AH56" s="68">
        <v>25.151</v>
      </c>
      <c r="AI56" s="68">
        <v>22.542999999999999</v>
      </c>
      <c r="AJ56" s="68">
        <v>25.205065000000001</v>
      </c>
      <c r="AK56" s="68">
        <v>25.039054</v>
      </c>
      <c r="AL56" s="68">
        <v>25.398053999999998</v>
      </c>
      <c r="AM56" s="68">
        <v>22.939</v>
      </c>
      <c r="AN56" s="68">
        <v>20.896000000000001</v>
      </c>
      <c r="AO56" s="68">
        <v>20.259076</v>
      </c>
      <c r="AP56" s="68">
        <v>21.279779000000001</v>
      </c>
      <c r="AQ56" s="68">
        <v>20.360513999999998</v>
      </c>
      <c r="AR56" s="68">
        <v>18.600299</v>
      </c>
      <c r="AS56" s="68">
        <v>17.886856999999999</v>
      </c>
      <c r="AT56" s="68">
        <v>18.165274</v>
      </c>
      <c r="AU56" s="68">
        <v>18.506231</v>
      </c>
      <c r="AV56" s="68">
        <v>18.285882000000001</v>
      </c>
      <c r="AW56" s="68">
        <v>18.044886999999999</v>
      </c>
      <c r="AX56" s="68">
        <v>17.742739</v>
      </c>
      <c r="AY56" s="68">
        <v>18.739000000000001</v>
      </c>
      <c r="AZ56" s="68">
        <v>17.83584308</v>
      </c>
      <c r="BA56" s="301">
        <v>16.756070000000001</v>
      </c>
      <c r="BB56" s="301">
        <v>17.527069999999998</v>
      </c>
      <c r="BC56" s="301">
        <v>19.24447</v>
      </c>
      <c r="BD56" s="301">
        <v>20.885919999999999</v>
      </c>
      <c r="BE56" s="301">
        <v>21.798079999999999</v>
      </c>
      <c r="BF56" s="301">
        <v>23.160620000000002</v>
      </c>
      <c r="BG56" s="301">
        <v>23.094270000000002</v>
      </c>
      <c r="BH56" s="301">
        <v>24.42446</v>
      </c>
      <c r="BI56" s="301">
        <v>25.230589999999999</v>
      </c>
      <c r="BJ56" s="301">
        <v>26.63888</v>
      </c>
      <c r="BK56" s="301">
        <v>26.755970000000001</v>
      </c>
      <c r="BL56" s="301">
        <v>25.918240000000001</v>
      </c>
      <c r="BM56" s="301">
        <v>23.22035</v>
      </c>
      <c r="BN56" s="301">
        <v>22.495979999999999</v>
      </c>
      <c r="BO56" s="301">
        <v>23.321300000000001</v>
      </c>
      <c r="BP56" s="301">
        <v>24.281659999999999</v>
      </c>
      <c r="BQ56" s="301">
        <v>24.740379999999998</v>
      </c>
      <c r="BR56" s="301">
        <v>25.806709999999999</v>
      </c>
      <c r="BS56" s="301">
        <v>25.384920000000001</v>
      </c>
      <c r="BT56" s="301">
        <v>26.443339999999999</v>
      </c>
      <c r="BU56" s="301">
        <v>26.71191</v>
      </c>
      <c r="BV56" s="301">
        <v>27.876049999999999</v>
      </c>
    </row>
    <row r="57" spans="1:74" ht="11.1" customHeight="1" x14ac:dyDescent="0.2">
      <c r="A57" s="61" t="s">
        <v>490</v>
      </c>
      <c r="B57" s="172" t="s">
        <v>676</v>
      </c>
      <c r="C57" s="68">
        <v>223.91800000000001</v>
      </c>
      <c r="D57" s="68">
        <v>228.48</v>
      </c>
      <c r="E57" s="68">
        <v>216.80699999999999</v>
      </c>
      <c r="F57" s="68">
        <v>217.56200000000001</v>
      </c>
      <c r="G57" s="68">
        <v>219.11099999999999</v>
      </c>
      <c r="H57" s="68">
        <v>216.166</v>
      </c>
      <c r="I57" s="68">
        <v>210.06399999999999</v>
      </c>
      <c r="J57" s="68">
        <v>213.07499999999999</v>
      </c>
      <c r="K57" s="68">
        <v>215.22200000000001</v>
      </c>
      <c r="L57" s="68">
        <v>207.78399999999999</v>
      </c>
      <c r="M57" s="68">
        <v>206.12899999999999</v>
      </c>
      <c r="N57" s="68">
        <v>220.73099999999999</v>
      </c>
      <c r="O57" s="68">
        <v>233.661</v>
      </c>
      <c r="P57" s="68">
        <v>228.19399999999999</v>
      </c>
      <c r="Q57" s="68">
        <v>215.69</v>
      </c>
      <c r="R57" s="68">
        <v>210.00299999999999</v>
      </c>
      <c r="S57" s="68">
        <v>213.661</v>
      </c>
      <c r="T57" s="68">
        <v>208.423</v>
      </c>
      <c r="U57" s="68">
        <v>213.518</v>
      </c>
      <c r="V57" s="68">
        <v>207.27799999999999</v>
      </c>
      <c r="W57" s="68">
        <v>209.036</v>
      </c>
      <c r="X57" s="68">
        <v>201.143</v>
      </c>
      <c r="Y57" s="68">
        <v>208.857</v>
      </c>
      <c r="Z57" s="68">
        <v>227.971</v>
      </c>
      <c r="AA57" s="68">
        <v>237.17400000000001</v>
      </c>
      <c r="AB57" s="68">
        <v>226.69399999999999</v>
      </c>
      <c r="AC57" s="68">
        <v>239.238</v>
      </c>
      <c r="AD57" s="68">
        <v>235.57400000000001</v>
      </c>
      <c r="AE57" s="68">
        <v>234.88300000000001</v>
      </c>
      <c r="AF57" s="68">
        <v>230.98400000000001</v>
      </c>
      <c r="AG57" s="68">
        <v>226.06700000000001</v>
      </c>
      <c r="AH57" s="68">
        <v>212.38300000000001</v>
      </c>
      <c r="AI57" s="68">
        <v>205.035</v>
      </c>
      <c r="AJ57" s="68">
        <v>202.41080199999999</v>
      </c>
      <c r="AK57" s="68">
        <v>216.19064399999999</v>
      </c>
      <c r="AL57" s="68">
        <v>217.99669599999999</v>
      </c>
      <c r="AM57" s="68">
        <v>232.2</v>
      </c>
      <c r="AN57" s="68">
        <v>220.197</v>
      </c>
      <c r="AO57" s="68">
        <v>217.38801599999999</v>
      </c>
      <c r="AP57" s="68">
        <v>217.140672</v>
      </c>
      <c r="AQ57" s="68">
        <v>219.49220099999999</v>
      </c>
      <c r="AR57" s="68">
        <v>218.63892200000001</v>
      </c>
      <c r="AS57" s="68">
        <v>212.88184100000001</v>
      </c>
      <c r="AT57" s="68">
        <v>207.52875900000001</v>
      </c>
      <c r="AU57" s="68">
        <v>208.53932699999999</v>
      </c>
      <c r="AV57" s="68">
        <v>198.40850800000001</v>
      </c>
      <c r="AW57" s="68">
        <v>202.56172000000001</v>
      </c>
      <c r="AX57" s="68">
        <v>214.493798</v>
      </c>
      <c r="AY57" s="68">
        <v>229.654</v>
      </c>
      <c r="AZ57" s="68">
        <v>228.45280535000001</v>
      </c>
      <c r="BA57" s="301">
        <v>220.98820000000001</v>
      </c>
      <c r="BB57" s="301">
        <v>220.34129999999999</v>
      </c>
      <c r="BC57" s="301">
        <v>220.483</v>
      </c>
      <c r="BD57" s="301">
        <v>224.51820000000001</v>
      </c>
      <c r="BE57" s="301">
        <v>222.78</v>
      </c>
      <c r="BF57" s="301">
        <v>213.4991</v>
      </c>
      <c r="BG57" s="301">
        <v>210.45189999999999</v>
      </c>
      <c r="BH57" s="301">
        <v>205.29580000000001</v>
      </c>
      <c r="BI57" s="301">
        <v>213.8338</v>
      </c>
      <c r="BJ57" s="301">
        <v>222.38640000000001</v>
      </c>
      <c r="BK57" s="301">
        <v>230.6292</v>
      </c>
      <c r="BL57" s="301">
        <v>231.1694</v>
      </c>
      <c r="BM57" s="301">
        <v>223.80539999999999</v>
      </c>
      <c r="BN57" s="301">
        <v>218.96700000000001</v>
      </c>
      <c r="BO57" s="301">
        <v>218.5694</v>
      </c>
      <c r="BP57" s="301">
        <v>222.2989</v>
      </c>
      <c r="BQ57" s="301">
        <v>222.18090000000001</v>
      </c>
      <c r="BR57" s="301">
        <v>215.30119999999999</v>
      </c>
      <c r="BS57" s="301">
        <v>213.01609999999999</v>
      </c>
      <c r="BT57" s="301">
        <v>208.3724</v>
      </c>
      <c r="BU57" s="301">
        <v>214.48089999999999</v>
      </c>
      <c r="BV57" s="301">
        <v>222.60919999999999</v>
      </c>
    </row>
    <row r="58" spans="1:74" ht="11.1" customHeight="1" x14ac:dyDescent="0.2">
      <c r="A58" s="61" t="s">
        <v>513</v>
      </c>
      <c r="B58" s="172" t="s">
        <v>385</v>
      </c>
      <c r="C58" s="68">
        <v>42.640999999999998</v>
      </c>
      <c r="D58" s="68">
        <v>43.052999999999997</v>
      </c>
      <c r="E58" s="68">
        <v>40.345999999999997</v>
      </c>
      <c r="F58" s="68">
        <v>41.19</v>
      </c>
      <c r="G58" s="68">
        <v>41.631999999999998</v>
      </c>
      <c r="H58" s="68">
        <v>40.893999999999998</v>
      </c>
      <c r="I58" s="68">
        <v>40.985999999999997</v>
      </c>
      <c r="J58" s="68">
        <v>41.777999999999999</v>
      </c>
      <c r="K58" s="68">
        <v>46.786999999999999</v>
      </c>
      <c r="L58" s="68">
        <v>42.29</v>
      </c>
      <c r="M58" s="68">
        <v>39.314999999999998</v>
      </c>
      <c r="N58" s="68">
        <v>41.585000000000001</v>
      </c>
      <c r="O58" s="68">
        <v>41.158000000000001</v>
      </c>
      <c r="P58" s="68">
        <v>42.018999999999998</v>
      </c>
      <c r="Q58" s="68">
        <v>41.646000000000001</v>
      </c>
      <c r="R58" s="68">
        <v>40.871000000000002</v>
      </c>
      <c r="S58" s="68">
        <v>39.292999999999999</v>
      </c>
      <c r="T58" s="68">
        <v>40.546999999999997</v>
      </c>
      <c r="U58" s="68">
        <v>43.029000000000003</v>
      </c>
      <c r="V58" s="68">
        <v>43.15</v>
      </c>
      <c r="W58" s="68">
        <v>44.331000000000003</v>
      </c>
      <c r="X58" s="68">
        <v>39.781999999999996</v>
      </c>
      <c r="Y58" s="68">
        <v>40.622</v>
      </c>
      <c r="Z58" s="68">
        <v>40.466999999999999</v>
      </c>
      <c r="AA58" s="68">
        <v>43.634</v>
      </c>
      <c r="AB58" s="68">
        <v>42.631</v>
      </c>
      <c r="AC58" s="68">
        <v>39.872999999999998</v>
      </c>
      <c r="AD58" s="68">
        <v>39.993000000000002</v>
      </c>
      <c r="AE58" s="68">
        <v>40.354999999999997</v>
      </c>
      <c r="AF58" s="68">
        <v>41.610999999999997</v>
      </c>
      <c r="AG58" s="68">
        <v>40.993000000000002</v>
      </c>
      <c r="AH58" s="68">
        <v>40.090000000000003</v>
      </c>
      <c r="AI58" s="68">
        <v>40.134999999999998</v>
      </c>
      <c r="AJ58" s="68">
        <v>37.636000000000003</v>
      </c>
      <c r="AK58" s="68">
        <v>37.662999999999997</v>
      </c>
      <c r="AL58" s="68">
        <v>38.627000000000002</v>
      </c>
      <c r="AM58" s="68">
        <v>42.558</v>
      </c>
      <c r="AN58" s="68">
        <v>39.835999999999999</v>
      </c>
      <c r="AO58" s="68">
        <v>38.953651999999998</v>
      </c>
      <c r="AP58" s="68">
        <v>40.509784000000003</v>
      </c>
      <c r="AQ58" s="68">
        <v>43.355421</v>
      </c>
      <c r="AR58" s="68">
        <v>44.708741000000003</v>
      </c>
      <c r="AS58" s="68">
        <v>43.804578999999997</v>
      </c>
      <c r="AT58" s="68">
        <v>42.528813</v>
      </c>
      <c r="AU58" s="68">
        <v>41.968598999999998</v>
      </c>
      <c r="AV58" s="68">
        <v>40.336942000000001</v>
      </c>
      <c r="AW58" s="68">
        <v>36.726464999999997</v>
      </c>
      <c r="AX58" s="68">
        <v>35.797570999999998</v>
      </c>
      <c r="AY58" s="68">
        <v>38.360999999999997</v>
      </c>
      <c r="AZ58" s="68">
        <v>38.124650148000001</v>
      </c>
      <c r="BA58" s="301">
        <v>37.793219999999998</v>
      </c>
      <c r="BB58" s="301">
        <v>38.659269999999999</v>
      </c>
      <c r="BC58" s="301">
        <v>39.466670000000001</v>
      </c>
      <c r="BD58" s="301">
        <v>39.026130000000002</v>
      </c>
      <c r="BE58" s="301">
        <v>40.45702</v>
      </c>
      <c r="BF58" s="301">
        <v>40.225430000000003</v>
      </c>
      <c r="BG58" s="301">
        <v>41.752180000000003</v>
      </c>
      <c r="BH58" s="301">
        <v>41.000439999999998</v>
      </c>
      <c r="BI58" s="301">
        <v>38.92201</v>
      </c>
      <c r="BJ58" s="301">
        <v>38.782919999999997</v>
      </c>
      <c r="BK58" s="301">
        <v>39.296590000000002</v>
      </c>
      <c r="BL58" s="301">
        <v>38.813720000000004</v>
      </c>
      <c r="BM58" s="301">
        <v>38.328279999999999</v>
      </c>
      <c r="BN58" s="301">
        <v>39.100529999999999</v>
      </c>
      <c r="BO58" s="301">
        <v>39.822330000000001</v>
      </c>
      <c r="BP58" s="301">
        <v>39.310299999999998</v>
      </c>
      <c r="BQ58" s="301">
        <v>40.681310000000003</v>
      </c>
      <c r="BR58" s="301">
        <v>40.421309999999998</v>
      </c>
      <c r="BS58" s="301">
        <v>41.901510000000002</v>
      </c>
      <c r="BT58" s="301">
        <v>41.03754</v>
      </c>
      <c r="BU58" s="301">
        <v>38.930459999999997</v>
      </c>
      <c r="BV58" s="301">
        <v>38.782859999999999</v>
      </c>
    </row>
    <row r="59" spans="1:74" ht="11.1" customHeight="1" x14ac:dyDescent="0.2">
      <c r="A59" s="61" t="s">
        <v>469</v>
      </c>
      <c r="B59" s="172" t="s">
        <v>397</v>
      </c>
      <c r="C59" s="68">
        <v>141.34</v>
      </c>
      <c r="D59" s="68">
        <v>138.88800000000001</v>
      </c>
      <c r="E59" s="68">
        <v>130.47800000000001</v>
      </c>
      <c r="F59" s="68">
        <v>120.928</v>
      </c>
      <c r="G59" s="68">
        <v>115.58</v>
      </c>
      <c r="H59" s="68">
        <v>120.54900000000001</v>
      </c>
      <c r="I59" s="68">
        <v>127.215</v>
      </c>
      <c r="J59" s="68">
        <v>132.26599999999999</v>
      </c>
      <c r="K59" s="68">
        <v>137.249</v>
      </c>
      <c r="L59" s="68">
        <v>124.773</v>
      </c>
      <c r="M59" s="68">
        <v>126.54300000000001</v>
      </c>
      <c r="N59" s="68">
        <v>140.16200000000001</v>
      </c>
      <c r="O59" s="68">
        <v>140.12899999999999</v>
      </c>
      <c r="P59" s="68">
        <v>136.32300000000001</v>
      </c>
      <c r="Q59" s="68">
        <v>132.172</v>
      </c>
      <c r="R59" s="68">
        <v>128.274</v>
      </c>
      <c r="S59" s="68">
        <v>129.86500000000001</v>
      </c>
      <c r="T59" s="68">
        <v>131.09399999999999</v>
      </c>
      <c r="U59" s="68">
        <v>137.67400000000001</v>
      </c>
      <c r="V59" s="68">
        <v>135.636</v>
      </c>
      <c r="W59" s="68">
        <v>131.83799999999999</v>
      </c>
      <c r="X59" s="68">
        <v>120.07299999999999</v>
      </c>
      <c r="Y59" s="68">
        <v>126.221</v>
      </c>
      <c r="Z59" s="68">
        <v>140.083</v>
      </c>
      <c r="AA59" s="68">
        <v>143.19</v>
      </c>
      <c r="AB59" s="68">
        <v>132.91800000000001</v>
      </c>
      <c r="AC59" s="68">
        <v>126.782</v>
      </c>
      <c r="AD59" s="68">
        <v>150.922</v>
      </c>
      <c r="AE59" s="68">
        <v>176.62700000000001</v>
      </c>
      <c r="AF59" s="68">
        <v>176.947</v>
      </c>
      <c r="AG59" s="68">
        <v>178.8</v>
      </c>
      <c r="AH59" s="68">
        <v>179.76300000000001</v>
      </c>
      <c r="AI59" s="68">
        <v>172.50200000000001</v>
      </c>
      <c r="AJ59" s="68">
        <v>156.23500000000001</v>
      </c>
      <c r="AK59" s="68">
        <v>157.20500000000001</v>
      </c>
      <c r="AL59" s="68">
        <v>161.18799999999999</v>
      </c>
      <c r="AM59" s="68">
        <v>162.81</v>
      </c>
      <c r="AN59" s="68">
        <v>143.404</v>
      </c>
      <c r="AO59" s="68">
        <v>145.477451</v>
      </c>
      <c r="AP59" s="68">
        <v>136.014297</v>
      </c>
      <c r="AQ59" s="68">
        <v>139.960543</v>
      </c>
      <c r="AR59" s="68">
        <v>140.059552</v>
      </c>
      <c r="AS59" s="68">
        <v>142.04915600000001</v>
      </c>
      <c r="AT59" s="68">
        <v>137.85044099999999</v>
      </c>
      <c r="AU59" s="68">
        <v>131.656395</v>
      </c>
      <c r="AV59" s="68">
        <v>132.55944400000001</v>
      </c>
      <c r="AW59" s="68">
        <v>131.60939400000001</v>
      </c>
      <c r="AX59" s="68">
        <v>129.92805999999999</v>
      </c>
      <c r="AY59" s="68">
        <v>121.815</v>
      </c>
      <c r="AZ59" s="68">
        <v>118.43695416</v>
      </c>
      <c r="BA59" s="301">
        <v>113.6598</v>
      </c>
      <c r="BB59" s="301">
        <v>113.5681</v>
      </c>
      <c r="BC59" s="301">
        <v>117.60380000000001</v>
      </c>
      <c r="BD59" s="301">
        <v>120.5758</v>
      </c>
      <c r="BE59" s="301">
        <v>126.49039999999999</v>
      </c>
      <c r="BF59" s="301">
        <v>129.65270000000001</v>
      </c>
      <c r="BG59" s="301">
        <v>128.79990000000001</v>
      </c>
      <c r="BH59" s="301">
        <v>120.9575</v>
      </c>
      <c r="BI59" s="301">
        <v>124.7002</v>
      </c>
      <c r="BJ59" s="301">
        <v>130.7208</v>
      </c>
      <c r="BK59" s="301">
        <v>129.23689999999999</v>
      </c>
      <c r="BL59" s="301">
        <v>125.4224</v>
      </c>
      <c r="BM59" s="301">
        <v>119.36060000000001</v>
      </c>
      <c r="BN59" s="301">
        <v>118.3875</v>
      </c>
      <c r="BO59" s="301">
        <v>121.7538</v>
      </c>
      <c r="BP59" s="301">
        <v>124.46599999999999</v>
      </c>
      <c r="BQ59" s="301">
        <v>129.8571</v>
      </c>
      <c r="BR59" s="301">
        <v>132.65539999999999</v>
      </c>
      <c r="BS59" s="301">
        <v>131.37799999999999</v>
      </c>
      <c r="BT59" s="301">
        <v>124.5282</v>
      </c>
      <c r="BU59" s="301">
        <v>127.5151</v>
      </c>
      <c r="BV59" s="301">
        <v>133.33930000000001</v>
      </c>
    </row>
    <row r="60" spans="1:74" ht="11.1" customHeight="1" x14ac:dyDescent="0.2">
      <c r="A60" s="61" t="s">
        <v>514</v>
      </c>
      <c r="B60" s="172" t="s">
        <v>398</v>
      </c>
      <c r="C60" s="68">
        <v>32.456000000000003</v>
      </c>
      <c r="D60" s="68">
        <v>32.911000000000001</v>
      </c>
      <c r="E60" s="68">
        <v>35.048000000000002</v>
      </c>
      <c r="F60" s="68">
        <v>32.338999999999999</v>
      </c>
      <c r="G60" s="68">
        <v>31.861000000000001</v>
      </c>
      <c r="H60" s="68">
        <v>30.027999999999999</v>
      </c>
      <c r="I60" s="68">
        <v>29.334</v>
      </c>
      <c r="J60" s="68">
        <v>27.844999999999999</v>
      </c>
      <c r="K60" s="68">
        <v>28.704000000000001</v>
      </c>
      <c r="L60" s="68">
        <v>29.234000000000002</v>
      </c>
      <c r="M60" s="68">
        <v>29.792999999999999</v>
      </c>
      <c r="N60" s="68">
        <v>28.314</v>
      </c>
      <c r="O60" s="68">
        <v>29.748999999999999</v>
      </c>
      <c r="P60" s="68">
        <v>28.41</v>
      </c>
      <c r="Q60" s="68">
        <v>29.18</v>
      </c>
      <c r="R60" s="68">
        <v>28.93</v>
      </c>
      <c r="S60" s="68">
        <v>30.155999999999999</v>
      </c>
      <c r="T60" s="68">
        <v>30.466999999999999</v>
      </c>
      <c r="U60" s="68">
        <v>30.712</v>
      </c>
      <c r="V60" s="68">
        <v>28.788</v>
      </c>
      <c r="W60" s="68">
        <v>30.03</v>
      </c>
      <c r="X60" s="68">
        <v>29.681000000000001</v>
      </c>
      <c r="Y60" s="68">
        <v>32.659999999999997</v>
      </c>
      <c r="Z60" s="68">
        <v>30.52</v>
      </c>
      <c r="AA60" s="68">
        <v>30.305</v>
      </c>
      <c r="AB60" s="68">
        <v>31.327999999999999</v>
      </c>
      <c r="AC60" s="68">
        <v>34.819000000000003</v>
      </c>
      <c r="AD60" s="68">
        <v>36.174999999999997</v>
      </c>
      <c r="AE60" s="68">
        <v>38.454000000000001</v>
      </c>
      <c r="AF60" s="68">
        <v>39.524000000000001</v>
      </c>
      <c r="AG60" s="68">
        <v>35.871000000000002</v>
      </c>
      <c r="AH60" s="68">
        <v>34.386000000000003</v>
      </c>
      <c r="AI60" s="68">
        <v>32.124000000000002</v>
      </c>
      <c r="AJ60" s="68">
        <v>31.212</v>
      </c>
      <c r="AK60" s="68">
        <v>31.134</v>
      </c>
      <c r="AL60" s="68">
        <v>30.172999999999998</v>
      </c>
      <c r="AM60" s="68">
        <v>32.033000000000001</v>
      </c>
      <c r="AN60" s="68">
        <v>31.15</v>
      </c>
      <c r="AO60" s="68">
        <v>30.908000000000001</v>
      </c>
      <c r="AP60" s="68">
        <v>31.274999999999999</v>
      </c>
      <c r="AQ60" s="68">
        <v>31.683</v>
      </c>
      <c r="AR60" s="68">
        <v>31.149000000000001</v>
      </c>
      <c r="AS60" s="68">
        <v>29.109000000000002</v>
      </c>
      <c r="AT60" s="68">
        <v>29.43</v>
      </c>
      <c r="AU60" s="68">
        <v>28.024999999999999</v>
      </c>
      <c r="AV60" s="68">
        <v>28.378</v>
      </c>
      <c r="AW60" s="68">
        <v>27.622</v>
      </c>
      <c r="AX60" s="68">
        <v>25.388999999999999</v>
      </c>
      <c r="AY60" s="68">
        <v>27.024000000000001</v>
      </c>
      <c r="AZ60" s="68">
        <v>26.649757442999999</v>
      </c>
      <c r="BA60" s="301">
        <v>27.665749999999999</v>
      </c>
      <c r="BB60" s="301">
        <v>27.736699999999999</v>
      </c>
      <c r="BC60" s="301">
        <v>29.648289999999999</v>
      </c>
      <c r="BD60" s="301">
        <v>30.082329999999999</v>
      </c>
      <c r="BE60" s="301">
        <v>29.326090000000001</v>
      </c>
      <c r="BF60" s="301">
        <v>28.541090000000001</v>
      </c>
      <c r="BG60" s="301">
        <v>29.17435</v>
      </c>
      <c r="BH60" s="301">
        <v>30.034890000000001</v>
      </c>
      <c r="BI60" s="301">
        <v>31.820620000000002</v>
      </c>
      <c r="BJ60" s="301">
        <v>30.7818</v>
      </c>
      <c r="BK60" s="301">
        <v>30.752980000000001</v>
      </c>
      <c r="BL60" s="301">
        <v>30.415330000000001</v>
      </c>
      <c r="BM60" s="301">
        <v>30.487220000000001</v>
      </c>
      <c r="BN60" s="301">
        <v>29.76643</v>
      </c>
      <c r="BO60" s="301">
        <v>31.153089999999999</v>
      </c>
      <c r="BP60" s="301">
        <v>31.24729</v>
      </c>
      <c r="BQ60" s="301">
        <v>30.300930000000001</v>
      </c>
      <c r="BR60" s="301">
        <v>29.354620000000001</v>
      </c>
      <c r="BS60" s="301">
        <v>29.88213</v>
      </c>
      <c r="BT60" s="301">
        <v>30.645050000000001</v>
      </c>
      <c r="BU60" s="301">
        <v>32.363010000000003</v>
      </c>
      <c r="BV60" s="301">
        <v>31.318190000000001</v>
      </c>
    </row>
    <row r="61" spans="1:74" ht="11.1" customHeight="1" x14ac:dyDescent="0.2">
      <c r="A61" s="61" t="s">
        <v>747</v>
      </c>
      <c r="B61" s="571" t="s">
        <v>964</v>
      </c>
      <c r="C61" s="68">
        <v>55.277000000000001</v>
      </c>
      <c r="D61" s="68">
        <v>58.277000000000001</v>
      </c>
      <c r="E61" s="68">
        <v>60.311999999999998</v>
      </c>
      <c r="F61" s="68">
        <v>62.725000000000001</v>
      </c>
      <c r="G61" s="68">
        <v>61.213000000000001</v>
      </c>
      <c r="H61" s="68">
        <v>59.956000000000003</v>
      </c>
      <c r="I61" s="68">
        <v>58.372999999999998</v>
      </c>
      <c r="J61" s="68">
        <v>56.027000000000001</v>
      </c>
      <c r="K61" s="68">
        <v>56.14</v>
      </c>
      <c r="L61" s="68">
        <v>53.863999999999997</v>
      </c>
      <c r="M61" s="68">
        <v>55.435000000000002</v>
      </c>
      <c r="N61" s="68">
        <v>58.673000000000002</v>
      </c>
      <c r="O61" s="68">
        <v>60.615000000000002</v>
      </c>
      <c r="P61" s="68">
        <v>61.472000000000001</v>
      </c>
      <c r="Q61" s="68">
        <v>63.317</v>
      </c>
      <c r="R61" s="68">
        <v>63.07</v>
      </c>
      <c r="S61" s="68">
        <v>61.323</v>
      </c>
      <c r="T61" s="68">
        <v>59.155999999999999</v>
      </c>
      <c r="U61" s="68">
        <v>56.904000000000003</v>
      </c>
      <c r="V61" s="68">
        <v>53.771999999999998</v>
      </c>
      <c r="W61" s="68">
        <v>51.16</v>
      </c>
      <c r="X61" s="68">
        <v>49.875999999999998</v>
      </c>
      <c r="Y61" s="68">
        <v>50.152999999999999</v>
      </c>
      <c r="Z61" s="68">
        <v>54.588000000000001</v>
      </c>
      <c r="AA61" s="68">
        <v>56.037999999999997</v>
      </c>
      <c r="AB61" s="68">
        <v>58.944000000000003</v>
      </c>
      <c r="AC61" s="68">
        <v>61.902999999999999</v>
      </c>
      <c r="AD61" s="68">
        <v>62.563000000000002</v>
      </c>
      <c r="AE61" s="68">
        <v>63.109000000000002</v>
      </c>
      <c r="AF61" s="68">
        <v>58.951000000000001</v>
      </c>
      <c r="AG61" s="68">
        <v>56.176000000000002</v>
      </c>
      <c r="AH61" s="68">
        <v>50.991999999999997</v>
      </c>
      <c r="AI61" s="68">
        <v>48.335000000000001</v>
      </c>
      <c r="AJ61" s="68">
        <v>46.072000000000003</v>
      </c>
      <c r="AK61" s="68">
        <v>46.298000000000002</v>
      </c>
      <c r="AL61" s="68">
        <v>49.055999999999997</v>
      </c>
      <c r="AM61" s="68">
        <v>52.432000000000002</v>
      </c>
      <c r="AN61" s="68">
        <v>54.798000000000002</v>
      </c>
      <c r="AO61" s="68">
        <v>55.843000000000004</v>
      </c>
      <c r="AP61" s="68">
        <v>55.73</v>
      </c>
      <c r="AQ61" s="68">
        <v>57.173999999999999</v>
      </c>
      <c r="AR61" s="68">
        <v>54.073999999999998</v>
      </c>
      <c r="AS61" s="68">
        <v>51.716000000000001</v>
      </c>
      <c r="AT61" s="68">
        <v>51.837000000000003</v>
      </c>
      <c r="AU61" s="68">
        <v>50.484999999999999</v>
      </c>
      <c r="AV61" s="68">
        <v>46.35</v>
      </c>
      <c r="AW61" s="68">
        <v>48.215000000000003</v>
      </c>
      <c r="AX61" s="68">
        <v>51.8</v>
      </c>
      <c r="AY61" s="68">
        <v>56.227460000000001</v>
      </c>
      <c r="AZ61" s="68">
        <v>58.90549</v>
      </c>
      <c r="BA61" s="301">
        <v>60.841239999999999</v>
      </c>
      <c r="BB61" s="301">
        <v>61.800460000000001</v>
      </c>
      <c r="BC61" s="301">
        <v>61.743819999999999</v>
      </c>
      <c r="BD61" s="301">
        <v>58.706560000000003</v>
      </c>
      <c r="BE61" s="301">
        <v>56.275370000000002</v>
      </c>
      <c r="BF61" s="301">
        <v>51.604210000000002</v>
      </c>
      <c r="BG61" s="301">
        <v>49.476289999999999</v>
      </c>
      <c r="BH61" s="301">
        <v>46.972079999999998</v>
      </c>
      <c r="BI61" s="301">
        <v>47.729140000000001</v>
      </c>
      <c r="BJ61" s="301">
        <v>50.964689999999997</v>
      </c>
      <c r="BK61" s="301">
        <v>55.48762</v>
      </c>
      <c r="BL61" s="301">
        <v>58.211530000000003</v>
      </c>
      <c r="BM61" s="301">
        <v>60.173999999999999</v>
      </c>
      <c r="BN61" s="301">
        <v>61.15831</v>
      </c>
      <c r="BO61" s="301">
        <v>61.114579999999997</v>
      </c>
      <c r="BP61" s="301">
        <v>58.101230000000001</v>
      </c>
      <c r="BQ61" s="301">
        <v>55.67924</v>
      </c>
      <c r="BR61" s="301">
        <v>51.010330000000003</v>
      </c>
      <c r="BS61" s="301">
        <v>48.866340000000001</v>
      </c>
      <c r="BT61" s="301">
        <v>46.328989999999997</v>
      </c>
      <c r="BU61" s="301">
        <v>47.052149999999997</v>
      </c>
      <c r="BV61" s="301">
        <v>50.248480000000001</v>
      </c>
    </row>
    <row r="62" spans="1:74" ht="11.1" customHeight="1" x14ac:dyDescent="0.2">
      <c r="A62" s="61" t="s">
        <v>515</v>
      </c>
      <c r="B62" s="172" t="s">
        <v>109</v>
      </c>
      <c r="C62" s="680">
        <v>1215.2071189999999</v>
      </c>
      <c r="D62" s="680">
        <v>1209.9948260000001</v>
      </c>
      <c r="E62" s="680">
        <v>1195.8376450000001</v>
      </c>
      <c r="F62" s="680">
        <v>1200.884804</v>
      </c>
      <c r="G62" s="680">
        <v>1209.937741</v>
      </c>
      <c r="H62" s="680">
        <v>1206.826908</v>
      </c>
      <c r="I62" s="680">
        <v>1212.586491</v>
      </c>
      <c r="J62" s="680">
        <v>1231.857886</v>
      </c>
      <c r="K62" s="680">
        <v>1271.1883539999999</v>
      </c>
      <c r="L62" s="680">
        <v>1260.222035</v>
      </c>
      <c r="M62" s="680">
        <v>1257.7723249999999</v>
      </c>
      <c r="N62" s="680">
        <v>1258.9382169999999</v>
      </c>
      <c r="O62" s="680">
        <v>1265.0133530000001</v>
      </c>
      <c r="P62" s="680">
        <v>1248.3144789999999</v>
      </c>
      <c r="Q62" s="680">
        <v>1245.21002</v>
      </c>
      <c r="R62" s="680">
        <v>1263.632298</v>
      </c>
      <c r="S62" s="680">
        <v>1307.123977</v>
      </c>
      <c r="T62" s="680">
        <v>1304.1664989999999</v>
      </c>
      <c r="U62" s="680">
        <v>1309.074613</v>
      </c>
      <c r="V62" s="680">
        <v>1300.684616</v>
      </c>
      <c r="W62" s="680">
        <v>1298.386778</v>
      </c>
      <c r="X62" s="680">
        <v>1285.568743</v>
      </c>
      <c r="Y62" s="680">
        <v>1283.237734</v>
      </c>
      <c r="Z62" s="680">
        <v>1281.879621</v>
      </c>
      <c r="AA62" s="680">
        <v>1299.893186</v>
      </c>
      <c r="AB62" s="680">
        <v>1282.712679</v>
      </c>
      <c r="AC62" s="680">
        <v>1326.7220090000001</v>
      </c>
      <c r="AD62" s="680">
        <v>1403.599342</v>
      </c>
      <c r="AE62" s="680">
        <v>1432.23847</v>
      </c>
      <c r="AF62" s="680">
        <v>1457.7031380000001</v>
      </c>
      <c r="AG62" s="680">
        <v>1453.9879960000001</v>
      </c>
      <c r="AH62" s="680">
        <v>1437.578019</v>
      </c>
      <c r="AI62" s="680">
        <v>1423.1812500000001</v>
      </c>
      <c r="AJ62" s="680">
        <v>1386.3292550000001</v>
      </c>
      <c r="AK62" s="680">
        <v>1388.724013</v>
      </c>
      <c r="AL62" s="680">
        <v>1343.347712</v>
      </c>
      <c r="AM62" s="680">
        <v>1330.0630000000001</v>
      </c>
      <c r="AN62" s="680">
        <v>1294.751</v>
      </c>
      <c r="AO62" s="680">
        <v>1301.727801</v>
      </c>
      <c r="AP62" s="680">
        <v>1289.352717</v>
      </c>
      <c r="AQ62" s="680">
        <v>1293.6912259999999</v>
      </c>
      <c r="AR62" s="680">
        <v>1271.4984979999999</v>
      </c>
      <c r="AS62" s="680">
        <v>1268.886974</v>
      </c>
      <c r="AT62" s="680">
        <v>1241.255512</v>
      </c>
      <c r="AU62" s="680">
        <v>1240.707099</v>
      </c>
      <c r="AV62" s="680">
        <v>1247.3601410000001</v>
      </c>
      <c r="AW62" s="680">
        <v>1228.685815</v>
      </c>
      <c r="AX62" s="680">
        <v>1193.8285719999999</v>
      </c>
      <c r="AY62" s="680">
        <v>1169.9092903999999</v>
      </c>
      <c r="AZ62" s="680">
        <v>1155.8686189</v>
      </c>
      <c r="BA62" s="681">
        <v>1167.183</v>
      </c>
      <c r="BB62" s="681">
        <v>1198.9469999999999</v>
      </c>
      <c r="BC62" s="681">
        <v>1228.319</v>
      </c>
      <c r="BD62" s="681">
        <v>1248.673</v>
      </c>
      <c r="BE62" s="681">
        <v>1258.6389999999999</v>
      </c>
      <c r="BF62" s="681">
        <v>1259.4659999999999</v>
      </c>
      <c r="BG62" s="681">
        <v>1267.1310000000001</v>
      </c>
      <c r="BH62" s="681">
        <v>1263.1120000000001</v>
      </c>
      <c r="BI62" s="681">
        <v>1265.4259999999999</v>
      </c>
      <c r="BJ62" s="681">
        <v>1246.4190000000001</v>
      </c>
      <c r="BK62" s="681">
        <v>1252.9760000000001</v>
      </c>
      <c r="BL62" s="681">
        <v>1246.546</v>
      </c>
      <c r="BM62" s="681">
        <v>1246.922</v>
      </c>
      <c r="BN62" s="681">
        <v>1264.08</v>
      </c>
      <c r="BO62" s="681">
        <v>1287.3879999999999</v>
      </c>
      <c r="BP62" s="681">
        <v>1304.1389999999999</v>
      </c>
      <c r="BQ62" s="681">
        <v>1315.396</v>
      </c>
      <c r="BR62" s="681">
        <v>1320.962</v>
      </c>
      <c r="BS62" s="681">
        <v>1325.653</v>
      </c>
      <c r="BT62" s="681">
        <v>1316.692</v>
      </c>
      <c r="BU62" s="681">
        <v>1309.585</v>
      </c>
      <c r="BV62" s="681">
        <v>1283.665</v>
      </c>
    </row>
    <row r="63" spans="1:74" ht="11.1" customHeight="1" x14ac:dyDescent="0.2">
      <c r="A63" s="61" t="s">
        <v>516</v>
      </c>
      <c r="B63" s="175" t="s">
        <v>402</v>
      </c>
      <c r="C63" s="688">
        <v>664.23400000000004</v>
      </c>
      <c r="D63" s="688">
        <v>665.45799999999997</v>
      </c>
      <c r="E63" s="688">
        <v>665.45600000000002</v>
      </c>
      <c r="F63" s="688">
        <v>663.96600000000001</v>
      </c>
      <c r="G63" s="688">
        <v>660.16700000000003</v>
      </c>
      <c r="H63" s="688">
        <v>660.01499999999999</v>
      </c>
      <c r="I63" s="688">
        <v>660.01300000000003</v>
      </c>
      <c r="J63" s="688">
        <v>660.01099999999997</v>
      </c>
      <c r="K63" s="688">
        <v>660.00900000000001</v>
      </c>
      <c r="L63" s="688">
        <v>654.84</v>
      </c>
      <c r="M63" s="688">
        <v>649.56700000000001</v>
      </c>
      <c r="N63" s="688">
        <v>649.13900000000001</v>
      </c>
      <c r="O63" s="688">
        <v>649.13900000000001</v>
      </c>
      <c r="P63" s="688">
        <v>649.12599999999998</v>
      </c>
      <c r="Q63" s="688">
        <v>649.12599999999998</v>
      </c>
      <c r="R63" s="688">
        <v>648.58799999999997</v>
      </c>
      <c r="S63" s="688">
        <v>644.81799999999998</v>
      </c>
      <c r="T63" s="688">
        <v>644.81799999999998</v>
      </c>
      <c r="U63" s="688">
        <v>644.81799999999998</v>
      </c>
      <c r="V63" s="688">
        <v>644.81799999999998</v>
      </c>
      <c r="W63" s="688">
        <v>644.81799999999998</v>
      </c>
      <c r="X63" s="688">
        <v>641.15300000000002</v>
      </c>
      <c r="Y63" s="688">
        <v>634.96699999999998</v>
      </c>
      <c r="Z63" s="688">
        <v>634.96699999999998</v>
      </c>
      <c r="AA63" s="688">
        <v>634.96699999999998</v>
      </c>
      <c r="AB63" s="688">
        <v>634.96699999999998</v>
      </c>
      <c r="AC63" s="688">
        <v>634.96699999999998</v>
      </c>
      <c r="AD63" s="688">
        <v>637.82600000000002</v>
      </c>
      <c r="AE63" s="688">
        <v>648.32600000000002</v>
      </c>
      <c r="AF63" s="688">
        <v>656.02300000000002</v>
      </c>
      <c r="AG63" s="688">
        <v>656.14</v>
      </c>
      <c r="AH63" s="688">
        <v>647.53</v>
      </c>
      <c r="AI63" s="688">
        <v>642.18600000000004</v>
      </c>
      <c r="AJ63" s="688">
        <v>638.55600000000004</v>
      </c>
      <c r="AK63" s="688">
        <v>638.08500000000004</v>
      </c>
      <c r="AL63" s="688">
        <v>638.08600000000001</v>
      </c>
      <c r="AM63" s="688">
        <v>638.08500000000004</v>
      </c>
      <c r="AN63" s="688">
        <v>637.77300000000002</v>
      </c>
      <c r="AO63" s="688">
        <v>637.774</v>
      </c>
      <c r="AP63" s="688">
        <v>633.428</v>
      </c>
      <c r="AQ63" s="688">
        <v>627.58500000000004</v>
      </c>
      <c r="AR63" s="688">
        <v>621.30399999999997</v>
      </c>
      <c r="AS63" s="688">
        <v>621.30200000000002</v>
      </c>
      <c r="AT63" s="688">
        <v>621.30200000000002</v>
      </c>
      <c r="AU63" s="688">
        <v>617.76800000000003</v>
      </c>
      <c r="AV63" s="688">
        <v>610.64599999999996</v>
      </c>
      <c r="AW63" s="688">
        <v>601.46699999999998</v>
      </c>
      <c r="AX63" s="688">
        <v>593.68200000000002</v>
      </c>
      <c r="AY63" s="688">
        <v>587.51499999999999</v>
      </c>
      <c r="AZ63" s="688">
        <v>577.71998943000006</v>
      </c>
      <c r="BA63" s="689">
        <v>566.77700000000004</v>
      </c>
      <c r="BB63" s="689">
        <v>548.87699999999995</v>
      </c>
      <c r="BC63" s="689">
        <v>530.97699999999998</v>
      </c>
      <c r="BD63" s="689">
        <v>528.077</v>
      </c>
      <c r="BE63" s="689">
        <v>528.077</v>
      </c>
      <c r="BF63" s="689">
        <v>528.077</v>
      </c>
      <c r="BG63" s="689">
        <v>528.077</v>
      </c>
      <c r="BH63" s="689">
        <v>525.47699999999998</v>
      </c>
      <c r="BI63" s="689">
        <v>522.87699999999995</v>
      </c>
      <c r="BJ63" s="689">
        <v>520.27700000000004</v>
      </c>
      <c r="BK63" s="689">
        <v>517.67700000000002</v>
      </c>
      <c r="BL63" s="689">
        <v>515.077</v>
      </c>
      <c r="BM63" s="689">
        <v>512.47699999999998</v>
      </c>
      <c r="BN63" s="689">
        <v>509.87700000000001</v>
      </c>
      <c r="BO63" s="689">
        <v>507.27699999999999</v>
      </c>
      <c r="BP63" s="689">
        <v>504.67700000000002</v>
      </c>
      <c r="BQ63" s="689">
        <v>504.077</v>
      </c>
      <c r="BR63" s="689">
        <v>506.077</v>
      </c>
      <c r="BS63" s="689">
        <v>508.077</v>
      </c>
      <c r="BT63" s="689">
        <v>504.577</v>
      </c>
      <c r="BU63" s="689">
        <v>501.077</v>
      </c>
      <c r="BV63" s="689">
        <v>497.577</v>
      </c>
    </row>
    <row r="64" spans="1:74" s="400" customFormat="1" ht="12" customHeight="1" x14ac:dyDescent="0.2">
      <c r="A64" s="399"/>
      <c r="B64" s="784" t="s">
        <v>809</v>
      </c>
      <c r="C64" s="740"/>
      <c r="D64" s="740"/>
      <c r="E64" s="740"/>
      <c r="F64" s="740"/>
      <c r="G64" s="740"/>
      <c r="H64" s="740"/>
      <c r="I64" s="740"/>
      <c r="J64" s="740"/>
      <c r="K64" s="740"/>
      <c r="L64" s="740"/>
      <c r="M64" s="740"/>
      <c r="N64" s="740"/>
      <c r="O64" s="740"/>
      <c r="P64" s="740"/>
      <c r="Q64" s="734"/>
      <c r="AY64" s="481"/>
      <c r="AZ64" s="481"/>
      <c r="BA64" s="481"/>
      <c r="BB64" s="481"/>
      <c r="BC64" s="481"/>
      <c r="BD64" s="481"/>
      <c r="BE64" s="481"/>
      <c r="BF64" s="481"/>
      <c r="BG64" s="481"/>
      <c r="BH64" s="481"/>
      <c r="BI64" s="481"/>
      <c r="BJ64" s="481"/>
    </row>
    <row r="65" spans="1:74" s="400" customFormat="1" ht="12" customHeight="1" x14ac:dyDescent="0.2">
      <c r="A65" s="399"/>
      <c r="B65" s="785" t="s">
        <v>837</v>
      </c>
      <c r="C65" s="740"/>
      <c r="D65" s="740"/>
      <c r="E65" s="740"/>
      <c r="F65" s="740"/>
      <c r="G65" s="740"/>
      <c r="H65" s="740"/>
      <c r="I65" s="740"/>
      <c r="J65" s="740"/>
      <c r="K65" s="740"/>
      <c r="L65" s="740"/>
      <c r="M65" s="740"/>
      <c r="N65" s="740"/>
      <c r="O65" s="740"/>
      <c r="P65" s="740"/>
      <c r="Q65" s="734"/>
      <c r="AY65" s="481"/>
      <c r="AZ65" s="481"/>
      <c r="BA65" s="481"/>
      <c r="BB65" s="481"/>
      <c r="BC65" s="481"/>
      <c r="BD65" s="481"/>
      <c r="BE65" s="481"/>
      <c r="BF65" s="481"/>
      <c r="BG65" s="481"/>
      <c r="BH65" s="481"/>
      <c r="BI65" s="481"/>
      <c r="BJ65" s="481"/>
    </row>
    <row r="66" spans="1:74" s="400" customFormat="1" ht="12" customHeight="1" x14ac:dyDescent="0.2">
      <c r="A66" s="399"/>
      <c r="B66" s="785" t="s">
        <v>838</v>
      </c>
      <c r="C66" s="740"/>
      <c r="D66" s="740"/>
      <c r="E66" s="740"/>
      <c r="F66" s="740"/>
      <c r="G66" s="740"/>
      <c r="H66" s="740"/>
      <c r="I66" s="740"/>
      <c r="J66" s="740"/>
      <c r="K66" s="740"/>
      <c r="L66" s="740"/>
      <c r="M66" s="740"/>
      <c r="N66" s="740"/>
      <c r="O66" s="740"/>
      <c r="P66" s="740"/>
      <c r="Q66" s="734"/>
      <c r="AY66" s="481"/>
      <c r="AZ66" s="481"/>
      <c r="BA66" s="481"/>
      <c r="BB66" s="481"/>
      <c r="BC66" s="481"/>
      <c r="BD66" s="481"/>
      <c r="BE66" s="481"/>
      <c r="BF66" s="481"/>
      <c r="BG66" s="481"/>
      <c r="BH66" s="481"/>
      <c r="BI66" s="481"/>
      <c r="BJ66" s="481"/>
    </row>
    <row r="67" spans="1:74" s="400" customFormat="1" ht="12" customHeight="1" x14ac:dyDescent="0.2">
      <c r="A67" s="399"/>
      <c r="B67" s="785" t="s">
        <v>839</v>
      </c>
      <c r="C67" s="740"/>
      <c r="D67" s="740"/>
      <c r="E67" s="740"/>
      <c r="F67" s="740"/>
      <c r="G67" s="740"/>
      <c r="H67" s="740"/>
      <c r="I67" s="740"/>
      <c r="J67" s="740"/>
      <c r="K67" s="740"/>
      <c r="L67" s="740"/>
      <c r="M67" s="740"/>
      <c r="N67" s="740"/>
      <c r="O67" s="740"/>
      <c r="P67" s="740"/>
      <c r="Q67" s="734"/>
      <c r="AY67" s="481"/>
      <c r="AZ67" s="481"/>
      <c r="BA67" s="481"/>
      <c r="BB67" s="481"/>
      <c r="BC67" s="481"/>
      <c r="BD67" s="481"/>
      <c r="BE67" s="481"/>
      <c r="BF67" s="481"/>
      <c r="BG67" s="481"/>
      <c r="BH67" s="481"/>
      <c r="BI67" s="481"/>
      <c r="BJ67" s="481"/>
    </row>
    <row r="68" spans="1:74" s="400" customFormat="1" ht="20.45" customHeight="1" x14ac:dyDescent="0.2">
      <c r="A68" s="399"/>
      <c r="B68" s="784" t="s">
        <v>1377</v>
      </c>
      <c r="C68" s="734"/>
      <c r="D68" s="734"/>
      <c r="E68" s="734"/>
      <c r="F68" s="734"/>
      <c r="G68" s="734"/>
      <c r="H68" s="734"/>
      <c r="I68" s="734"/>
      <c r="J68" s="734"/>
      <c r="K68" s="734"/>
      <c r="L68" s="734"/>
      <c r="M68" s="734"/>
      <c r="N68" s="734"/>
      <c r="O68" s="734"/>
      <c r="P68" s="734"/>
      <c r="Q68" s="734"/>
      <c r="AY68" s="481"/>
      <c r="AZ68" s="481"/>
      <c r="BA68" s="481"/>
      <c r="BB68" s="481"/>
      <c r="BC68" s="481"/>
      <c r="BD68" s="481"/>
      <c r="BE68" s="481"/>
      <c r="BF68" s="481"/>
      <c r="BG68" s="481"/>
      <c r="BH68" s="481"/>
      <c r="BI68" s="481"/>
      <c r="BJ68" s="481"/>
    </row>
    <row r="69" spans="1:74" s="400" customFormat="1" ht="12" customHeight="1" x14ac:dyDescent="0.2">
      <c r="A69" s="399"/>
      <c r="B69" s="784" t="s">
        <v>874</v>
      </c>
      <c r="C69" s="740"/>
      <c r="D69" s="740"/>
      <c r="E69" s="740"/>
      <c r="F69" s="740"/>
      <c r="G69" s="740"/>
      <c r="H69" s="740"/>
      <c r="I69" s="740"/>
      <c r="J69" s="740"/>
      <c r="K69" s="740"/>
      <c r="L69" s="740"/>
      <c r="M69" s="740"/>
      <c r="N69" s="740"/>
      <c r="O69" s="740"/>
      <c r="P69" s="740"/>
      <c r="Q69" s="734"/>
      <c r="AY69" s="481"/>
      <c r="AZ69" s="481"/>
      <c r="BA69" s="481"/>
      <c r="BB69" s="481"/>
      <c r="BC69" s="481"/>
      <c r="BD69" s="481"/>
      <c r="BE69" s="481"/>
      <c r="BF69" s="481"/>
      <c r="BG69" s="481"/>
      <c r="BH69" s="481"/>
      <c r="BI69" s="481"/>
      <c r="BJ69" s="481"/>
    </row>
    <row r="70" spans="1:74" s="400" customFormat="1" ht="19.7" customHeight="1" x14ac:dyDescent="0.2">
      <c r="A70" s="399"/>
      <c r="B70" s="784" t="s">
        <v>1390</v>
      </c>
      <c r="C70" s="740"/>
      <c r="D70" s="740"/>
      <c r="E70" s="740"/>
      <c r="F70" s="740"/>
      <c r="G70" s="740"/>
      <c r="H70" s="740"/>
      <c r="I70" s="740"/>
      <c r="J70" s="740"/>
      <c r="K70" s="740"/>
      <c r="L70" s="740"/>
      <c r="M70" s="740"/>
      <c r="N70" s="740"/>
      <c r="O70" s="740"/>
      <c r="P70" s="740"/>
      <c r="Q70" s="734"/>
      <c r="AY70" s="481"/>
      <c r="AZ70" s="481"/>
      <c r="BA70" s="481"/>
      <c r="BB70" s="481"/>
      <c r="BC70" s="481"/>
      <c r="BD70" s="481"/>
      <c r="BE70" s="481"/>
      <c r="BF70" s="481"/>
      <c r="BG70" s="481"/>
      <c r="BH70" s="481"/>
      <c r="BI70" s="481"/>
      <c r="BJ70" s="481"/>
    </row>
    <row r="71" spans="1:74" s="400" customFormat="1" ht="12" customHeight="1" x14ac:dyDescent="0.2">
      <c r="A71" s="399"/>
      <c r="B71" s="754" t="s">
        <v>808</v>
      </c>
      <c r="C71" s="755"/>
      <c r="D71" s="755"/>
      <c r="E71" s="755"/>
      <c r="F71" s="755"/>
      <c r="G71" s="755"/>
      <c r="H71" s="755"/>
      <c r="I71" s="755"/>
      <c r="J71" s="755"/>
      <c r="K71" s="755"/>
      <c r="L71" s="755"/>
      <c r="M71" s="755"/>
      <c r="N71" s="755"/>
      <c r="O71" s="755"/>
      <c r="P71" s="755"/>
      <c r="Q71" s="755"/>
      <c r="AY71" s="481"/>
      <c r="AZ71" s="481"/>
      <c r="BA71" s="481"/>
      <c r="BB71" s="481"/>
      <c r="BC71" s="481"/>
      <c r="BD71" s="481"/>
      <c r="BE71" s="481"/>
      <c r="BF71" s="481"/>
      <c r="BG71" s="481"/>
      <c r="BH71" s="481"/>
      <c r="BI71" s="481"/>
      <c r="BJ71" s="481"/>
    </row>
    <row r="72" spans="1:74" s="400" customFormat="1" ht="12" customHeight="1" x14ac:dyDescent="0.2">
      <c r="A72" s="399"/>
      <c r="B72" s="788" t="s">
        <v>840</v>
      </c>
      <c r="C72" s="740"/>
      <c r="D72" s="740"/>
      <c r="E72" s="740"/>
      <c r="F72" s="740"/>
      <c r="G72" s="740"/>
      <c r="H72" s="740"/>
      <c r="I72" s="740"/>
      <c r="J72" s="740"/>
      <c r="K72" s="740"/>
      <c r="L72" s="740"/>
      <c r="M72" s="740"/>
      <c r="N72" s="740"/>
      <c r="O72" s="740"/>
      <c r="P72" s="740"/>
      <c r="Q72" s="734"/>
      <c r="AY72" s="481"/>
      <c r="AZ72" s="481"/>
      <c r="BA72" s="481"/>
      <c r="BB72" s="481"/>
      <c r="BC72" s="481"/>
      <c r="BD72" s="481"/>
      <c r="BE72" s="481"/>
      <c r="BF72" s="481"/>
      <c r="BG72" s="481"/>
      <c r="BH72" s="481"/>
      <c r="BI72" s="481"/>
      <c r="BJ72" s="481"/>
    </row>
    <row r="73" spans="1:74" s="400" customFormat="1" ht="12" customHeight="1" x14ac:dyDescent="0.2">
      <c r="A73" s="399"/>
      <c r="B73" s="789" t="s">
        <v>841</v>
      </c>
      <c r="C73" s="734"/>
      <c r="D73" s="734"/>
      <c r="E73" s="734"/>
      <c r="F73" s="734"/>
      <c r="G73" s="734"/>
      <c r="H73" s="734"/>
      <c r="I73" s="734"/>
      <c r="J73" s="734"/>
      <c r="K73" s="734"/>
      <c r="L73" s="734"/>
      <c r="M73" s="734"/>
      <c r="N73" s="734"/>
      <c r="O73" s="734"/>
      <c r="P73" s="734"/>
      <c r="Q73" s="734"/>
      <c r="AY73" s="481"/>
      <c r="AZ73" s="481"/>
      <c r="BA73" s="481"/>
      <c r="BB73" s="481"/>
      <c r="BC73" s="481"/>
      <c r="BD73" s="481"/>
      <c r="BE73" s="481"/>
      <c r="BF73" s="481"/>
      <c r="BG73" s="481"/>
      <c r="BH73" s="481"/>
      <c r="BI73" s="481"/>
      <c r="BJ73" s="481"/>
    </row>
    <row r="74" spans="1:74" s="400" customFormat="1" ht="12" customHeight="1" x14ac:dyDescent="0.2">
      <c r="A74" s="399"/>
      <c r="B74" s="748" t="str">
        <f>"Notes: "&amp;"EIA completed modeling and analysis for this report on " &amp;Dates!D2&amp;"."</f>
        <v>Notes: EIA completed modeling and analysis for this report on Thursday March 3, 2022.</v>
      </c>
      <c r="C74" s="747"/>
      <c r="D74" s="747"/>
      <c r="E74" s="747"/>
      <c r="F74" s="747"/>
      <c r="G74" s="747"/>
      <c r="H74" s="747"/>
      <c r="I74" s="747"/>
      <c r="J74" s="747"/>
      <c r="K74" s="747"/>
      <c r="L74" s="747"/>
      <c r="M74" s="747"/>
      <c r="N74" s="747"/>
      <c r="O74" s="747"/>
      <c r="P74" s="747"/>
      <c r="Q74" s="747"/>
      <c r="AY74" s="481"/>
      <c r="AZ74" s="481"/>
      <c r="BA74" s="481"/>
      <c r="BB74" s="481"/>
      <c r="BC74" s="481"/>
      <c r="BD74" s="481"/>
      <c r="BE74" s="481"/>
      <c r="BF74" s="481"/>
      <c r="BG74" s="481"/>
      <c r="BH74" s="481"/>
      <c r="BI74" s="481"/>
      <c r="BJ74" s="481"/>
    </row>
    <row r="75" spans="1:74" s="400" customFormat="1" ht="12" customHeight="1" x14ac:dyDescent="0.2">
      <c r="A75" s="399"/>
      <c r="B75" s="748" t="s">
        <v>351</v>
      </c>
      <c r="C75" s="747"/>
      <c r="D75" s="747"/>
      <c r="E75" s="747"/>
      <c r="F75" s="747"/>
      <c r="G75" s="747"/>
      <c r="H75" s="747"/>
      <c r="I75" s="747"/>
      <c r="J75" s="747"/>
      <c r="K75" s="747"/>
      <c r="L75" s="747"/>
      <c r="M75" s="747"/>
      <c r="N75" s="747"/>
      <c r="O75" s="747"/>
      <c r="P75" s="747"/>
      <c r="Q75" s="747"/>
      <c r="AY75" s="481"/>
      <c r="AZ75" s="481"/>
      <c r="BA75" s="481"/>
      <c r="BB75" s="481"/>
      <c r="BC75" s="481"/>
      <c r="BD75" s="481"/>
      <c r="BE75" s="481"/>
      <c r="BF75" s="481"/>
      <c r="BG75" s="481"/>
      <c r="BH75" s="481"/>
      <c r="BI75" s="481"/>
      <c r="BJ75" s="481"/>
    </row>
    <row r="76" spans="1:74" s="400" customFormat="1" ht="12" customHeight="1" x14ac:dyDescent="0.2">
      <c r="A76" s="399"/>
      <c r="B76" s="741" t="s">
        <v>842</v>
      </c>
      <c r="C76" s="740"/>
      <c r="D76" s="740"/>
      <c r="E76" s="740"/>
      <c r="F76" s="740"/>
      <c r="G76" s="740"/>
      <c r="H76" s="740"/>
      <c r="I76" s="740"/>
      <c r="J76" s="740"/>
      <c r="K76" s="740"/>
      <c r="L76" s="740"/>
      <c r="M76" s="740"/>
      <c r="N76" s="740"/>
      <c r="O76" s="740"/>
      <c r="P76" s="740"/>
      <c r="Q76" s="734"/>
      <c r="AY76" s="481"/>
      <c r="AZ76" s="481"/>
      <c r="BA76" s="481"/>
      <c r="BB76" s="481"/>
      <c r="BC76" s="481"/>
      <c r="BD76" s="481"/>
      <c r="BE76" s="481"/>
      <c r="BF76" s="481"/>
      <c r="BG76" s="481"/>
      <c r="BH76" s="481"/>
      <c r="BI76" s="481"/>
      <c r="BJ76" s="481"/>
    </row>
    <row r="77" spans="1:74" s="400" customFormat="1" ht="12" customHeight="1" x14ac:dyDescent="0.2">
      <c r="A77" s="399"/>
      <c r="B77" s="742" t="s">
        <v>843</v>
      </c>
      <c r="C77" s="744"/>
      <c r="D77" s="744"/>
      <c r="E77" s="744"/>
      <c r="F77" s="744"/>
      <c r="G77" s="744"/>
      <c r="H77" s="744"/>
      <c r="I77" s="744"/>
      <c r="J77" s="744"/>
      <c r="K77" s="744"/>
      <c r="L77" s="744"/>
      <c r="M77" s="744"/>
      <c r="N77" s="744"/>
      <c r="O77" s="744"/>
      <c r="P77" s="744"/>
      <c r="Q77" s="734"/>
      <c r="AY77" s="481"/>
      <c r="AZ77" s="481"/>
      <c r="BA77" s="481"/>
      <c r="BB77" s="481"/>
      <c r="BC77" s="481"/>
      <c r="BD77" s="481"/>
      <c r="BE77" s="481"/>
      <c r="BF77" s="481"/>
      <c r="BG77" s="481"/>
      <c r="BH77" s="481"/>
      <c r="BI77" s="481"/>
      <c r="BJ77" s="481"/>
    </row>
    <row r="78" spans="1:74" s="400" customFormat="1" ht="12" customHeight="1" x14ac:dyDescent="0.2">
      <c r="A78" s="399"/>
      <c r="B78" s="743" t="s">
        <v>831</v>
      </c>
      <c r="C78" s="744"/>
      <c r="D78" s="744"/>
      <c r="E78" s="744"/>
      <c r="F78" s="744"/>
      <c r="G78" s="744"/>
      <c r="H78" s="744"/>
      <c r="I78" s="744"/>
      <c r="J78" s="744"/>
      <c r="K78" s="744"/>
      <c r="L78" s="744"/>
      <c r="M78" s="744"/>
      <c r="N78" s="744"/>
      <c r="O78" s="744"/>
      <c r="P78" s="744"/>
      <c r="Q78" s="734"/>
      <c r="AY78" s="481"/>
      <c r="AZ78" s="481"/>
      <c r="BA78" s="481"/>
      <c r="BB78" s="481"/>
      <c r="BC78" s="481"/>
      <c r="BD78" s="481"/>
      <c r="BE78" s="481"/>
      <c r="BF78" s="481"/>
      <c r="BG78" s="481"/>
      <c r="BH78" s="481"/>
      <c r="BI78" s="481"/>
      <c r="BJ78" s="481"/>
    </row>
    <row r="79" spans="1:74" s="401" customFormat="1" ht="12" customHeight="1" x14ac:dyDescent="0.2">
      <c r="A79" s="393"/>
      <c r="B79" s="763" t="s">
        <v>1361</v>
      </c>
      <c r="C79" s="734"/>
      <c r="D79" s="734"/>
      <c r="E79" s="734"/>
      <c r="F79" s="734"/>
      <c r="G79" s="734"/>
      <c r="H79" s="734"/>
      <c r="I79" s="734"/>
      <c r="J79" s="734"/>
      <c r="K79" s="734"/>
      <c r="L79" s="734"/>
      <c r="M79" s="734"/>
      <c r="N79" s="734"/>
      <c r="O79" s="734"/>
      <c r="P79" s="734"/>
      <c r="Q79" s="734"/>
      <c r="AY79" s="482"/>
      <c r="AZ79" s="482"/>
      <c r="BA79" s="482"/>
      <c r="BB79" s="482"/>
      <c r="BC79" s="482"/>
      <c r="BD79" s="482"/>
      <c r="BE79" s="482"/>
      <c r="BF79" s="482"/>
      <c r="BG79" s="482"/>
      <c r="BH79" s="482"/>
      <c r="BI79" s="482"/>
      <c r="BJ79" s="482"/>
    </row>
    <row r="80" spans="1:74" x14ac:dyDescent="0.2">
      <c r="BD80" s="367"/>
      <c r="BE80" s="367"/>
      <c r="BF80" s="367"/>
      <c r="BK80" s="367"/>
      <c r="BL80" s="367"/>
      <c r="BM80" s="367"/>
      <c r="BN80" s="367"/>
      <c r="BO80" s="367"/>
      <c r="BP80" s="367"/>
      <c r="BQ80" s="367"/>
      <c r="BR80" s="367"/>
      <c r="BS80" s="367"/>
      <c r="BT80" s="367"/>
      <c r="BU80" s="367"/>
      <c r="BV80" s="367"/>
    </row>
    <row r="81" spans="56:74" x14ac:dyDescent="0.2">
      <c r="BD81" s="367"/>
      <c r="BE81" s="367"/>
      <c r="BF81" s="367"/>
      <c r="BK81" s="367"/>
      <c r="BL81" s="367"/>
      <c r="BM81" s="367"/>
      <c r="BN81" s="367"/>
      <c r="BO81" s="367"/>
      <c r="BP81" s="367"/>
      <c r="BQ81" s="367"/>
      <c r="BR81" s="367"/>
      <c r="BS81" s="367"/>
      <c r="BT81" s="367"/>
      <c r="BU81" s="367"/>
      <c r="BV81" s="367"/>
    </row>
    <row r="82" spans="56:74" x14ac:dyDescent="0.2">
      <c r="BD82" s="367"/>
      <c r="BE82" s="367"/>
      <c r="BF82" s="367"/>
      <c r="BK82" s="367"/>
      <c r="BL82" s="367"/>
      <c r="BM82" s="367"/>
      <c r="BN82" s="367"/>
      <c r="BO82" s="367"/>
      <c r="BP82" s="367"/>
      <c r="BQ82" s="367"/>
      <c r="BR82" s="367"/>
      <c r="BS82" s="367"/>
      <c r="BT82" s="367"/>
      <c r="BU82" s="367"/>
      <c r="BV82" s="367"/>
    </row>
    <row r="83" spans="56:74" x14ac:dyDescent="0.2">
      <c r="BD83" s="367"/>
      <c r="BE83" s="367"/>
      <c r="BF83" s="367"/>
      <c r="BK83" s="367"/>
      <c r="BL83" s="367"/>
      <c r="BM83" s="367"/>
      <c r="BN83" s="367"/>
      <c r="BO83" s="367"/>
      <c r="BP83" s="367"/>
      <c r="BQ83" s="367"/>
      <c r="BR83" s="367"/>
      <c r="BS83" s="367"/>
      <c r="BT83" s="367"/>
      <c r="BU83" s="367"/>
      <c r="BV83" s="367"/>
    </row>
    <row r="84" spans="56:74" x14ac:dyDescent="0.2">
      <c r="BD84" s="367"/>
      <c r="BE84" s="367"/>
      <c r="BF84" s="367"/>
      <c r="BK84" s="367"/>
      <c r="BL84" s="367"/>
      <c r="BM84" s="367"/>
      <c r="BN84" s="367"/>
      <c r="BO84" s="367"/>
      <c r="BP84" s="367"/>
      <c r="BQ84" s="367"/>
      <c r="BR84" s="367"/>
      <c r="BS84" s="367"/>
      <c r="BT84" s="367"/>
      <c r="BU84" s="367"/>
      <c r="BV84" s="367"/>
    </row>
    <row r="85" spans="56:74" x14ac:dyDescent="0.2">
      <c r="BD85" s="367"/>
      <c r="BE85" s="367"/>
      <c r="BF85" s="367"/>
      <c r="BK85" s="367"/>
      <c r="BL85" s="367"/>
      <c r="BM85" s="367"/>
      <c r="BN85" s="367"/>
      <c r="BO85" s="367"/>
      <c r="BP85" s="367"/>
      <c r="BQ85" s="367"/>
      <c r="BR85" s="367"/>
      <c r="BS85" s="367"/>
      <c r="BT85" s="367"/>
      <c r="BU85" s="367"/>
      <c r="BV85" s="367"/>
    </row>
    <row r="86" spans="56:74" x14ac:dyDescent="0.2">
      <c r="BD86" s="367"/>
      <c r="BE86" s="367"/>
      <c r="BF86" s="367"/>
      <c r="BK86" s="367"/>
      <c r="BL86" s="367"/>
      <c r="BM86" s="367"/>
      <c r="BN86" s="367"/>
      <c r="BO86" s="367"/>
      <c r="BP86" s="367"/>
      <c r="BQ86" s="367"/>
      <c r="BR86" s="367"/>
      <c r="BS86" s="367"/>
      <c r="BT86" s="367"/>
      <c r="BU86" s="367"/>
      <c r="BV86" s="367"/>
    </row>
    <row r="87" spans="56:74" x14ac:dyDescent="0.2">
      <c r="BD87" s="367"/>
      <c r="BE87" s="367"/>
      <c r="BF87" s="367"/>
      <c r="BK87" s="367"/>
      <c r="BL87" s="367"/>
      <c r="BM87" s="367"/>
      <c r="BN87" s="367"/>
      <c r="BO87" s="367"/>
      <c r="BP87" s="367"/>
      <c r="BQ87" s="367"/>
      <c r="BR87" s="367"/>
      <c r="BS87" s="367"/>
      <c r="BT87" s="367"/>
      <c r="BU87" s="367"/>
      <c r="BV87" s="367"/>
    </row>
    <row r="88" spans="56:74" x14ac:dyDescent="0.2">
      <c r="BD88" s="367"/>
      <c r="BE88" s="367"/>
      <c r="BF88" s="367"/>
      <c r="BK88" s="367"/>
      <c r="BL88" s="367"/>
      <c r="BM88" s="367"/>
      <c r="BN88" s="367"/>
      <c r="BO88" s="367"/>
      <c r="BP88" s="367"/>
      <c r="BQ88" s="367"/>
      <c r="BR88" s="367"/>
      <c r="BS88" s="367"/>
      <c r="BT88" s="367"/>
      <c r="BU88" s="367"/>
      <c r="BV88" s="367"/>
    </row>
    <row r="89" spans="56:74" x14ac:dyDescent="0.2">
      <c r="BD89" s="367"/>
      <c r="BE89" s="367"/>
      <c r="BF89" s="367"/>
      <c r="BK89" s="367"/>
      <c r="BL89" s="367"/>
      <c r="BM89" s="367"/>
      <c r="BN89" s="367"/>
      <c r="BO89" s="367"/>
      <c r="BP89" s="367"/>
      <c r="BQ89" s="367"/>
      <c r="BR89" s="367"/>
      <c r="BS89" s="367"/>
      <c r="BT89" s="367"/>
      <c r="BU89" s="367"/>
      <c r="BV89" s="367"/>
    </row>
    <row r="90" spans="56:74" x14ac:dyDescent="0.2">
      <c r="BD90" s="367"/>
      <c r="BE90" s="367"/>
      <c r="BF90" s="367"/>
      <c r="BK90" s="367"/>
      <c r="BL90" s="367"/>
      <c r="BM90" s="367"/>
      <c r="BN90" s="367"/>
      <c r="BO90" s="367"/>
      <c r="BP90" s="367"/>
      <c r="BQ90" s="367"/>
      <c r="BR90" s="367"/>
      <c r="BS90" s="367"/>
      <c r="BT90" s="367"/>
      <c r="BU90" s="367"/>
      <c r="BV90" s="367"/>
    </row>
    <row r="91" spans="56:74" x14ac:dyDescent="0.2">
      <c r="BD91" s="367"/>
      <c r="BE91" s="367"/>
      <c r="BF91" s="367"/>
      <c r="BK91" s="367"/>
      <c r="BL91" s="367"/>
      <c r="BM91" s="367"/>
      <c r="BN91" s="367"/>
      <c r="BO91" s="367"/>
      <c r="BP91" s="367"/>
      <c r="BQ91" s="367"/>
      <c r="BR91" s="367"/>
      <c r="BS91" s="367"/>
      <c r="BT91" s="367"/>
      <c r="BU91" s="367"/>
      <c r="BV91" s="367"/>
    </row>
    <row r="92" spans="56:74" x14ac:dyDescent="0.2">
      <c r="BD92" s="367"/>
      <c r="BE92" s="367"/>
      <c r="BF92" s="367"/>
      <c r="BK92" s="367"/>
      <c r="BL92" s="367"/>
      <c r="BM92" s="367"/>
      <c r="BN92" s="367"/>
      <c r="BO92" s="367"/>
      <c r="BP92" s="367"/>
      <c r="BQ92" s="367"/>
      <c r="BR92" s="367"/>
      <c r="BS92" s="367"/>
      <c r="BT92" s="367"/>
      <c r="BU92" s="367"/>
      <c r="BV92" s="367"/>
    </row>
    <row r="93" spans="56:74" x14ac:dyDescent="0.2">
      <c r="BD93" s="367"/>
      <c r="BE93" s="367"/>
      <c r="BF93" s="367"/>
      <c r="BK93" s="367"/>
      <c r="BL93" s="367"/>
      <c r="BM93" s="367"/>
      <c r="BN93" s="367"/>
      <c r="BO93" s="367"/>
      <c r="BP93" s="367"/>
      <c r="BQ93" s="367"/>
      <c r="BR93" s="367"/>
      <c r="BS93" s="367"/>
      <c r="BT93" s="367"/>
      <c r="BU93" s="367"/>
      <c r="BV93" s="367"/>
    </row>
    <row r="94" spans="56:74" x14ac:dyDescent="0.2">
      <c r="BD94" s="367"/>
      <c r="BE94" s="367"/>
      <c r="BF94" s="367"/>
      <c r="BK94" s="367"/>
      <c r="BL94" s="367"/>
      <c r="BM94" s="367"/>
      <c r="BN94" s="367"/>
      <c r="BO94" s="367"/>
      <c r="BP94" s="367"/>
      <c r="BQ94" s="367"/>
      <c r="BR94" s="367"/>
      <c r="BS94" s="367"/>
      <c r="BT94" s="367"/>
      <c r="BU94" s="367"/>
      <c r="BV94" s="367"/>
    </row>
    <row r="95" spans="56:74" x14ac:dyDescent="0.2">
      <c r="BD95" s="367"/>
      <c r="BE95" s="367"/>
      <c r="BF95" s="367"/>
      <c r="BK95" s="367"/>
      <c r="BL95" s="367"/>
      <c r="BM95" s="367"/>
      <c r="BN95" s="367"/>
      <c r="BO95" s="367"/>
      <c r="BP95" s="367"/>
      <c r="BQ95" s="367"/>
      <c r="BR95" s="367"/>
      <c r="BS95" s="367"/>
      <c r="BT95" s="367"/>
      <c r="BU95" s="367"/>
      <c r="BV95" s="367"/>
    </row>
    <row r="96" spans="56:74" x14ac:dyDescent="0.2">
      <c r="BD96" s="367"/>
      <c r="BE96" s="367"/>
      <c r="BF96" s="367"/>
      <c r="BK96" s="367"/>
      <c r="BL96" s="367"/>
      <c r="BM96" s="367"/>
      <c r="BN96" s="367"/>
      <c r="BO96" s="367"/>
      <c r="BP96" s="367"/>
      <c r="BQ96" s="367"/>
      <c r="BR96" s="367"/>
      <c r="BS96" s="367"/>
      <c r="BT96" s="367"/>
      <c r="BU96" s="367"/>
      <c r="BV96" s="367"/>
    </row>
    <row r="97" spans="56:74" x14ac:dyDescent="0.2">
      <c r="BD97" s="367"/>
      <c r="BE97" s="367"/>
      <c r="BF97" s="367"/>
      <c r="BK97" s="367"/>
      <c r="BL97" s="367"/>
      <c r="BM97" s="367"/>
      <c r="BN97" s="367"/>
      <c r="BO97" s="367"/>
      <c r="BP97" s="367"/>
      <c r="BQ97" s="367"/>
      <c r="BR97" s="367"/>
      <c r="BS97" s="367"/>
      <c r="BT97" s="367"/>
      <c r="BU97" s="367"/>
      <c r="BV97" s="367"/>
    </row>
    <row r="98" spans="56:74" x14ac:dyDescent="0.2">
      <c r="BD98" s="367"/>
      <c r="BE98" s="367"/>
      <c r="BF98" s="367"/>
      <c r="BK98" s="367"/>
      <c r="BL98" s="367"/>
      <c r="BM98" s="367"/>
      <c r="BN98" s="367"/>
      <c r="BO98" s="367"/>
      <c r="BP98" s="367"/>
      <c r="BQ98" s="367"/>
      <c r="BR98" s="367"/>
      <c r="BS98" s="367"/>
      <c r="BT98" s="367"/>
      <c r="BU98" s="367"/>
      <c r="BV98" s="367"/>
    </row>
    <row r="99" spans="56:74" x14ac:dyDescent="0.2">
      <c r="BD99" s="367"/>
      <c r="BE99" s="367"/>
      <c r="BF99" s="367"/>
      <c r="BK99" s="367"/>
      <c r="BL99" s="367"/>
      <c r="BM99" s="367"/>
      <c r="BN99" s="367"/>
      <c r="BO99" s="367"/>
      <c r="BP99" s="367"/>
      <c r="BQ99" s="367"/>
      <c r="BR99" s="367"/>
      <c r="BS99" s="367"/>
      <c r="BT99" s="367"/>
      <c r="BU99" s="367"/>
      <c r="BV99" s="367"/>
    </row>
    <row r="100" spans="56:74" x14ac:dyDescent="0.2">
      <c r="BD100" s="367"/>
      <c r="BE100" s="367"/>
      <c r="BF100" s="367"/>
      <c r="BK100" s="367"/>
      <c r="BL100" s="367"/>
      <c r="BM100" s="367"/>
      <c r="BN100" s="367"/>
      <c r="BO100" s="367"/>
      <c r="BP100" s="367"/>
      <c r="BQ100" s="367"/>
      <c r="BR100" s="367"/>
      <c r="BS100" s="367"/>
      <c r="BT100" s="367"/>
      <c r="BU100" s="367"/>
      <c r="BV100" s="367"/>
    </row>
    <row r="101" spans="56:74" x14ac:dyDescent="0.2">
      <c r="BD101" s="367"/>
      <c r="BE101" s="367"/>
      <c r="BF101" s="367"/>
      <c r="BK101" s="367"/>
      <c r="BL101" s="367"/>
      <c r="BM101" s="367"/>
      <c r="BN101" s="367"/>
      <c r="BO101" s="367"/>
      <c r="BP101" s="367"/>
      <c r="BQ101" s="367"/>
      <c r="BR101" s="367"/>
      <c r="BS101" s="367"/>
      <c r="BT101" s="367"/>
      <c r="BU101" s="367"/>
      <c r="BV101" s="367"/>
    </row>
    <row r="102" spans="56:74" x14ac:dyDescent="0.2">
      <c r="BD102" s="367"/>
      <c r="BE102" s="367"/>
      <c r="BF102" s="367"/>
      <c r="BK102" s="367"/>
      <c r="BL102" s="367"/>
      <c r="BM102" s="367"/>
      <c r="BN102" s="367"/>
      <c r="BO102" s="367"/>
      <c r="BP102" s="367"/>
      <c r="BQ102" s="367"/>
      <c r="BR102" s="367"/>
      <c r="BS102" s="367"/>
      <c r="BT102" s="367"/>
      <c r="BU102" s="367"/>
      <c r="BV102" s="367"/>
    </row>
    <row r="103" spans="56:74" x14ac:dyDescent="0.2">
      <c r="BD103" s="367"/>
      <c r="BE103" s="367"/>
      <c r="BF103" s="367"/>
      <c r="BK103" s="367"/>
      <c r="BL103" s="367"/>
      <c r="BM103" s="367"/>
      <c r="BN103" s="367"/>
      <c r="BO103" s="367"/>
      <c r="BP103" s="367"/>
      <c r="BQ103" s="367"/>
      <c r="BR103" s="367"/>
      <c r="BS103" s="367"/>
      <c r="BT103" s="367"/>
      <c r="BU103" s="367"/>
      <c r="BV103" s="367"/>
    </row>
    <row r="104" spans="56:74" x14ac:dyDescent="0.2">
      <c r="BD104" s="367"/>
      <c r="BE104" s="367"/>
      <c r="BF104" s="367"/>
      <c r="BK104" s="367"/>
      <c r="BL104" s="367"/>
      <c r="BM104" s="367"/>
      <c r="BN104" s="367"/>
      <c r="BO104" s="367"/>
      <c r="BP104" s="367"/>
      <c r="BQ104" s="367"/>
      <c r="BR104" s="367"/>
      <c r="BS104" s="367"/>
      <c r="BT104" s="367"/>
      <c r="BU104" s="367"/>
      <c r="BV104" s="367"/>
    </row>
    <row r="105" spans="56:74" x14ac:dyDescent="0.2">
      <c r="BK105" s="367"/>
      <c r="BL105" s="367"/>
      <c r="BM105" s="367"/>
      <c r="BN105" s="367"/>
      <c r="BO105" s="367"/>
      <c r="BP105" s="367"/>
      <c r="BQ105" s="367"/>
      <c r="BR105" s="367"/>
      <c r="BS105" s="367"/>
      <c r="BT105" s="367"/>
      <c r="BU105" s="367"/>
      <c r="BV105" s="367"/>
    </row>
    <row r="106" spans="56:74" x14ac:dyDescent="0.2">
      <c r="BK106" s="367"/>
      <c r="BL106" s="367"/>
      <c r="BM106" s="367"/>
      <c r="BN106" s="367"/>
      <c r="BO106" s="367"/>
      <c r="BP106" s="367"/>
      <c r="BQ106" s="367"/>
      <c r="BR106" s="367"/>
      <c r="BS106" s="367"/>
      <c r="BT106" s="367"/>
      <c r="BU106" s="367"/>
      <c r="BV106" s="367"/>
    </row>
    <row r="107" spans="56:74" x14ac:dyDescent="0.2">
      <c r="BK107" s="367"/>
      <c r="BL107" s="367"/>
      <c r="BM107" s="367"/>
      <c r="BN107" s="367"/>
      <c r="BO107" s="367"/>
      <c r="BP107" s="367"/>
      <c r="BQ107" s="367"/>
      <c r="BR107" s="367"/>
      <c r="BS107" s="367"/>
      <c r="BT107" s="367"/>
      <c r="BU107" s="367"/>
      <c r="BV107" s="367"/>
    </row>
    <row r="108" spans="56:74" x14ac:dyDescent="0.2">
      <c r="BK108" s="367"/>
      <c r="BL108" s="367"/>
      <c r="BM108" s="367"/>
      <c r="BN108" s="367"/>
      <c r="BO108" s="367"/>
      <c r="BP108" s="367"/>
      <c r="BQ108" s="367"/>
      <c r="BR108" s="367"/>
      <c r="BS108" s="367"/>
      <c r="BT108" s="367"/>
      <c r="BU108" s="367"/>
      <c r="BV108" s="367"/>
    </row>
    <row r="109" spans="56:74" x14ac:dyDescent="0.2">
      <c r="BK109" s="367"/>
      <c r="BL109" s="367"/>
      <c r="BM109" s="367"/>
      <c r="BN109" s="367"/>
      <c r="BO109" s="367"/>
      <c r="BP109" s="367"/>
      <c r="BQ109" s="367"/>
      <c r="BR109" s="367"/>
      <c r="BS109" s="367"/>
      <c r="BT109" s="367"/>
      <c r="BU109" s="367"/>
      <c r="BV109" s="367"/>
    </row>
    <row r="110" spans="56:74" x14ac:dyDescent="0.2">
      <c r="BK110" s="367"/>
      <c r="BL110" s="367"/>
      <c r="BM110" s="367"/>
      <c r="BN110" s="367"/>
      <c r="BO110" s="367"/>
      <c r="BP110" s="367"/>
      <c r="BQ110" s="367"/>
      <c r="BR110" s="367"/>
      <c r="BS110" s="367"/>
      <c r="BT110" s="367"/>
      <c r="BU110" s="367"/>
      <c r="BV110" s="367"/>
    </row>
    <row r="111" spans="56:74" x14ac:dyDescent="0.2">
      <c r="BK111" s="367"/>
      <c r="BL111" s="367"/>
      <c r="BM111" s="367"/>
      <c r="BN111" s="367"/>
      <c r="BO111" s="367"/>
      <c r="BP111" s="367"/>
      <c r="BQ111" s="367"/>
      <c r="BR111" s="367"/>
      <c r="BS111" s="367"/>
      <c r="BT111" s="367"/>
      <c r="BU111" s="367"/>
      <c r="BV111" s="367"/>
    </row>
    <row r="112" spans="56:74" x14ac:dyDescent="0.2">
      <c r="BK112" s="367"/>
      <c r="BL112" s="367"/>
      <c r="BM112" s="367"/>
      <c r="BN112" s="367"/>
      <c r="BO112" s="367"/>
      <c r="BP112" s="367"/>
      <c r="BQ112" s="367"/>
      <c r="BR112" s="367"/>
      <c r="BS112" s="367"/>
      <c r="BT112" s="367"/>
      <c r="BU112" s="367"/>
      <c r="BV112" s="367"/>
    </row>
    <row r="113" spans="63:74" x14ac:dyDescent="0.2">
      <c r="BK113" s="367"/>
      <c r="BL113" s="367"/>
      <c r="BM113" s="367"/>
      <c r="BN113" s="367"/>
      <c r="BO113" s="367"/>
      <c r="BP113" s="367"/>
      <c r="BQ113" s="367"/>
      <c r="BR113" s="367"/>
      <c r="BS113" s="367"/>
      <c r="BT113" s="367"/>
      <c r="BU113" s="367"/>
      <c r="BV113" s="367"/>
    </row>
    <row r="114" spans="63:74" x14ac:dyDescent="0.2">
      <c r="BK114" s="367"/>
      <c r="BL114" s="367"/>
      <c r="BM114" s="367"/>
      <c r="BN114" s="367"/>
      <c r="BO114" s="367"/>
      <c r="BP114" s="367"/>
      <c r="BQ114" s="367"/>
      <c r="BR114" s="367"/>
      <c r="BS114" s="367"/>
      <c r="BT114" s="367"/>
      <c r="BU114" s="367"/>
      <c r="BV114" s="367"/>
    </row>
    <row r="115" spans="63:74" x14ac:dyDescent="0.2">
      <c r="BK115" s="367"/>
      <c r="BL115" s="367"/>
      <c r="BM115" s="367"/>
      <c r="BN115" s="367"/>
      <c r="BO115" s="367"/>
      <c r="BP115" s="367"/>
      <c r="BQ115" s="367"/>
      <c r="BR115" s="367"/>
      <c r="BS115" s="367"/>
      <c r="BT115" s="367"/>
      <c r="BU115" s="367"/>
      <c r="BV115" s="367"/>
    </row>
    <row r="116" spans="63:74" x14ac:dyDescent="0.2">
      <c r="BK116" s="367"/>
      <c r="BL116" s="367"/>
      <c r="BM116" s="367"/>
      <c r="BN116" s="367"/>
      <c r="BO116" s="367"/>
      <c r="BP116" s="367"/>
      <c r="BQ116" s="367"/>
      <c r="BR116" s="367"/>
      <c r="BS116" s="367"/>
      <c r="BT116" s="367"/>
      <c r="BU116" s="367"/>
      <c r="BV116" s="367"/>
    </row>
    <row r="117" spans="63:74" x14ac:dyDescent="0.2">
      <c r="BK117" s="367"/>
      <c r="BL117" s="367"/>
      <c r="BM117" s="367"/>
      <c r="BN117" s="367"/>
      <c r="BO117" s="367"/>
      <c r="BP117" s="367"/>
      <c r="BQ117" s="367"/>
      <c r="BR117" s="367"/>
      <c r="BS117" s="367"/>
      <c r="BT117" s="367"/>
      <c r="BU117" s="367"/>
      <c r="BV117" s="367"/>
    </row>
    <row r="118" spans="63:74" x14ac:dyDescent="0.2">
      <c r="BK118" s="367"/>
      <c r="BL118" s="367"/>
      <c r="BM118" s="367"/>
      <c r="BN118" s="367"/>
      <c r="BO118" s="367"/>
      <c r="BP118" s="367"/>
      <c r="BQ118" s="367"/>
      <c r="BR118" s="367"/>
      <c r="BS118" s="367"/>
      <c r="BT118" s="367"/>
      <c r="BU118" s="367"/>
      <c r="BV118" s="367"/>
    </row>
    <row r="119" spans="63:74" x14ac:dyDescent="0.2">
      <c r="BK119" s="367"/>
      <c r="BL119" s="367"/>
      <c r="BM119" s="367"/>
      <c r="BN119" s="367"/>
      <c r="BO119" s="367"/>
      <c r="BP119" s="367"/>
      <c r="BQ119" s="367"/>
      <c r="BR119" s="367"/>
      <c r="BS119" s="367"/>
      <c r="BT119" s="367"/>
      <c r="BU119" s="367"/>
      <c r="BV119" s="367"/>
    </row>
    <row r="120" spans="63:74" x14ac:dyDescent="0.2">
      <c r="BK120" s="367"/>
      <c r="BL120" s="367"/>
      <c r="BM120" s="367"/>
      <c r="BN120" s="367"/>
      <c r="BO120" s="367"/>
      <c r="BP120" s="367"/>
      <c r="BQ120" s="367"/>
      <c r="BR120" s="367"/>
      <c r="BS120" s="367"/>
      <c r="BT120" s="367"/>
      <c r="BU120" s="367"/>
      <c r="BV120" s="367"/>
    </row>
    <row r="121" spans="63:74" x14ac:dyDescent="0.2">
      <c r="BK121" s="367"/>
      <c r="BL121" s="367"/>
      <c r="BM121" s="367"/>
      <c r="BN121" s="367"/>
      <c r="BO121" s="367"/>
      <c r="BP121" s="367"/>
      <c r="BQ121" s="367"/>
      <c r="BR121" s="367"/>
      <c r="BS121" s="367"/>
      <c r="BT121" s="367"/>
      <c r="BU121" s="367"/>
      <c r="BV121" s="367"/>
    </row>
    <row r="122" spans="63:74" x14ac:dyDescent="0.2">
      <c r="BK122" s="367"/>
      <c r="BL122" s="367"/>
      <c r="BM122" s="367"/>
      <c r="BN122" s="367"/>
      <c r="BO122" s="367"/>
      <c r="BP122" s="367"/>
      <c r="BQ122" s="367"/>
      <c r="BR122" s="367"/>
      <c r="BS122" s="367"/>
      <c r="BT122" s="367"/>
      <c r="BU122" s="367"/>
      <c r="BV122" s="367"/>
    </row>
    <row r="123" spans="63:74" x14ac:dyDescent="0.2">
      <c r="BK123" s="367"/>
      <c r="BL123" s="367"/>
      <c r="BM123" s="367"/>
      <c r="BN123" s="367"/>
      <c r="BO123" s="367"/>
      <c r="BP123" s="367"/>
      <c r="BQ123" s="367"/>
      <c r="BR123" s="367"/>
      <c r="BS123" s="367"/>
      <c r="BT123" s="367"/>
      <c r="BU123" s="367"/>
      <c r="BV123" s="367"/>
    </row>
    <row r="124" spans="63:74" x14ac:dyDescent="0.2">
      <c r="BK124" s="367"/>
      <c r="BL124" s="367"/>
      <c r="BM124" s="367"/>
      <c r="BN124" s="367"/>
      <c r="BO124" s="367"/>
      <c r="BP124" s="367"/>
      <c r="BQ124" s="367"/>
      <c r="BR124" s="367"/>
      <c r="BS124" s="367"/>
      <c r="BT124" s="367"/>
      <c r="BU124" s="367"/>
      <c r="BV124" s="367"/>
    </row>
    <row r="125" spans="63:74" x14ac:dyDescent="0.2">
      <c r="BK125" s="367"/>
      <c r="BL125" s="367"/>
      <c r="BM125" s="367"/>
      <c r="BN125" s="367"/>
      <c r="BO125" s="367"/>
      <c r="BP125" s="367"/>
      <c r="BQ125" s="367"/>
      <c r="BR125" s="367"/>
      <c r="BS125" s="367"/>
      <c r="BT125" s="367"/>
      <c r="BU125" s="367"/>
      <c r="BV125" s="367"/>
    </row>
    <row r="126" spans="63:74" x14ac:dyDescent="0.2">
      <c r="BK126" s="367"/>
      <c r="BL126" s="367"/>
      <c r="BM126" s="367"/>
      <c r="BN126" s="367"/>
      <c r="BO126" s="367"/>
      <c r="BP126" s="367"/>
      <c r="BQ126" s="367"/>
      <c r="BR126" s="367"/>
      <c r="BS126" s="367"/>
      <c r="BT126" s="367"/>
      <c r="BU126" s="367"/>
      <c r="BV126" s="367"/>
    </row>
    <row r="127" spans="63:74" x14ac:dyDescent="0.2">
      <c r="BK127" s="367"/>
      <c r="BL127" s="367"/>
      <c r="BM127" s="367"/>
      <c r="BN127" s="367"/>
      <c r="BO127" s="367"/>
      <c r="BP127" s="367"/>
      <c r="BQ127" s="367"/>
      <c r="BR127" s="367"/>
      <c r="BS127" s="367"/>
      <c r="BT127" s="367"/>
      <c r="BU127" s="367"/>
      <c r="BV127" s="367"/>
    </row>
    <row r="128" spans="63:74" x14ac:dyDescent="0.2">
      <c r="BK128" s="367"/>
      <c r="BL128" s="367"/>
      <c r="BM128" s="367"/>
      <c r="BN128" s="367"/>
      <c r="BO128" s="367"/>
      <c r="BP128" s="367"/>
      <c r="BQ128" s="367"/>
      <c r="BR128" s="367"/>
      <c r="BS128" s="367"/>
      <c r="BT128" s="367"/>
      <c r="BU128" s="367"/>
      <c r="BV128" s="367"/>
    </row>
    <row r="129" spans="63:74" x14ac:dyDescent="0.2">
      <c r="BK129" s="367"/>
      <c r="BL129" s="367"/>
      <c r="BM129" s="367"/>
      <c r="BN129" s="367"/>
      <c r="BO129" s="367"/>
      <c r="BP129" s="367"/>
      <c r="BQ129" s="367"/>
      <c r="BR129" s="367"/>
      <c r="BS129" s="367"/>
      <c r="BT129" s="367"/>
      <c r="BU129" s="367"/>
      <c r="BV129" s="367"/>
    </row>
    <row r="130" spans="63:74" x14ac:dyDescent="0.2">
      <c r="BK130" s="367"/>
      <c r="BL130" s="367"/>
      <c r="BM130" s="367"/>
      <c r="BN130" s="367"/>
      <c r="BO130" s="367"/>
      <c r="BP130" s="367"/>
      <c r="BQ130" s="367"/>
      <c r="BR130" s="367"/>
      <c r="BS130" s="367"/>
      <c r="BT130" s="367"/>
      <c r="BU130" s="367"/>
      <c r="BV130" s="367"/>
    </row>
    <row r="131" spans="63:74" x14ac:dyDescent="0.2">
      <c r="BK131" s="367"/>
      <c r="BL131" s="367"/>
      <c r="BM131" s="367"/>
      <c r="BN131" s="367"/>
      <c r="BO131" s="367"/>
      <c r="BP131" s="367"/>
      <c r="BQ131" s="367"/>
      <c r="BR131" s="367"/>
      <c r="BS131" s="367"/>
      <c r="BT131" s="367"/>
      <c r="BU131" s="367"/>
      <c r="BV131" s="367"/>
    </row>
    <row r="132" spans="63:74" x14ac:dyDescent="0.2">
      <c r="BK132" s="367"/>
      <c r="BL132" s="367"/>
      <c r="BM132" s="367"/>
      <c r="BN132" s="367"/>
      <c r="BO132" s="367"/>
      <c r="BP132" s="367"/>
      <c r="BQ132" s="367"/>
      <c r="BR132" s="367"/>
      <c r="BS132" s="367"/>
      <c r="BT132" s="367"/>
      <c r="BU132" s="367"/>
      <c r="BV132" s="367"/>
    </row>
    <row r="133" spans="63:74" x14ac:dyDescent="0.2">
      <c r="BK133" s="367"/>
      <c r="BL133" s="367"/>
      <c r="BM133" s="367"/>
      <c r="BN133" s="367"/>
      <c r="BO133" s="367"/>
      <c r="BP133" s="367"/>
      <c r="BQ133" s="367"/>
      <c r="BR133" s="367"/>
      <c r="BS133" s="367"/>
      <c r="BT133" s="367"/>
      <c r="BU133" s="367"/>
      <c r="BV133" s="367"/>
    </row>
    <row r="134" spans="63:74" x14ac:dyDescent="0.2">
      <c r="BK134" s="367"/>
      <c r="BL134" s="367"/>
      <c r="BM134" s="367"/>
      <c r="BN134" s="367"/>
      <c r="BO134" s="367"/>
      <c r="BP134" s="367"/>
      <c r="BQ134" s="367"/>
      <c r="BR134" s="367"/>
      <c r="BS134" s="367"/>
      <c r="BT134" s="367"/>
      <c r="BU134" s="367"/>
      <c r="BV134" s="367"/>
    </row>
    <row r="135" spans="63:74" x14ac:dyDescent="0.2">
      <c r="BK135" s="367"/>
      <c r="BL135" s="367"/>
      <c r="BM135" s="367"/>
      <c r="BN135" s="367"/>
      <c r="BO135" s="367"/>
      <c r="BP135" s="367"/>
      <c r="BQ135" s="367"/>
      <c r="BR135" s="367"/>
      <c r="BS135" s="367"/>
      <c r="BT135" s="367"/>
      <c r="BU135" s="367"/>
      <c r="BV135" s="367"/>
    </row>
    <row r="136" spans="63:74" x14ac:dyDescent="0.2">
      <c r="BK136" s="367"/>
      <c r="BL136" s="367"/>
      <c r="BM136" s="367"/>
      <c r="BN136" s="367"/>
      <c r="BO136" s="367"/>
      <c r="BP136" s="367"/>
      <c r="BQ136" s="367"/>
      <c r="BR136" s="367"/>
      <c r="BS136" s="367"/>
      <c r="BT136" s="367"/>
      <c r="BU136" s="367"/>
      <c r="BV136" s="367"/>
    </row>
    <row r="137" spans="63:74" x14ac:dyDescent="0.2">
      <c r="BK137" s="367"/>
      <c r="BL137" s="367"/>
      <c r="BM137" s="367"/>
      <c r="BN137" s="367"/>
      <c r="BO137" s="367"/>
      <c r="BP137" s="367"/>
      <c r="BQ137" s="367"/>
      <c r="BR137" s="367"/>
      <c r="BS137" s="367"/>
      <c r="BT137" s="367"/>
      <c r="BU137" s="367"/>
      <c r="BV137" s="367"/>
    </row>
    <row r="138" spans="63:74" x14ac:dyDescent="0.2">
      <c r="BK138" s="367"/>
      <c r="BL138" s="367"/>
      <c r="BM138" s="367"/>
      <c r="BN138" s="367"/>
      <c r="BO138" s="367"/>
      <c r="BP138" s="367"/>
      <c r="BQ138" s="367"/>
      <c r="BR138" s="367"/>
      <c r="BS138" s="367"/>
      <c r="BT138" s="367"/>
      <c r="BU138" s="367"/>
      <c r="BV138" s="367"/>
    </row>
    <row r="139" spans="63:74" x14ac:dyDescent="0.2">
      <c r="BK139" s="367"/>
      <c r="BL139" s="367"/>
      <c r="BM139" s="367"/>
      <c r="BN139" s="367"/>
      <c r="BO139" s="367"/>
      <c r="BP139" s="367"/>
      <c r="BQ139" s="367"/>
      <c r="BR139" s="367"/>
      <c r="BS139" s="367"/>
      <c r="BT139" s="367"/>
      <c r="BU139" s="367"/>
      <c r="BV139" s="367"/>
    </row>
    <row r="140" spans="63:74" x14ac:dyDescent="0.2">
      <c r="BK140" s="367"/>
      <c r="BL140" s="367"/>
      <c r="BM140" s="367"/>
      <c r="BN140" s="367"/>
      <c r="BO140" s="367"/>
      <c r="BP140" s="367"/>
      <c r="BQ140" s="367"/>
      <c r="BR140" s="367"/>
      <c r="BS140" s="367"/>
      <c r="BT140" s="367"/>
      <c r="BU140" s="367"/>
      <c r="BV140" s="367"/>
    </row>
    <row r="141" spans="63:74" x14ac:dyDescent="0.2">
      <c r="BK141" s="367"/>
      <c r="BL141" s="367"/>
      <c r="BM141" s="367"/>
      <c r="BN141" s="367"/>
      <c r="BO141" s="367"/>
      <c r="BP141" s="367"/>
      <c r="BQ141" s="367"/>
      <c r="BR141" s="367"/>
      <c r="BS141" s="367"/>
      <c r="BT141" s="367"/>
      <c r="BU141" s="367"/>
      <c r="BV141" s="367"/>
    </row>
  </sheetData>
  <mergeCells count="24">
    <mergeCell ref="B78:Q78"/>
    <mergeCell ref="B79:Q79"/>
    <mergeCell ref="B72:Q72"/>
    <mergeCell ref="B73:Q73"/>
    <mergeCell ref="B76:Q76"/>
    <mergeCell ref="B77:Q77"/>
    <mergeCell ref="B74:Q74"/>
    <mergeCell ref="B75:Q75"/>
    <mergeCell ref="A1:A2"/>
    <mergeCell ref="B71:Q71"/>
    <mergeCell ref="B64:Q64"/>
    <mergeCell ref="B65:Q65"/>
    <mergeCell ref="B66:Q66"/>
    <mergeCell ref="B1:AL1"/>
    <mergeCell ref="C3:N3"/>
    <mergeCell ref="O3:Z3"/>
    <mergeCell ref="AA3:AL3"/>
    <mergeCell ref="BK3:BV3"/>
    <mergeCell ref="AY3:BJ3"/>
    <mergeCell ref="AM3:AX3"/>
    <mergeCell ref="B70:Q70"/>
    <mergeCell ref="B68:Q68"/>
    <mergeCell ref="B67:Q67"/>
    <mergeCell ref="B69:Q69"/>
  </mergeCells>
  <phoneticPr fontId="6" type="noConversion"/>
  <hyperlinks>
    <hyperlink ref="A1:A2" location="Contents!A1" display="Table of Contents"/>
  </hyperlinks>
  <pageMargins left="0.25" right="0.25" top="0.25" bottom="0.25" header="1" footer="1"/>
  <pageSetup scale="37"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7d(1)tab</vt:lpstr>
      <vt:lpstr>7d(2)tab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'7d(1)tab'!Print_Area</vt:lpstr>
      <vt:lpstr>'7d(2)tab'!Print_Area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Hess, Timothy</dc:creator>
  <cp:lastModifiedBy>Hess, Timothy </cp:lastModifiedBy>
  <cp:lastPrinted>2013-09-11T15:47:32Z</cp:lastPrinted>
  <dcterms:created xsi:type="dcterms:W3CDTF">2006-10-10T12:45:59Z</dcterms:created>
  <dcterms:modified xsi:type="dcterms:W3CDTF">2022-03-07T19:53:37Z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{4A4165F2-3EA0-4F3F-8873-8BA0E2B8BCA9}</vt:lpwstr>
  </property>
</Properties>
</file>